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llen files as 17May2021\Special Releases\PPI for Agri_SR\1st Qtr 2021\"/>
    </mc:Choice>
  </mc:AlternateContent>
  <xr:revisionPtr revIDLastSave="0" documentId="8_{4CA7C557-B0B9-4FBF-80DA-495671D1A82E}" xr6:coauthVersionLast="47" xr6:coauthVersionMax="47" xr10:uidLastSave="{00000000-0000-0000-0000-000000000000}"/>
  <bookViews>
    <workbookView xWindow="-120" yWindow="-120" windowWidth="20730" windowHeight="11160" tabRatio="929" activeTab="8" xr2:uid="{00000000-000D-0000-FFFF-FFFF00000000}"/>
  </bookViews>
  <sheets>
    <sheet name="Table 1" sheetId="17" r:id="rId1"/>
    <sheet name="Table 2" sheetId="18" r:id="rId2"/>
    <sheet name="Table 3" sheetId="19" r:id="rId3"/>
    <sheet name="Table 4" sheetId="20" r:id="rId4"/>
    <sheet name="Table 5" sheetId="21" r:id="rId5"/>
    <sheet name="Table 6" sheetId="22" r:id="rId6"/>
    <sheet name="Table 7" sheetId="23" r:id="rId7"/>
    <sheet name="Table 8" sheetId="24" r:id="rId8"/>
    <sheet name="Table 9" sheetId="25" r:id="rId9"/>
    <sheet name="Table 10" sheetId="26" r:id="rId10"/>
    <sheet name="Table 11" sheetId="27" r:id="rId11"/>
    <sheet name="Table 12" sheetId="28" r:id="rId12"/>
    <sheet name="Table 13" sheetId="29" r:id="rId13"/>
    <sheet name="index_simple ave" sheetId="11" state="hidden" r:id="rId14"/>
    <sheet name="Charts" sheetId="15" state="hidden" r:id="rId15"/>
    <sheet name="VOLUME" sheetId="1" state="hidden" r:id="rId16"/>
    <sheet name="PtQt" sheetId="6" state="hidden" r:id="rId17"/>
    <sheet name="PoQt" sheetId="7" state="hidden" r:id="rId18"/>
    <sheet name="PtQt_PoQt" sheetId="8" state="hidden" r:id="rId19"/>
    <sheet name="Pt_Po" sheetId="10" state="hidden" r:id="rId20"/>
    <sheet name="PRICE1.12" sheetId="2" state="hidden" r:id="rId21"/>
    <sheet name="PPI" sheetId="5" state="hidden" r:id="rId22"/>
    <sheet name="VALUECURRENT" sheetId="4" state="hidden" r:id="rId23"/>
    <sheet name="VALUE2018" sheetId="3" state="hidden" r:id="rId24"/>
  </sheets>
  <definedNames>
    <definedName name="_84AOMM">#N/A</definedName>
    <definedName name="_xlnm._FilterDatabase" localSheetId="13" hidden="1">'index_simple ave'!$A$2:$L$962</definedName>
    <definedName name="_xlnm._FilterDatabase" localSheetId="17" hidden="1">PoQt!$A$2:$L$928</definedName>
    <definedName name="_xlnm._FilterDatabase" localSheetId="20" hidden="1">PRICE1.12!$A$3:$M$928</definedName>
    <definedName name="_xlnm._FilterDatabase" localSheetId="18" hidden="1">PtQt_PoQt!$A$2:$L$928</definedName>
    <definedName name="_xlnm._FilterDatabase" localSheetId="0" hidden="1">'Table 1'!$A$8:$V$333</definedName>
    <definedName name="_xlnm._FilterDatabase" localSheetId="5" hidden="1">'Table 6'!$A$8:$M$332</definedName>
    <definedName name="_xlnm._FilterDatabase" localSheetId="15" hidden="1">VOLUME!$A$2:$L$928</definedName>
    <definedName name="_REG1">#N/A</definedName>
    <definedName name="A">#N/A</definedName>
    <definedName name="COM">#N/A</definedName>
    <definedName name="_xlnm.Print_Area" localSheetId="10">'Table 11'!$A$1:$U$45</definedName>
    <definedName name="_xlnm.Print_Area" localSheetId="11">'Table 12'!$A$1:$M$23</definedName>
    <definedName name="_xlnm.Print_Area" localSheetId="12">'Table 13'!$A$1:$U$23</definedName>
    <definedName name="_xlnm.Print_Area">#REF!</definedName>
    <definedName name="_xlnm.Print_Titles" localSheetId="0">'Table 1'!$1:$8</definedName>
    <definedName name="_xlnm.Print_Titles" localSheetId="11">#REF!</definedName>
    <definedName name="_xlnm.Print_Titles" localSheetId="12">#REF!</definedName>
    <definedName name="_xlnm.Print_Titles" localSheetId="5">'Table 6'!$1:$7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E42" i="7" s="1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H453" i="7"/>
  <c r="G453" i="7"/>
  <c r="G85" i="7" s="1"/>
  <c r="F453" i="7"/>
  <c r="F85" i="7" s="1"/>
  <c r="E453" i="7"/>
  <c r="E85" i="7" s="1"/>
  <c r="D453" i="7"/>
  <c r="D85" i="7" s="1"/>
  <c r="C453" i="7"/>
  <c r="C85" i="7" s="1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K97" i="7" s="1"/>
  <c r="J411" i="7"/>
  <c r="J97" i="7" s="1"/>
  <c r="I411" i="7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I65" i="7" s="1"/>
  <c r="H349" i="7"/>
  <c r="H65" i="7" s="1"/>
  <c r="G349" i="7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I86" i="7" s="1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I88" i="7" s="1"/>
  <c r="H152" i="7"/>
  <c r="H88" i="7" s="1"/>
  <c r="G152" i="7"/>
  <c r="G88" i="7" s="1"/>
  <c r="F152" i="7"/>
  <c r="E152" i="7"/>
  <c r="D152" i="7"/>
  <c r="C152" i="7"/>
  <c r="L151" i="7"/>
  <c r="L83" i="7" s="1"/>
  <c r="K151" i="7"/>
  <c r="K83" i="7" s="1"/>
  <c r="J151" i="7"/>
  <c r="J83" i="7" s="1"/>
  <c r="I151" i="7"/>
  <c r="I83" i="7" s="1"/>
  <c r="H151" i="7"/>
  <c r="H83" i="7" s="1"/>
  <c r="G151" i="7"/>
  <c r="F151" i="7"/>
  <c r="F83" i="7" s="1"/>
  <c r="E151" i="7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K50" i="7" s="1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I928" i="8" s="1"/>
  <c r="I962" i="11" s="1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G927" i="8" s="1"/>
  <c r="G961" i="11" s="1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E926" i="8" s="1"/>
  <c r="E960" i="11" s="1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C924" i="8" s="1"/>
  <c r="C958" i="11" s="1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K922" i="8" s="1"/>
  <c r="K956" i="11" s="1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I920" i="8" s="1"/>
  <c r="I954" i="11" s="1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G919" i="8" s="1"/>
  <c r="G953" i="11" s="1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E918" i="8" s="1"/>
  <c r="E952" i="11" s="1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I912" i="8" s="1"/>
  <c r="I945" i="11" s="1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G911" i="8" s="1"/>
  <c r="G944" i="11" s="1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E910" i="8" s="1"/>
  <c r="E943" i="11" s="1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C909" i="8" s="1"/>
  <c r="C942" i="11" s="1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K907" i="8" s="1"/>
  <c r="K940" i="11" s="1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I905" i="8" s="1"/>
  <c r="I938" i="11" s="1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G904" i="8" s="1"/>
  <c r="G937" i="11" s="1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E902" i="8" s="1"/>
  <c r="E935" i="11" s="1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C901" i="8" s="1"/>
  <c r="C934" i="11" s="1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I898" i="8" s="1"/>
  <c r="I931" i="11" s="1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G897" i="8" s="1"/>
  <c r="G930" i="11" s="1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E895" i="8" s="1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C894" i="8" s="1"/>
  <c r="C927" i="11" s="1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K891" i="8" s="1"/>
  <c r="K924" i="11" s="1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I890" i="8" s="1"/>
  <c r="I923" i="11" s="1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E886" i="8" s="1"/>
  <c r="E919" i="11" s="1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C885" i="8" s="1"/>
  <c r="C918" i="11" s="1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K881" i="8" s="1"/>
  <c r="K913" i="11" s="1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I880" i="8" s="1"/>
  <c r="I912" i="11" s="1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G879" i="8" s="1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E878" i="8" s="1"/>
  <c r="E910" i="11" s="1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C877" i="8" s="1"/>
  <c r="C909" i="11" s="1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K874" i="8" s="1"/>
  <c r="K906" i="11" s="1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I873" i="8" s="1"/>
  <c r="I905" i="11" s="1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G871" i="8" s="1"/>
  <c r="G903" i="11" s="1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E870" i="8" s="1"/>
  <c r="E902" i="11" s="1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C869" i="8" s="1"/>
  <c r="C901" i="11" s="1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K866" i="8" s="1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I865" i="8" s="1"/>
  <c r="I896" i="11" s="1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G863" i="8" s="1"/>
  <c r="G894" i="11" s="1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E862" i="8" s="1"/>
  <c r="E893" i="11" s="1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C861" i="8" s="1"/>
  <c r="C892" i="11" s="1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K859" i="8" s="1"/>
  <c r="K890" i="11" s="1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I858" i="8" s="1"/>
  <c r="I889" i="11" s="1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G857" i="8" s="1"/>
  <c r="G888" i="11" s="1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E855" i="8" s="1"/>
  <c r="E886" i="11" s="1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C854" i="8" s="1"/>
  <c r="C885" i="11" s="1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K851" i="8" s="1"/>
  <c r="K882" i="11" s="1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I850" i="8" s="1"/>
  <c r="I881" i="11" s="1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G849" i="8" s="1"/>
  <c r="G880" i="11" s="1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E848" i="8" s="1"/>
  <c r="E879" i="11" s="1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C847" i="8" s="1"/>
  <c r="C878" i="11" s="1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K845" i="8" s="1"/>
  <c r="K876" i="11" s="1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I844" i="8" s="1"/>
  <c r="I875" i="11" s="1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G843" i="8" s="1"/>
  <c r="G874" i="11" s="1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E841" i="8" s="1"/>
  <c r="E872" i="11" s="1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C840" i="8" s="1"/>
  <c r="C871" i="11" s="1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K836" i="8" s="1"/>
  <c r="K867" i="11" s="1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I835" i="8" s="1"/>
  <c r="I866" i="11" s="1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G834" i="8" s="1"/>
  <c r="G865" i="11" s="1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E832" i="8" s="1"/>
  <c r="E863" i="11" s="1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C831" i="8" s="1"/>
  <c r="C862" i="11" s="1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K827" i="8" s="1"/>
  <c r="K857" i="11" s="1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I826" i="8" s="1"/>
  <c r="I856" i="11" s="1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G824" i="8" s="1"/>
  <c r="G854" i="11" s="1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E823" i="8" s="1"/>
  <c r="E853" i="11" s="1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C822" i="8" s="1"/>
  <c r="C852" i="11" s="1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K819" i="8" s="1"/>
  <c r="K849" i="11" s="1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I818" i="8" s="1"/>
  <c r="I848" i="11" s="1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G817" i="8" s="1"/>
  <c r="G847" i="11" s="1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E816" i="8" s="1"/>
  <c r="E846" i="11" s="1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C814" i="8" s="1"/>
  <c r="C843" i="11" s="1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K812" i="8" s="1"/>
  <c r="K841" i="11" s="1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I810" i="8" s="1"/>
  <c r="I839" i="11" s="1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G809" i="8" s="1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E808" i="8" s="1"/>
  <c r="E837" i="11" s="1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C807" i="8" s="1"/>
  <c r="C836" i="11" s="1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K805" i="8" s="1"/>
  <c r="K834" i="11" s="1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I803" i="8" s="1"/>
  <c r="I832" i="11" s="1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G802" i="8" s="1"/>
  <c r="G831" i="11" s="1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E801" i="8" s="1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C799" i="8" s="1"/>
  <c r="C828" i="11" s="1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K797" i="8" s="1"/>
  <c r="K826" i="11" s="1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I796" i="8" s="1"/>
  <c r="I825" i="11" s="1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G795" i="8" s="1"/>
  <c r="G824" i="11" s="1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E794" i="8" s="1"/>
  <c r="E823" i="11" s="1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C793" i="8" s="1"/>
  <c r="C822" i="11" s="1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K790" i="8" s="1"/>
  <c r="K819" i="11" s="1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I789" i="8" s="1"/>
  <c r="I818" i="11" s="1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G787" i="8" s="1"/>
  <c r="G816" i="11" s="1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E786" i="8" s="1"/>
  <c r="E815" i="11" s="1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C785" i="8" s="1"/>
  <c r="C814" i="11" s="1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K782" i="8" s="1"/>
  <c r="K811" i="11" s="1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I781" i="8" s="1"/>
  <c r="I810" i="11" s="1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G780" i="8" s="1"/>
  <c r="G809" i="11" s="1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E779" i="8" s="1"/>
  <c r="E808" i="11" s="1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C777" i="8" s="1"/>
  <c r="C806" i="11" s="1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K775" i="8" s="1"/>
  <c r="K804" i="11" s="1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I772" i="8" s="1"/>
  <c r="I800" i="11" s="1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G771" i="8" s="1"/>
  <c r="G799" i="11" s="1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E770" i="8" s="1"/>
  <c r="E798" i="11" s="1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C769" i="8" s="1"/>
  <c r="C797" i="11" s="1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K766" i="8" s="1"/>
  <c r="K794" i="11" s="1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I765" i="8" s="1"/>
  <c r="I793" i="11" s="1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G763" i="8" s="1"/>
  <c r="G791" i="11" s="1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E762" i="8" s="1"/>
  <c r="E790" i="11" s="1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C761" i="8" s="1"/>
  <c r="C789" i="11" s="1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K758" i="8" s="1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I757" i="8" s="1"/>
  <c r="I784" i="11" s="1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G756" i="8" s="1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E754" i="8" s="1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C753" i="8" s="1"/>
  <c r="C780" i="11" s="1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K751" i="8" s="1"/>
  <c r="K778" i="11" s="1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I750" i="8" s="1"/>
  <c r="I777" i="11" s="1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G749" i="8" s="1"/>
  <c r="G776" i="11" s="1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E747" i="8" s="1"/>
  <c r="E774" i="11" s="1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I914" i="8" l="1"/>
  <c r="I947" i="11" s="1"/>
  <c r="E83" i="7"/>
  <c r="G65" i="7"/>
  <c r="I97" i="7"/>
  <c r="I85" i="7"/>
  <c r="D88" i="7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L162" i="8" l="1"/>
  <c r="F85" i="8"/>
  <c r="G162" i="8"/>
  <c r="E519" i="11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D162" i="11" l="1"/>
  <c r="C152" i="1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F25" i="5" s="1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G4" i="8" l="1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<sst xmlns="http://schemas.openxmlformats.org/spreadsheetml/2006/main" count="14952" uniqueCount="222">
  <si>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</si>
  <si>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</si>
  <si>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</si>
  <si>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</si>
  <si>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</si>
  <si>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</si>
  <si>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</si>
  <si>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</si>
  <si>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</si>
  <si>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</si>
  <si>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</si>
  <si>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</si>
  <si>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</si>
  <si>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</si>
  <si>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</si>
  <si>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</si>
  <si>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</si>
  <si>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</si>
  <si>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</si>
  <si>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</si>
  <si>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</si>
  <si>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</si>
  <si>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</si>
  <si>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</si>
  <si>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</si>
  <si>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</si>
  <si>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</si>
  <si>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</si>
  <si>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</si>
  <si>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</si>
  <si>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</si>
  <si>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</si>
  <si>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</si>
  <si>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</si>
  <si>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</si>
  <si>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</si>
  <si>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</si>
  <si>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</si>
  <si>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</si>
  <si>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</si>
  <si>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</si>
  <si>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</si>
  <si>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</si>
  <si>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</si>
  <si>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</si>
  <si>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</si>
  <si>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</si>
  <si>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</si>
  <si>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</si>
  <si>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</si>
  <si>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</si>
  <si>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</si>
  <si>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</si>
  <si>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</si>
  <si>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</si>
  <si>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</si>
  <si>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</si>
  <si>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</si>
  <si>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</si>
  <si>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</si>
  <si>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</si>
  <si>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</si>
  <si>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</si>
  <si>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</si>
  <si>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</si>
  <si>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</si>
  <si>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</si>
  <si>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</si>
  <si>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</si>
  <si>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</si>
  <si>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</si>
  <si>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</si>
  <si>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</si>
  <si>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</si>
  <si>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</si>
  <si>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</si>
  <si>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</si>
  <si>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</si>
  <si>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</si>
  <si>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</si>
  <si>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</si>
  <si>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</si>
  <si>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</si>
  <si>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</si>
  <si>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</si>
  <si>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</si>
  <si>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</si>
  <si>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</si>
  <si>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</si>
  <si>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</si>
  <si>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</si>
  <si>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</si>
  <si>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</si>
  <si>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</si>
  <si>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</si>
  <si>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</si>
  <si>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</si>
  <si>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</si>
  <si>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</si>
  <si>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</si>
  <si>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</si>
  <si>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</si>
  <si>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</si>
  <si>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</si>
  <si>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</si>
  <si>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</si>
  <si>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</si>
  <si>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</si>
  <si>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</si>
  <si>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</si>
  <si>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</si>
  <si>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</si>
  <si>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</si>
  <si>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</si>
  <si>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</si>
  <si>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</si>
  <si>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</si>
  <si>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</si>
  <si>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</si>
  <si>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</si>
  <si>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</si>
  <si>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</si>
  <si>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</si>
  <si>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</si>
  <si>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</si>
  <si>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</si>
  <si>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</si>
  <si>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</si>
  <si>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</si>
  <si>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</si>
  <si>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</si>
  <si>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</si>
  <si>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</si>
  <si>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</si>
  <si>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</si>
  <si>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</si>
  <si>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</si>
  <si>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</si>
  <si>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</si>
  <si>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</si>
  <si>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</si>
  <si>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</si>
  <si>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>2020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</si>
  <si>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</si>
  <si>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</si>
  <si>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</si>
  <si>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</si>
  <si>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</si>
  <si>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</si>
  <si>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</si>
  <si>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</si>
  <si>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</si>
  <si>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</si>
  <si>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</si>
  <si>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</si>
  <si>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</si>
  <si>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</si>
  <si>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</si>
  <si>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</si>
  <si>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</si>
  <si>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</si>
  <si>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</si>
  <si>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</si>
  <si>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</si>
  <si>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</si>
  <si>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</si>
  <si>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I  -  Ilocos Region</t>
  </si>
  <si>
    <t>II  -  Cagayan Valley</t>
  </si>
  <si>
    <t>III  -  Central Luzon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</si>
  <si>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</si>
  <si>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</si>
  <si>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</si>
  <si>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</si>
  <si>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</si>
  <si>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</si>
  <si>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</si>
  <si>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</si>
  <si>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</si>
  <si>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</si>
  <si>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</si>
  <si>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Table 2. Quarterly Producer Price Index for Agriculture in the Philippines by Region</t>
  </si>
  <si>
    <t xml:space="preserve">Area  /  Region </t>
  </si>
  <si>
    <t>Table 3. Quarterly Producer Price Index for Crops by Region</t>
  </si>
  <si>
    <t>Table 4. Quarterly Producer Price Index for Livestock and Poultry by Region</t>
  </si>
  <si>
    <t>Table 5.  Quarterly Producer Price Index for Fishery by Region</t>
  </si>
  <si>
    <t xml:space="preserve">Table 6. Year-on-Year Growth Rates of PPI for Agriculture, by Commodity Group and by Region </t>
  </si>
  <si>
    <t xml:space="preserve">Table 7. Year-on-Year Growth Rates of PPI for Agriculture by Region </t>
  </si>
  <si>
    <t xml:space="preserve">Table 8. Year-on-Year Growth Rates of PPI for Crops by Region </t>
  </si>
  <si>
    <t xml:space="preserve">Table 9. Year-on-Year Growth Rates of PPI for Livestock and Poultry by Region </t>
  </si>
  <si>
    <t xml:space="preserve">Table 10. Year-on-Year Growth Rates of PPI for Fishery by Region </t>
  </si>
  <si>
    <t>Table 11.  Year-on-Year Growth Rates of PPI for Crops, by Commodity Group and by Region</t>
  </si>
  <si>
    <t>(2018 = 100)</t>
  </si>
  <si>
    <t>Area / Region</t>
  </si>
  <si>
    <t>Current</t>
  </si>
  <si>
    <t>Previous</t>
  </si>
  <si>
    <t>Table 12.  Year-on-Year Growth Rates of PPI for Livestock and Poultry, by Commodity Group and by Region</t>
  </si>
  <si>
    <t xml:space="preserve">- 6 - </t>
  </si>
  <si>
    <t>Table 13.  Year-on-Year Growth Rates of PPI for Fishery, by Commodity Group and by Region</t>
  </si>
  <si>
    <t>BARMM - Bangsamoro Autonomous Region in Muslim Mindanao</t>
  </si>
  <si>
    <t>CAR  -  Cordillera Administrative Region</t>
  </si>
  <si>
    <t>IV-A  -  CALABARZON</t>
  </si>
  <si>
    <t>Crops</t>
  </si>
  <si>
    <t>Fishery</t>
  </si>
  <si>
    <t>Livestock and Poultry</t>
  </si>
  <si>
    <t>Commercial</t>
  </si>
  <si>
    <t>Inland Municipal</t>
  </si>
  <si>
    <t>Marine Municipal</t>
  </si>
  <si>
    <r>
      <t>2021</t>
    </r>
    <r>
      <rPr>
        <b/>
        <vertAlign val="superscript"/>
        <sz val="14"/>
        <rFont val="Arial"/>
        <family val="2"/>
      </rPr>
      <t>P</t>
    </r>
  </si>
  <si>
    <t>First
Quarter
(Jan-Mar)</t>
  </si>
  <si>
    <r>
      <t>2021</t>
    </r>
    <r>
      <rPr>
        <b/>
        <vertAlign val="superscript"/>
        <sz val="14"/>
        <color theme="1"/>
        <rFont val="Arial"/>
        <family val="2"/>
      </rPr>
      <t>P</t>
    </r>
  </si>
  <si>
    <t>Average
(Jan-Dec)</t>
  </si>
  <si>
    <t>p - preliminary</t>
  </si>
  <si>
    <t>Table 11--Concluded</t>
  </si>
  <si>
    <r>
      <t>Fourth Quarter 2020 and First Quarter 2021</t>
    </r>
    <r>
      <rPr>
        <vertAlign val="superscript"/>
        <sz val="14"/>
        <rFont val="Arial"/>
        <family val="2"/>
      </rPr>
      <t>P</t>
    </r>
  </si>
  <si>
    <t>Source: Philippine Statistics Authority</t>
  </si>
  <si>
    <r>
      <t>First Quarter 2019 - First Quarter 2021</t>
    </r>
    <r>
      <rPr>
        <vertAlign val="superscript"/>
        <sz val="14"/>
        <color theme="1"/>
        <rFont val="Arial"/>
        <family val="2"/>
      </rPr>
      <t>P</t>
    </r>
  </si>
  <si>
    <r>
      <t>First Quarter 2019 - First Quarter 2021</t>
    </r>
    <r>
      <rPr>
        <vertAlign val="superscript"/>
        <sz val="14"/>
        <rFont val="Arial"/>
        <family val="2"/>
      </rPr>
      <t>P</t>
    </r>
  </si>
  <si>
    <r>
      <t>First Quarter 2019 -First Quarter 2021</t>
    </r>
    <r>
      <rPr>
        <vertAlign val="superscript"/>
        <sz val="14"/>
        <rFont val="Arial"/>
        <family val="2"/>
      </rPr>
      <t>P</t>
    </r>
  </si>
  <si>
    <r>
      <t>First Quarter 2020-First Quarter 2021</t>
    </r>
    <r>
      <rPr>
        <vertAlign val="superscript"/>
        <sz val="14"/>
        <color theme="1"/>
        <rFont val="Arial"/>
        <family val="2"/>
      </rPr>
      <t>P</t>
    </r>
  </si>
  <si>
    <r>
      <t>First Quarter 2020-First Quarter 2021</t>
    </r>
    <r>
      <rPr>
        <vertAlign val="superscript"/>
        <sz val="14"/>
        <rFont val="Arial"/>
        <family val="2"/>
      </rPr>
      <t>P</t>
    </r>
  </si>
  <si>
    <r>
      <t>First Quarter 2020 - First Quarter 2021</t>
    </r>
    <r>
      <rPr>
        <vertAlign val="superscript"/>
        <sz val="14"/>
        <rFont val="Arial"/>
        <family val="2"/>
      </rPr>
      <t>P</t>
    </r>
  </si>
  <si>
    <r>
      <t>First Quarter 2020 -First Quarter 2021</t>
    </r>
    <r>
      <rPr>
        <vertAlign val="superscript"/>
        <sz val="14"/>
        <rFont val="Arial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</si>
</sst>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name val="Arial"/>
      <family val="2"/>
    </font>
    <font>
      <vertAlign val="superscript"/>
      <sz val="14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8"/>
      <name val="Arial"/>
      <family val="2"/>
    </font>
    <font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 applyNumberFormat="0" applyBorder="0" applyAlignment="0"/>
    <xf numFmtId="0" fontId="3" fillId="0" borderId="0" applyNumberFormat="0" applyBorder="0" applyAlignment="0"/>
    <xf numFmtId="43" fontId="3" fillId="0" borderId="0" applyFont="0" applyFill="0" applyBorder="0" applyAlignment="0" applyProtection="0"/>
    <xf numFmtId="0" fontId="3" fillId="0" borderId="0" applyNumberFormat="0" applyBorder="0" applyAlignment="0"/>
    <xf numFmtId="0" fontId="2" fillId="0" borderId="0"/>
    <xf numFmtId="0" fontId="1" fillId="0" borderId="0"/>
    <xf numFmtId="0" fontId="9" fillId="0" borderId="0"/>
  </cellStyleXfs>
  <cellXfs count="184">
    <xf numFmtId="0" fontId="0" fillId="0" borderId="0" xfId="0"/>
    <xf numFmtId="0" fontId="4" fillId="0" borderId="0" xfId="0" applyFont="1" applyFill="1" applyBorder="1" applyProtection="1"/>
    <xf numFmtId="0" fontId="5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4" fillId="0" borderId="0" xfId="0" applyFont="1" applyFill="1" applyBorder="1" applyAlignment="1" applyProtection="1">
      <alignment horizontal="left" vertical="justify"/>
    </xf>
    <xf numFmtId="0" fontId="5" fillId="0" borderId="0" xfId="0" applyFont="1" applyFill="1" applyAlignment="1" applyProtection="1">
      <alignment horizontal="left" vertical="justify"/>
    </xf>
    <xf numFmtId="0" fontId="6" fillId="0" borderId="0" xfId="0" applyFont="1" applyFill="1" applyProtection="1"/>
    <xf numFmtId="2" fontId="5" fillId="0" borderId="0" xfId="0" applyNumberFormat="1" applyFont="1" applyFill="1" applyProtection="1"/>
    <xf numFmtId="2" fontId="7" fillId="0" borderId="0" xfId="0" applyNumberFormat="1" applyFont="1" applyFill="1" applyProtection="1"/>
    <xf numFmtId="2" fontId="6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Protection="1"/>
    <xf numFmtId="2" fontId="5" fillId="0" borderId="0" xfId="0" applyNumberFormat="1" applyFont="1" applyFill="1" applyAlignment="1" applyProtection="1">
      <alignment horizontal="left" vertical="justify"/>
    </xf>
    <xf numFmtId="2" fontId="4" fillId="0" borderId="0" xfId="0" applyNumberFormat="1" applyFont="1" applyFill="1" applyBorder="1" applyAlignment="1" applyProtection="1">
      <alignment horizontal="left" vertical="justify"/>
    </xf>
    <xf numFmtId="4" fontId="7" fillId="0" borderId="0" xfId="0" applyNumberFormat="1" applyFont="1" applyFill="1" applyProtection="1"/>
    <xf numFmtId="4" fontId="5" fillId="0" borderId="0" xfId="0" applyNumberFormat="1" applyFont="1" applyFill="1" applyProtection="1"/>
    <xf numFmtId="4" fontId="6" fillId="0" borderId="0" xfId="0" applyNumberFormat="1" applyFont="1" applyFill="1" applyProtection="1"/>
    <xf numFmtId="0" fontId="8" fillId="0" borderId="0" xfId="0" applyFont="1"/>
    <xf numFmtId="2" fontId="6" fillId="0" borderId="0" xfId="0" applyNumberFormat="1" applyFont="1" applyFill="1" applyProtection="1"/>
    <xf numFmtId="0" fontId="0" fillId="0" borderId="0" xfId="0" applyFont="1"/>
    <xf numFmtId="4" fontId="8" fillId="0" borderId="0" xfId="0" applyNumberFormat="1" applyFont="1"/>
    <xf numFmtId="4" fontId="0" fillId="0" borderId="0" xfId="0" applyNumberFormat="1"/>
    <xf numFmtId="4" fontId="0" fillId="0" borderId="0" xfId="0" applyNumberFormat="1" applyFill="1"/>
    <xf numFmtId="4" fontId="8" fillId="0" borderId="0" xfId="0" applyNumberFormat="1" applyFont="1" applyFill="1"/>
    <xf numFmtId="4" fontId="0" fillId="0" borderId="0" xfId="0" applyNumberFormat="1" applyFont="1" applyFill="1"/>
    <xf numFmtId="4" fontId="0" fillId="0" borderId="0" xfId="0" quotePrefix="1" applyNumberFormat="1" applyFont="1" applyFill="1"/>
    <xf numFmtId="4" fontId="0" fillId="0" borderId="0" xfId="0" quotePrefix="1" applyNumberFormat="1" applyFill="1"/>
    <xf numFmtId="4" fontId="8" fillId="0" borderId="0" xfId="0" quotePrefix="1" applyNumberFormat="1" applyFont="1" applyFill="1"/>
    <xf numFmtId="4" fontId="0" fillId="2" borderId="0" xfId="0" quotePrefix="1" applyNumberFormat="1" applyFill="1"/>
    <xf numFmtId="4" fontId="0" fillId="2" borderId="0" xfId="0" applyNumberFormat="1" applyFill="1"/>
    <xf numFmtId="4" fontId="0" fillId="0" borderId="0" xfId="0" quotePrefix="1" applyNumberFormat="1"/>
    <xf numFmtId="4" fontId="6" fillId="0" borderId="0" xfId="0" applyNumberFormat="1" applyFont="1" applyFill="1" applyBorder="1" applyAlignment="1" applyProtection="1">
      <alignment horizontal="center"/>
    </xf>
    <xf numFmtId="4" fontId="0" fillId="0" borderId="0" xfId="0" applyNumberFormat="1" applyFont="1"/>
    <xf numFmtId="4" fontId="3" fillId="0" borderId="0" xfId="2" applyNumberFormat="1" applyFont="1"/>
    <xf numFmtId="4" fontId="7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/>
    <xf numFmtId="2" fontId="0" fillId="0" borderId="0" xfId="0" applyNumberFormat="1"/>
    <xf numFmtId="0" fontId="10" fillId="0" borderId="0" xfId="6" applyFont="1"/>
    <xf numFmtId="165" fontId="10" fillId="0" borderId="0" xfId="6" quotePrefix="1" applyNumberFormat="1" applyFont="1" applyAlignment="1">
      <alignment horizontal="centerContinuous" vertical="center"/>
    </xf>
    <xf numFmtId="165" fontId="10" fillId="0" borderId="0" xfId="6" applyNumberFormat="1" applyFont="1" applyAlignment="1">
      <alignment horizontal="centerContinuous" vertical="center"/>
    </xf>
    <xf numFmtId="0" fontId="10" fillId="0" borderId="0" xfId="6" applyFont="1" applyAlignment="1">
      <alignment horizontal="centerContinuous" vertical="center"/>
    </xf>
    <xf numFmtId="0" fontId="10" fillId="0" borderId="19" xfId="6" applyFont="1" applyBorder="1" applyAlignment="1">
      <alignment horizontal="left" vertical="center"/>
    </xf>
    <xf numFmtId="165" fontId="10" fillId="0" borderId="20" xfId="6" applyNumberFormat="1" applyFont="1" applyBorder="1" applyAlignment="1">
      <alignment horizontal="right" vertical="center"/>
    </xf>
    <xf numFmtId="165" fontId="10" fillId="0" borderId="21" xfId="6" applyNumberFormat="1" applyFont="1" applyBorder="1" applyAlignment="1">
      <alignment horizontal="right" vertical="center"/>
    </xf>
    <xf numFmtId="0" fontId="10" fillId="0" borderId="22" xfId="6" applyFont="1" applyBorder="1" applyAlignment="1">
      <alignment horizontal="centerContinuous" vertical="center"/>
    </xf>
    <xf numFmtId="0" fontId="10" fillId="0" borderId="23" xfId="6" applyFont="1" applyBorder="1" applyAlignment="1">
      <alignment horizontal="left" vertical="center" indent="1"/>
    </xf>
    <xf numFmtId="165" fontId="10" fillId="0" borderId="11" xfId="6" applyNumberFormat="1" applyFont="1" applyBorder="1" applyAlignment="1">
      <alignment horizontal="right" vertical="center"/>
    </xf>
    <xf numFmtId="165" fontId="10" fillId="0" borderId="12" xfId="6" applyNumberFormat="1" applyFont="1" applyBorder="1" applyAlignment="1">
      <alignment horizontal="right" vertical="center"/>
    </xf>
    <xf numFmtId="0" fontId="10" fillId="0" borderId="13" xfId="6" applyFont="1" applyBorder="1" applyAlignment="1">
      <alignment horizontal="centerContinuous" vertical="center"/>
    </xf>
    <xf numFmtId="0" fontId="10" fillId="0" borderId="25" xfId="6" applyFont="1" applyBorder="1" applyAlignment="1">
      <alignment horizontal="left" vertical="center" wrapText="1" indent="1"/>
    </xf>
    <xf numFmtId="165" fontId="10" fillId="0" borderId="14" xfId="6" applyNumberFormat="1" applyFont="1" applyBorder="1" applyAlignment="1">
      <alignment horizontal="right" vertical="center"/>
    </xf>
    <xf numFmtId="165" fontId="10" fillId="0" borderId="15" xfId="6" applyNumberFormat="1" applyFont="1" applyBorder="1" applyAlignment="1">
      <alignment horizontal="right" vertical="center"/>
    </xf>
    <xf numFmtId="0" fontId="10" fillId="0" borderId="0" xfId="6" applyFont="1" applyAlignment="1">
      <alignment vertical="center"/>
    </xf>
    <xf numFmtId="0" fontId="9" fillId="0" borderId="0" xfId="6" applyFont="1" applyAlignment="1">
      <alignment horizontal="left"/>
    </xf>
    <xf numFmtId="0" fontId="9" fillId="0" borderId="0" xfId="6" applyFont="1"/>
    <xf numFmtId="0" fontId="10" fillId="0" borderId="0" xfId="6" quotePrefix="1" applyFont="1" applyAlignment="1">
      <alignment horizontal="left"/>
    </xf>
    <xf numFmtId="165" fontId="10" fillId="0" borderId="20" xfId="6" applyNumberFormat="1" applyFont="1" applyBorder="1" applyAlignment="1">
      <alignment vertical="center"/>
    </xf>
    <xf numFmtId="0" fontId="10" fillId="0" borderId="27" xfId="6" quotePrefix="1" applyFont="1" applyBorder="1" applyAlignment="1">
      <alignment horizontal="left" vertical="center"/>
    </xf>
    <xf numFmtId="165" fontId="10" fillId="0" borderId="21" xfId="6" applyNumberFormat="1" applyFont="1" applyBorder="1" applyAlignment="1">
      <alignment vertical="center"/>
    </xf>
    <xf numFmtId="0" fontId="10" fillId="0" borderId="22" xfId="6" applyFont="1" applyBorder="1" applyAlignment="1">
      <alignment horizontal="left" vertical="center"/>
    </xf>
    <xf numFmtId="165" fontId="10" fillId="0" borderId="11" xfId="6" applyNumberFormat="1" applyFont="1" applyBorder="1" applyAlignment="1">
      <alignment vertical="center"/>
    </xf>
    <xf numFmtId="0" fontId="10" fillId="0" borderId="28" xfId="6" quotePrefix="1" applyFont="1" applyBorder="1" applyAlignment="1">
      <alignment horizontal="left" vertical="center"/>
    </xf>
    <xf numFmtId="165" fontId="10" fillId="0" borderId="12" xfId="6" applyNumberFormat="1" applyFont="1" applyBorder="1" applyAlignment="1">
      <alignment vertical="center"/>
    </xf>
    <xf numFmtId="0" fontId="10" fillId="0" borderId="13" xfId="6" applyFont="1" applyBorder="1" applyAlignment="1">
      <alignment horizontal="left" vertical="center"/>
    </xf>
    <xf numFmtId="165" fontId="10" fillId="0" borderId="14" xfId="6" applyNumberFormat="1" applyFont="1" applyBorder="1" applyAlignment="1">
      <alignment vertical="center"/>
    </xf>
    <xf numFmtId="0" fontId="10" fillId="0" borderId="29" xfId="6" quotePrefix="1" applyFont="1" applyBorder="1" applyAlignment="1">
      <alignment horizontal="left" vertical="center"/>
    </xf>
    <xf numFmtId="165" fontId="10" fillId="0" borderId="15" xfId="6" applyNumberFormat="1" applyFont="1" applyBorder="1" applyAlignment="1">
      <alignment vertical="center"/>
    </xf>
    <xf numFmtId="0" fontId="10" fillId="0" borderId="16" xfId="6" applyFont="1" applyBorder="1" applyAlignment="1">
      <alignment horizontal="left" vertical="center"/>
    </xf>
    <xf numFmtId="0" fontId="10" fillId="0" borderId="0" xfId="6" applyFont="1" applyAlignment="1" applyProtection="1">
      <alignment horizontal="left"/>
      <protection locked="0"/>
    </xf>
    <xf numFmtId="165" fontId="10" fillId="0" borderId="0" xfId="6" quotePrefix="1" applyNumberFormat="1" applyFont="1" applyAlignment="1">
      <alignment horizontal="left" wrapText="1"/>
    </xf>
    <xf numFmtId="165" fontId="10" fillId="0" borderId="0" xfId="6" applyNumberFormat="1" applyFont="1" applyAlignment="1">
      <alignment wrapText="1"/>
    </xf>
    <xf numFmtId="165" fontId="10" fillId="0" borderId="0" xfId="6" applyNumberFormat="1" applyFont="1"/>
    <xf numFmtId="165" fontId="10" fillId="0" borderId="0" xfId="6" quotePrefix="1" applyNumberFormat="1" applyFont="1" applyAlignment="1">
      <alignment horizontal="left"/>
    </xf>
    <xf numFmtId="0" fontId="10" fillId="0" borderId="0" xfId="6" applyFont="1" applyBorder="1"/>
    <xf numFmtId="0" fontId="12" fillId="0" borderId="0" xfId="6" applyFont="1" applyBorder="1" applyAlignment="1">
      <alignment vertical="center"/>
    </xf>
    <xf numFmtId="165" fontId="10" fillId="0" borderId="0" xfId="6" applyNumberFormat="1" applyFont="1" applyBorder="1" applyAlignment="1">
      <alignment vertical="center"/>
    </xf>
    <xf numFmtId="165" fontId="10" fillId="0" borderId="0" xfId="6" quotePrefix="1" applyNumberFormat="1" applyFont="1" applyBorder="1" applyAlignment="1">
      <alignment horizontal="left" vertical="center"/>
    </xf>
    <xf numFmtId="0" fontId="10" fillId="0" borderId="0" xfId="6" applyFont="1" applyBorder="1" applyAlignment="1">
      <alignment horizontal="left" vertical="center"/>
    </xf>
    <xf numFmtId="165" fontId="10" fillId="0" borderId="0" xfId="6" applyNumberFormat="1" applyFont="1" applyBorder="1" applyAlignment="1">
      <alignment horizontal="left" vertical="center"/>
    </xf>
    <xf numFmtId="0" fontId="14" fillId="0" borderId="0" xfId="6" applyFont="1" applyAlignment="1" applyProtection="1">
      <alignment horizontal="left"/>
      <protection locked="0"/>
    </xf>
    <xf numFmtId="0" fontId="10" fillId="0" borderId="0" xfId="0" applyFont="1"/>
    <xf numFmtId="165" fontId="10" fillId="0" borderId="0" xfId="0" quotePrefix="1" applyNumberFormat="1" applyFont="1" applyAlignment="1">
      <alignment horizontal="centerContinuous" vertical="center"/>
    </xf>
    <xf numFmtId="165" fontId="10" fillId="0" borderId="0" xfId="0" applyNumberFormat="1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0" fillId="0" borderId="16" xfId="6" applyFont="1" applyBorder="1" applyAlignment="1">
      <alignment horizontal="centerContinuous" vertical="center"/>
    </xf>
    <xf numFmtId="165" fontId="10" fillId="0" borderId="22" xfId="6" applyNumberFormat="1" applyFont="1" applyBorder="1" applyAlignment="1">
      <alignment horizontal="right" vertical="center"/>
    </xf>
    <xf numFmtId="165" fontId="10" fillId="0" borderId="13" xfId="6" applyNumberFormat="1" applyFont="1" applyBorder="1" applyAlignment="1">
      <alignment horizontal="right" vertical="center"/>
    </xf>
    <xf numFmtId="165" fontId="10" fillId="0" borderId="16" xfId="6" applyNumberFormat="1" applyFont="1" applyBorder="1" applyAlignment="1">
      <alignment horizontal="right" vertical="center"/>
    </xf>
    <xf numFmtId="0" fontId="10" fillId="0" borderId="21" xfId="6" applyFont="1" applyBorder="1" applyAlignment="1">
      <alignment horizontal="centerContinuous" vertical="center"/>
    </xf>
    <xf numFmtId="0" fontId="10" fillId="0" borderId="12" xfId="6" applyFont="1" applyBorder="1" applyAlignment="1">
      <alignment horizontal="centerContinuous" vertical="center"/>
    </xf>
    <xf numFmtId="0" fontId="10" fillId="0" borderId="15" xfId="6" applyFont="1" applyBorder="1" applyAlignment="1">
      <alignment horizontal="centerContinuous" vertical="center"/>
    </xf>
    <xf numFmtId="0" fontId="18" fillId="0" borderId="0" xfId="6" applyFont="1" applyBorder="1" applyAlignment="1" applyProtection="1">
      <alignment vertical="center"/>
      <protection hidden="1"/>
    </xf>
    <xf numFmtId="0" fontId="15" fillId="3" borderId="0" xfId="5" applyFont="1" applyFill="1"/>
    <xf numFmtId="0" fontId="19" fillId="3" borderId="1" xfId="5" applyFont="1" applyFill="1" applyBorder="1" applyAlignment="1">
      <alignment horizontal="left" vertical="center" wrapText="1"/>
    </xf>
    <xf numFmtId="0" fontId="19" fillId="3" borderId="1" xfId="5" applyFont="1" applyFill="1" applyBorder="1" applyAlignment="1">
      <alignment horizontal="center" vertical="center" wrapText="1"/>
    </xf>
    <xf numFmtId="0" fontId="19" fillId="3" borderId="6" xfId="5" applyFont="1" applyFill="1" applyBorder="1" applyAlignment="1">
      <alignment horizontal="center" vertical="center" wrapText="1"/>
    </xf>
    <xf numFmtId="0" fontId="19" fillId="3" borderId="8" xfId="5" applyFont="1" applyFill="1" applyBorder="1" applyAlignment="1">
      <alignment horizontal="left" vertical="center" wrapText="1"/>
    </xf>
    <xf numFmtId="2" fontId="19" fillId="3" borderId="8" xfId="5" applyNumberFormat="1" applyFont="1" applyFill="1" applyBorder="1" applyAlignment="1">
      <alignment horizontal="right" vertical="center" wrapText="1"/>
    </xf>
    <xf numFmtId="2" fontId="19" fillId="3" borderId="9" xfId="5" applyNumberFormat="1" applyFont="1" applyFill="1" applyBorder="1" applyAlignment="1">
      <alignment horizontal="right" vertical="center" wrapText="1"/>
    </xf>
    <xf numFmtId="0" fontId="19" fillId="3" borderId="11" xfId="5" applyFont="1" applyFill="1" applyBorder="1" applyAlignment="1">
      <alignment horizontal="left" vertical="center"/>
    </xf>
    <xf numFmtId="0" fontId="19" fillId="3" borderId="11" xfId="5" applyFont="1" applyFill="1" applyBorder="1" applyAlignment="1">
      <alignment horizontal="left" vertical="center" wrapText="1"/>
    </xf>
    <xf numFmtId="0" fontId="15" fillId="3" borderId="6" xfId="5" applyFont="1" applyFill="1" applyBorder="1"/>
    <xf numFmtId="0" fontId="15" fillId="3" borderId="0" xfId="5" applyFont="1" applyFill="1" applyAlignment="1">
      <alignment vertical="center"/>
    </xf>
    <xf numFmtId="164" fontId="15" fillId="3" borderId="11" xfId="5" applyNumberFormat="1" applyFont="1" applyFill="1" applyBorder="1" applyAlignment="1">
      <alignment horizontal="right" vertical="center"/>
    </xf>
    <xf numFmtId="164" fontId="15" fillId="3" borderId="12" xfId="5" applyNumberFormat="1" applyFont="1" applyFill="1" applyBorder="1" applyAlignment="1">
      <alignment horizontal="right" vertical="center"/>
    </xf>
    <xf numFmtId="164" fontId="15" fillId="3" borderId="13" xfId="5" applyNumberFormat="1" applyFont="1" applyFill="1" applyBorder="1" applyAlignment="1">
      <alignment horizontal="right" vertical="center"/>
    </xf>
    <xf numFmtId="164" fontId="15" fillId="3" borderId="14" xfId="5" applyNumberFormat="1" applyFont="1" applyFill="1" applyBorder="1" applyAlignment="1">
      <alignment horizontal="right" vertical="center"/>
    </xf>
    <xf numFmtId="164" fontId="15" fillId="3" borderId="15" xfId="5" applyNumberFormat="1" applyFont="1" applyFill="1" applyBorder="1" applyAlignment="1">
      <alignment horizontal="right" vertical="center"/>
    </xf>
    <xf numFmtId="164" fontId="15" fillId="3" borderId="16" xfId="5" applyNumberFormat="1" applyFont="1" applyFill="1" applyBorder="1" applyAlignment="1">
      <alignment horizontal="right" vertical="center"/>
    </xf>
    <xf numFmtId="0" fontId="15" fillId="3" borderId="6" xfId="5" applyFont="1" applyFill="1" applyBorder="1" applyAlignment="1">
      <alignment vertical="center"/>
    </xf>
    <xf numFmtId="0" fontId="15" fillId="3" borderId="0" xfId="5" applyFont="1" applyFill="1" applyBorder="1" applyAlignment="1">
      <alignment vertical="center"/>
    </xf>
    <xf numFmtId="0" fontId="19" fillId="3" borderId="20" xfId="5" applyFont="1" applyFill="1" applyBorder="1" applyAlignment="1">
      <alignment horizontal="center" vertical="center" wrapText="1"/>
    </xf>
    <xf numFmtId="0" fontId="19" fillId="3" borderId="21" xfId="5" applyFont="1" applyFill="1" applyBorder="1" applyAlignment="1">
      <alignment horizontal="center" vertical="center" wrapText="1"/>
    </xf>
    <xf numFmtId="2" fontId="19" fillId="3" borderId="21" xfId="5" applyNumberFormat="1" applyFont="1" applyFill="1" applyBorder="1" applyAlignment="1">
      <alignment horizontal="right" vertical="center" wrapText="1"/>
    </xf>
    <xf numFmtId="2" fontId="19" fillId="3" borderId="22" xfId="5" applyNumberFormat="1" applyFont="1" applyFill="1" applyBorder="1" applyAlignment="1">
      <alignment horizontal="right" vertical="center" wrapText="1"/>
    </xf>
    <xf numFmtId="2" fontId="19" fillId="3" borderId="11" xfId="5" applyNumberFormat="1" applyFont="1" applyFill="1" applyBorder="1" applyAlignment="1">
      <alignment horizontal="right" vertical="center" wrapText="1"/>
    </xf>
    <xf numFmtId="2" fontId="19" fillId="3" borderId="12" xfId="5" applyNumberFormat="1" applyFont="1" applyFill="1" applyBorder="1" applyAlignment="1">
      <alignment horizontal="right" vertical="center" wrapText="1"/>
    </xf>
    <xf numFmtId="0" fontId="15" fillId="3" borderId="16" xfId="5" applyFont="1" applyFill="1" applyBorder="1"/>
    <xf numFmtId="0" fontId="15" fillId="3" borderId="0" xfId="5" applyFont="1" applyFill="1" applyBorder="1"/>
    <xf numFmtId="0" fontId="19" fillId="3" borderId="22" xfId="5" applyFont="1" applyFill="1" applyBorder="1" applyAlignment="1">
      <alignment horizontal="center" vertical="center" wrapText="1"/>
    </xf>
    <xf numFmtId="2" fontId="19" fillId="3" borderId="13" xfId="5" applyNumberFormat="1" applyFont="1" applyFill="1" applyBorder="1" applyAlignment="1">
      <alignment horizontal="right" vertical="center" wrapText="1"/>
    </xf>
    <xf numFmtId="0" fontId="17" fillId="3" borderId="0" xfId="5" applyFont="1" applyFill="1" applyAlignment="1">
      <alignment vertical="center"/>
    </xf>
    <xf numFmtId="164" fontId="15" fillId="3" borderId="9" xfId="5" applyNumberFormat="1" applyFont="1" applyFill="1" applyBorder="1" applyAlignment="1">
      <alignment horizontal="right" vertical="center"/>
    </xf>
    <xf numFmtId="164" fontId="15" fillId="3" borderId="10" xfId="5" applyNumberFormat="1" applyFont="1" applyFill="1" applyBorder="1" applyAlignment="1">
      <alignment horizontal="right" vertical="center"/>
    </xf>
    <xf numFmtId="2" fontId="19" fillId="3" borderId="6" xfId="5" applyNumberFormat="1" applyFont="1" applyFill="1" applyBorder="1" applyAlignment="1">
      <alignment horizontal="right" vertical="center" wrapText="1"/>
    </xf>
    <xf numFmtId="2" fontId="19" fillId="3" borderId="7" xfId="5" applyNumberFormat="1" applyFont="1" applyFill="1" applyBorder="1" applyAlignment="1">
      <alignment horizontal="right" vertical="center" wrapText="1"/>
    </xf>
    <xf numFmtId="164" fontId="15" fillId="3" borderId="8" xfId="5" applyNumberFormat="1" applyFont="1" applyFill="1" applyBorder="1" applyAlignment="1">
      <alignment horizontal="right" vertical="center"/>
    </xf>
    <xf numFmtId="0" fontId="18" fillId="0" borderId="6" xfId="6" applyFont="1" applyBorder="1" applyAlignment="1" applyProtection="1">
      <alignment vertical="center"/>
      <protection hidden="1"/>
    </xf>
    <xf numFmtId="0" fontId="10" fillId="0" borderId="22" xfId="6" quotePrefix="1" applyFont="1" applyBorder="1" applyAlignment="1">
      <alignment horizontal="left" vertical="center"/>
    </xf>
    <xf numFmtId="0" fontId="10" fillId="0" borderId="13" xfId="6" quotePrefix="1" applyFont="1" applyBorder="1" applyAlignment="1">
      <alignment horizontal="left" vertical="center"/>
    </xf>
    <xf numFmtId="0" fontId="10" fillId="0" borderId="16" xfId="6" quotePrefix="1" applyFont="1" applyBorder="1" applyAlignment="1">
      <alignment horizontal="left" vertical="center"/>
    </xf>
    <xf numFmtId="0" fontId="10" fillId="0" borderId="21" xfId="6" quotePrefix="1" applyFont="1" applyBorder="1" applyAlignment="1">
      <alignment horizontal="left" vertical="center"/>
    </xf>
    <xf numFmtId="0" fontId="10" fillId="0" borderId="12" xfId="6" quotePrefix="1" applyFont="1" applyBorder="1" applyAlignment="1">
      <alignment horizontal="left" vertical="center"/>
    </xf>
    <xf numFmtId="0" fontId="10" fillId="0" borderId="15" xfId="6" quotePrefix="1" applyFont="1" applyBorder="1" applyAlignment="1">
      <alignment horizontal="left" vertical="center"/>
    </xf>
    <xf numFmtId="165" fontId="10" fillId="0" borderId="30" xfId="6" applyNumberFormat="1" applyFont="1" applyBorder="1" applyAlignment="1">
      <alignment vertical="center"/>
    </xf>
    <xf numFmtId="165" fontId="10" fillId="0" borderId="31" xfId="6" applyNumberFormat="1" applyFont="1" applyBorder="1" applyAlignment="1">
      <alignment vertical="center"/>
    </xf>
    <xf numFmtId="165" fontId="10" fillId="0" borderId="32" xfId="6" applyNumberFormat="1" applyFont="1" applyBorder="1" applyAlignment="1">
      <alignment vertical="center"/>
    </xf>
    <xf numFmtId="22" fontId="10" fillId="0" borderId="0" xfId="6" applyNumberFormat="1" applyFont="1" applyAlignment="1">
      <alignment horizontal="left" vertical="center"/>
    </xf>
    <xf numFmtId="0" fontId="10" fillId="0" borderId="0" xfId="6" quotePrefix="1" applyFont="1" applyBorder="1" applyAlignment="1">
      <alignment horizontal="left" vertical="center"/>
    </xf>
    <xf numFmtId="0" fontId="10" fillId="0" borderId="24" xfId="6" applyFont="1" applyBorder="1" applyAlignment="1">
      <alignment horizontal="left" vertical="center" indent="1"/>
    </xf>
    <xf numFmtId="0" fontId="19" fillId="3" borderId="11" xfId="5" applyFont="1" applyFill="1" applyBorder="1" applyAlignment="1">
      <alignment horizontal="left" vertical="center" indent="1"/>
    </xf>
    <xf numFmtId="0" fontId="19" fillId="3" borderId="11" xfId="5" applyFont="1" applyFill="1" applyBorder="1" applyAlignment="1">
      <alignment horizontal="left" vertical="center" indent="2"/>
    </xf>
    <xf numFmtId="0" fontId="15" fillId="3" borderId="11" xfId="5" applyFont="1" applyFill="1" applyBorder="1" applyAlignment="1">
      <alignment horizontal="left" vertical="center" indent="3"/>
    </xf>
    <xf numFmtId="0" fontId="15" fillId="3" borderId="11" xfId="5" applyFont="1" applyFill="1" applyBorder="1" applyAlignment="1">
      <alignment horizontal="left" vertical="justify" indent="3"/>
    </xf>
    <xf numFmtId="0" fontId="19" fillId="3" borderId="11" xfId="5" applyFont="1" applyFill="1" applyBorder="1" applyAlignment="1">
      <alignment horizontal="left" vertical="justify" indent="2"/>
    </xf>
    <xf numFmtId="0" fontId="10" fillId="3" borderId="11" xfId="5" applyFont="1" applyFill="1" applyBorder="1" applyAlignment="1">
      <alignment horizontal="left" vertical="center" indent="3"/>
    </xf>
    <xf numFmtId="0" fontId="15" fillId="3" borderId="14" xfId="5" applyFont="1" applyFill="1" applyBorder="1" applyAlignment="1">
      <alignment horizontal="left" vertical="center" indent="3"/>
    </xf>
    <xf numFmtId="0" fontId="19" fillId="3" borderId="3" xfId="5" applyFont="1" applyFill="1" applyBorder="1" applyAlignment="1">
      <alignment horizontal="center" vertical="center" wrapText="1"/>
    </xf>
    <xf numFmtId="0" fontId="19" fillId="3" borderId="1" xfId="5" applyFont="1" applyFill="1" applyBorder="1" applyAlignment="1">
      <alignment horizontal="center" vertical="center" wrapText="1"/>
    </xf>
    <xf numFmtId="0" fontId="19" fillId="3" borderId="5" xfId="5" applyFont="1" applyFill="1" applyBorder="1" applyAlignment="1">
      <alignment horizontal="center" vertical="center" wrapText="1"/>
    </xf>
    <xf numFmtId="0" fontId="15" fillId="3" borderId="0" xfId="5" applyFont="1" applyFill="1" applyAlignment="1">
      <alignment horizontal="center"/>
    </xf>
    <xf numFmtId="0" fontId="19" fillId="3" borderId="2" xfId="5" applyFont="1" applyFill="1" applyBorder="1" applyAlignment="1">
      <alignment horizontal="center" vertical="center" wrapText="1"/>
    </xf>
    <xf numFmtId="0" fontId="19" fillId="3" borderId="4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/>
    </xf>
    <xf numFmtId="0" fontId="19" fillId="3" borderId="4" xfId="5" applyFont="1" applyFill="1" applyBorder="1" applyAlignment="1">
      <alignment horizontal="center" vertical="center"/>
    </xf>
    <xf numFmtId="0" fontId="19" fillId="3" borderId="3" xfId="5" applyFont="1" applyFill="1" applyBorder="1" applyAlignment="1">
      <alignment horizontal="center" vertical="center"/>
    </xf>
    <xf numFmtId="165" fontId="10" fillId="0" borderId="0" xfId="6" applyNumberFormat="1" applyFont="1" applyAlignment="1">
      <alignment horizontal="center" vertical="center"/>
    </xf>
    <xf numFmtId="165" fontId="10" fillId="0" borderId="0" xfId="6" quotePrefix="1" applyNumberFormat="1" applyFont="1" applyAlignment="1">
      <alignment horizontal="center" vertical="center"/>
    </xf>
    <xf numFmtId="0" fontId="12" fillId="0" borderId="17" xfId="6" applyFont="1" applyBorder="1" applyAlignment="1" applyProtection="1">
      <alignment horizontal="center" vertical="center"/>
      <protection locked="0"/>
    </xf>
    <xf numFmtId="0" fontId="12" fillId="0" borderId="18" xfId="6" applyFont="1" applyBorder="1" applyAlignment="1" applyProtection="1">
      <alignment horizontal="center" vertical="center"/>
      <protection locked="0"/>
    </xf>
    <xf numFmtId="165" fontId="12" fillId="0" borderId="2" xfId="6" quotePrefix="1" applyNumberFormat="1" applyFont="1" applyBorder="1" applyAlignment="1">
      <alignment horizontal="center" vertical="center"/>
    </xf>
    <xf numFmtId="165" fontId="12" fillId="0" borderId="4" xfId="6" quotePrefix="1" applyNumberFormat="1" applyFont="1" applyBorder="1" applyAlignment="1">
      <alignment horizontal="center" vertical="center"/>
    </xf>
    <xf numFmtId="0" fontId="19" fillId="3" borderId="2" xfId="6" applyFont="1" applyFill="1" applyBorder="1" applyAlignment="1">
      <alignment horizontal="center" vertical="center" wrapText="1"/>
    </xf>
    <xf numFmtId="0" fontId="19" fillId="3" borderId="4" xfId="6" applyFont="1" applyFill="1" applyBorder="1" applyAlignment="1">
      <alignment horizontal="center" vertical="center" wrapText="1"/>
    </xf>
    <xf numFmtId="0" fontId="19" fillId="3" borderId="3" xfId="6" applyFont="1" applyFill="1" applyBorder="1" applyAlignment="1">
      <alignment horizontal="center" vertical="center" wrapText="1"/>
    </xf>
    <xf numFmtId="165" fontId="12" fillId="0" borderId="3" xfId="6" quotePrefix="1" applyNumberFormat="1" applyFont="1" applyBorder="1" applyAlignment="1">
      <alignment horizontal="center" vertical="center"/>
    </xf>
    <xf numFmtId="17" fontId="12" fillId="0" borderId="1" xfId="6" applyNumberFormat="1" applyFont="1" applyBorder="1" applyAlignment="1">
      <alignment horizontal="center" vertical="center"/>
    </xf>
    <xf numFmtId="17" fontId="12" fillId="0" borderId="7" xfId="6" applyNumberFormat="1" applyFont="1" applyBorder="1" applyAlignment="1">
      <alignment horizontal="center" vertical="center"/>
    </xf>
    <xf numFmtId="17" fontId="12" fillId="0" borderId="0" xfId="6" applyNumberFormat="1" applyFont="1" applyBorder="1" applyAlignment="1">
      <alignment horizontal="center" vertical="center"/>
    </xf>
    <xf numFmtId="0" fontId="10" fillId="0" borderId="0" xfId="6" quotePrefix="1" applyFont="1" applyAlignment="1">
      <alignment horizontal="center"/>
    </xf>
    <xf numFmtId="0" fontId="12" fillId="0" borderId="17" xfId="6" applyFont="1" applyBorder="1" applyAlignment="1">
      <alignment horizontal="center" vertical="center"/>
    </xf>
    <xf numFmtId="0" fontId="12" fillId="0" borderId="26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/>
    </xf>
    <xf numFmtId="0" fontId="12" fillId="0" borderId="6" xfId="6" applyFont="1" applyBorder="1" applyAlignment="1">
      <alignment horizontal="center" vertical="center"/>
    </xf>
    <xf numFmtId="0" fontId="12" fillId="0" borderId="7" xfId="6" applyFont="1" applyBorder="1" applyAlignment="1">
      <alignment horizontal="center" vertical="center"/>
    </xf>
    <xf numFmtId="0" fontId="12" fillId="0" borderId="2" xfId="6" applyFont="1" applyBorder="1" applyAlignment="1">
      <alignment horizontal="center" vertical="center"/>
    </xf>
    <xf numFmtId="0" fontId="12" fillId="0" borderId="3" xfId="6" applyFont="1" applyBorder="1" applyAlignment="1">
      <alignment horizontal="center" vertical="center"/>
    </xf>
    <xf numFmtId="0" fontId="12" fillId="0" borderId="4" xfId="6" applyFont="1" applyBorder="1" applyAlignment="1">
      <alignment horizontal="center" vertical="center"/>
    </xf>
    <xf numFmtId="0" fontId="12" fillId="0" borderId="18" xfId="6" applyFont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Alignment="1">
      <alignment horizontal="center"/>
    </xf>
    <xf numFmtId="0" fontId="6" fillId="0" borderId="0" xfId="0" applyFont="1" applyFill="1" applyBorder="1" applyAlignment="1" applyProtection="1">
      <alignment horizontal="center"/>
    </xf>
  </cellXfs>
  <cellStyles count="7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33"/>
  <sheetViews>
    <sheetView zoomScale="70" zoomScaleNormal="70" zoomScaleSheetLayoutView="85" workbookViewId="0">
      <pane xSplit="1" ySplit="8" topLeftCell="B324" activePane="bottomRight" state="frozen"/>
      <selection pane="topRight" activeCell="B1" sqref="B1"/>
      <selection pane="bottomLeft" activeCell="A9" sqref="A9"/>
      <selection pane="bottomRight" activeCell="A334" sqref="A334"/>
    </sheetView>
  </sheetViews>
  <sheetFormatPr defaultColWidth="9.140625" defaultRowHeight="18" x14ac:dyDescent="0.25"/>
  <cols>
    <col min="1" max="1" width="44" style="94" customWidth="1"/>
    <col min="2" max="2" width="11.5703125" style="94" customWidth="1"/>
    <col min="3" max="3" width="2.42578125" style="94" customWidth="1"/>
    <col min="4" max="4" width="11.5703125" style="94" customWidth="1"/>
    <col min="5" max="5" width="2.42578125" style="94" customWidth="1"/>
    <col min="6" max="6" width="11.5703125" style="94" customWidth="1"/>
    <col min="7" max="7" width="2.42578125" style="94" customWidth="1"/>
    <col min="8" max="8" width="11.5703125" style="94" customWidth="1"/>
    <col min="9" max="9" width="2.42578125" style="94" customWidth="1"/>
    <col min="10" max="10" width="11.42578125" style="94" customWidth="1"/>
    <col min="11" max="11" width="2.42578125" style="94" customWidth="1"/>
    <col min="12" max="12" width="11.5703125" style="94" customWidth="1"/>
    <col min="13" max="13" width="2.42578125" style="94" customWidth="1"/>
    <col min="14" max="14" width="11.5703125" style="94" customWidth="1"/>
    <col min="15" max="15" width="2.42578125" style="94" customWidth="1"/>
    <col min="16" max="16" width="11.5703125" style="94" customWidth="1"/>
    <col min="17" max="17" width="2.42578125" style="94" customWidth="1"/>
    <col min="18" max="18" width="11.5703125" style="94" customWidth="1"/>
    <col min="19" max="19" width="2.42578125" style="94" customWidth="1"/>
    <col min="20" max="20" width="11.42578125" style="94" customWidth="1"/>
    <col min="21" max="21" width="2.42578125" style="94" customWidth="1"/>
    <col min="22" max="22" width="11.5703125" style="94" customWidth="1"/>
    <col min="23" max="23" width="2.42578125" style="94" customWidth="1"/>
    <col min="24" max="16384" width="9.140625" style="94"/>
  </cols>
  <sheetData>
    <row r="1" spans="1:23" ht="6" customHeight="1" x14ac:dyDescent="0.25"/>
    <row r="2" spans="1:23" x14ac:dyDescent="0.25">
      <c r="A2" s="152" t="s">
        <v>143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3" ht="21" x14ac:dyDescent="0.25">
      <c r="A3" s="152" t="s">
        <v>215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3" x14ac:dyDescent="0.25">
      <c r="A4" s="152" t="s">
        <v>144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</row>
    <row r="5" spans="1:23" ht="6" customHeight="1" thickBot="1" x14ac:dyDescent="0.3"/>
    <row r="6" spans="1:23" ht="21.75" customHeight="1" thickBot="1" x14ac:dyDescent="0.3">
      <c r="A6" s="150" t="s">
        <v>145</v>
      </c>
      <c r="B6" s="155">
        <v>2019</v>
      </c>
      <c r="C6" s="157"/>
      <c r="D6" s="157"/>
      <c r="E6" s="157"/>
      <c r="F6" s="157"/>
      <c r="G6" s="157"/>
      <c r="H6" s="157"/>
      <c r="I6" s="157"/>
      <c r="J6" s="157"/>
      <c r="K6" s="156"/>
      <c r="L6" s="155">
        <v>2020</v>
      </c>
      <c r="M6" s="157"/>
      <c r="N6" s="157"/>
      <c r="O6" s="157"/>
      <c r="P6" s="157"/>
      <c r="Q6" s="157"/>
      <c r="R6" s="157"/>
      <c r="S6" s="157"/>
      <c r="T6" s="157"/>
      <c r="U6" s="156"/>
      <c r="V6" s="155" t="s">
        <v>209</v>
      </c>
      <c r="W6" s="156"/>
    </row>
    <row r="7" spans="1:23" ht="60" customHeight="1" thickBot="1" x14ac:dyDescent="0.3">
      <c r="A7" s="151"/>
      <c r="B7" s="153" t="s">
        <v>146</v>
      </c>
      <c r="C7" s="149"/>
      <c r="D7" s="149" t="s">
        <v>147</v>
      </c>
      <c r="E7" s="149"/>
      <c r="F7" s="149" t="s">
        <v>148</v>
      </c>
      <c r="G7" s="149"/>
      <c r="H7" s="149" t="s">
        <v>149</v>
      </c>
      <c r="I7" s="149"/>
      <c r="J7" s="149" t="s">
        <v>210</v>
      </c>
      <c r="K7" s="154"/>
      <c r="L7" s="153" t="s">
        <v>146</v>
      </c>
      <c r="M7" s="149"/>
      <c r="N7" s="149" t="s">
        <v>147</v>
      </c>
      <c r="O7" s="149"/>
      <c r="P7" s="149" t="s">
        <v>148</v>
      </c>
      <c r="Q7" s="149"/>
      <c r="R7" s="149" t="s">
        <v>149</v>
      </c>
      <c r="S7" s="149"/>
      <c r="T7" s="149" t="s">
        <v>210</v>
      </c>
      <c r="U7" s="154"/>
      <c r="V7" s="153" t="s">
        <v>146</v>
      </c>
      <c r="W7" s="154"/>
    </row>
    <row r="8" spans="1:23" ht="6" customHeight="1" x14ac:dyDescent="0.25">
      <c r="A8" s="95"/>
      <c r="B8" s="113"/>
      <c r="C8" s="114"/>
      <c r="D8" s="114"/>
      <c r="E8" s="114"/>
      <c r="F8" s="114"/>
      <c r="G8" s="114"/>
      <c r="H8" s="114"/>
      <c r="I8" s="114"/>
      <c r="J8" s="115"/>
      <c r="K8" s="116"/>
      <c r="L8" s="113"/>
      <c r="M8" s="114"/>
      <c r="N8" s="114"/>
      <c r="O8" s="114"/>
      <c r="P8" s="114"/>
      <c r="Q8" s="114"/>
      <c r="R8" s="114"/>
      <c r="S8" s="114"/>
      <c r="T8" s="115"/>
      <c r="U8" s="116"/>
      <c r="V8" s="113"/>
      <c r="W8" s="121"/>
    </row>
    <row r="9" spans="1:23" ht="18" customHeight="1" x14ac:dyDescent="0.25">
      <c r="A9" s="98" t="s">
        <v>150</v>
      </c>
      <c r="B9" s="117"/>
      <c r="C9" s="118"/>
      <c r="D9" s="118"/>
      <c r="E9" s="118"/>
      <c r="F9" s="118"/>
      <c r="G9" s="118"/>
      <c r="H9" s="118"/>
      <c r="I9" s="118"/>
      <c r="J9" s="118"/>
      <c r="K9" s="107"/>
      <c r="L9" s="117"/>
      <c r="M9" s="118"/>
      <c r="N9" s="118"/>
      <c r="O9" s="118"/>
      <c r="P9" s="118"/>
      <c r="Q9" s="118"/>
      <c r="R9" s="118"/>
      <c r="S9" s="118"/>
      <c r="T9" s="118"/>
      <c r="U9" s="107"/>
      <c r="V9" s="117"/>
      <c r="W9" s="122"/>
    </row>
    <row r="10" spans="1:23" ht="18" customHeight="1" x14ac:dyDescent="0.25">
      <c r="A10" s="142" t="s">
        <v>151</v>
      </c>
      <c r="B10" s="105">
        <v>96</v>
      </c>
      <c r="C10" s="106"/>
      <c r="D10" s="106">
        <v>96.4</v>
      </c>
      <c r="E10" s="106"/>
      <c r="F10" s="106">
        <v>93.4</v>
      </c>
      <c r="G10" s="106"/>
      <c r="H10" s="106">
        <v>91.7</v>
      </c>
      <c r="I10" s="106"/>
      <c r="J10" s="106">
        <v>94.375</v>
      </c>
      <c r="K10" s="107"/>
      <c r="L10" s="105">
        <v>93.2</v>
      </c>
      <c r="M10" s="106"/>
      <c r="N10" s="106">
        <v>94.7</v>
      </c>
      <c r="O10" s="106"/>
      <c r="P10" s="106">
        <v>94.1</v>
      </c>
      <c r="Q10" s="106"/>
      <c r="R10" s="106">
        <v>95.5</v>
      </c>
      <c r="S10" s="106"/>
      <c r="T10" s="106">
        <v>94.375</v>
      </c>
      <c r="U10" s="107"/>
      <c r="V10" s="105">
        <v>100.8</v>
      </c>
      <c r="W10" s="107"/>
    </row>
    <row r="11" spans="1:23" ht="18" customHeight="1" x14ac:dyDescent="0.25">
      <c r="A11" s="143" t="s">
        <v>140</v>
      </c>
      <c r="B11" s="105">
        <v>95.2</v>
      </c>
      <c r="C11" s="106"/>
      <c r="D11" s="106">
        <v>95.6</v>
      </c>
      <c r="E11" s="106"/>
      <c r="F11" s="106">
        <v>91.6</v>
      </c>
      <c r="G11" s="106"/>
      <c r="H11" s="106">
        <v>89.9</v>
      </c>
      <c r="I11" s="106"/>
      <c r="J11" s="106">
        <v>93.074999999999989</v>
      </c>
      <c r="K11" s="107"/>
      <c r="L11" s="105">
        <v>92.2</v>
      </c>
      <c r="M11" s="106"/>
      <c r="N11" s="106">
        <v>94.6</v>
      </c>
      <c r="O11" s="106"/>
      <c r="P11" s="106">
        <v>93.7</v>
      </c>
      <c r="Q11" s="106"/>
      <c r="R11" s="106">
        <v>91.9</v>
      </c>
      <c r="S11" s="106"/>
      <c r="T11" s="106">
        <v>93.1</v>
      </c>
      <c r="U11" s="107"/>
      <c r="V11" s="105">
        <v>100.4</v>
      </c>
      <c r="W11" s="107"/>
    </row>
    <row r="12" spans="1:23" ht="18" customHeight="1" x14ac:dyDescent="0.25">
      <c r="A12" s="144" t="s">
        <v>152</v>
      </c>
      <c r="B12" s="105">
        <v>93.4</v>
      </c>
      <c r="C12" s="106"/>
      <c r="D12" s="106">
        <v>89.3</v>
      </c>
      <c r="E12" s="106"/>
      <c r="F12" s="106">
        <v>81.8</v>
      </c>
      <c r="G12" s="106"/>
      <c r="H12" s="106">
        <v>74.900000000000006</v>
      </c>
      <c r="I12" s="106"/>
      <c r="J12" s="106">
        <v>84.85</v>
      </c>
      <c r="K12" s="107"/>
      <c r="L12" s="105">
        <v>80.900000000000006</v>
      </c>
      <c r="M12" s="106"/>
      <c r="N12" s="106">
        <v>89.5</v>
      </c>
      <c r="O12" s="106"/>
      <c r="P12" s="106">
        <v>83.6</v>
      </c>
      <c r="Q12" s="106"/>
      <c r="R12" s="106">
        <v>77.400000000000006</v>
      </c>
      <c r="S12" s="106"/>
      <c r="T12" s="106">
        <v>82.85</v>
      </c>
      <c r="U12" s="107"/>
      <c r="V12" s="105">
        <v>76.900000000000006</v>
      </c>
      <c r="W12" s="107"/>
    </row>
    <row r="13" spans="1:23" ht="18" customHeight="1" x14ac:dyDescent="0.25">
      <c r="A13" s="144" t="s">
        <v>153</v>
      </c>
      <c r="B13" s="105">
        <v>101.4</v>
      </c>
      <c r="C13" s="106"/>
      <c r="D13" s="106">
        <v>110.8</v>
      </c>
      <c r="E13" s="106"/>
      <c r="F13" s="106">
        <v>125</v>
      </c>
      <c r="G13" s="106"/>
      <c r="H13" s="106">
        <v>122.8</v>
      </c>
      <c r="I13" s="106"/>
      <c r="J13" s="106">
        <v>115</v>
      </c>
      <c r="K13" s="107"/>
      <c r="L13" s="105">
        <v>119.6</v>
      </c>
      <c r="M13" s="106"/>
      <c r="N13" s="106">
        <v>123.9</v>
      </c>
      <c r="O13" s="106"/>
      <c r="P13" s="106">
        <v>117.7</v>
      </c>
      <c r="Q13" s="106"/>
      <c r="R13" s="106">
        <v>116.9</v>
      </c>
      <c r="S13" s="106"/>
      <c r="T13" s="106">
        <v>119.52500000000001</v>
      </c>
      <c r="U13" s="107"/>
      <c r="V13" s="105">
        <v>129.6</v>
      </c>
      <c r="W13" s="107"/>
    </row>
    <row r="14" spans="1:23" ht="18" customHeight="1" x14ac:dyDescent="0.25">
      <c r="A14" s="144" t="s">
        <v>154</v>
      </c>
      <c r="B14" s="105">
        <v>95.5</v>
      </c>
      <c r="C14" s="106"/>
      <c r="D14" s="106">
        <v>95.6</v>
      </c>
      <c r="E14" s="106"/>
      <c r="F14" s="106">
        <v>93.6</v>
      </c>
      <c r="G14" s="106"/>
      <c r="H14" s="106">
        <v>94.4</v>
      </c>
      <c r="I14" s="106"/>
      <c r="J14" s="106">
        <v>94.775000000000006</v>
      </c>
      <c r="K14" s="107"/>
      <c r="L14" s="105">
        <v>94.4</v>
      </c>
      <c r="M14" s="106"/>
      <c r="N14" s="106">
        <v>90.7</v>
      </c>
      <c r="O14" s="106"/>
      <c r="P14" s="106">
        <v>78.3</v>
      </c>
      <c r="Q14" s="106"/>
      <c r="R14" s="106">
        <v>115.9</v>
      </c>
      <c r="S14" s="106"/>
      <c r="T14" s="106">
        <v>94.825000000000017</v>
      </c>
      <c r="U14" s="107"/>
      <c r="V14" s="105">
        <v>92.5</v>
      </c>
      <c r="W14" s="107"/>
    </row>
    <row r="15" spans="1:23" ht="18" customHeight="1" x14ac:dyDescent="0.25">
      <c r="A15" s="145" t="s">
        <v>155</v>
      </c>
      <c r="B15" s="105">
        <v>62.8</v>
      </c>
      <c r="C15" s="106"/>
      <c r="D15" s="106">
        <v>59</v>
      </c>
      <c r="E15" s="106"/>
      <c r="F15" s="106">
        <v>79.599999999999994</v>
      </c>
      <c r="G15" s="106"/>
      <c r="H15" s="106">
        <v>88.6</v>
      </c>
      <c r="I15" s="106"/>
      <c r="J15" s="106">
        <v>72.5</v>
      </c>
      <c r="K15" s="107"/>
      <c r="L15" s="105">
        <v>87.4</v>
      </c>
      <c r="M15" s="106"/>
      <c r="N15" s="106">
        <v>83.9</v>
      </c>
      <c r="O15" s="106"/>
      <c r="P15" s="106">
        <v>98.4</v>
      </c>
      <c r="Q15" s="106"/>
      <c r="R15" s="106">
        <v>124.5</v>
      </c>
      <c r="S15" s="106"/>
      <c r="T15" s="106">
        <v>98.550000000000011</v>
      </c>
      <c r="U15" s="107"/>
      <c r="V15" s="105">
        <v>152.80000000000001</v>
      </c>
      <c r="W15" s="107"/>
    </row>
    <row r="16" spans="1:23" ht="18" customHeight="1" x14ac:dyDescent="0.25">
      <c r="A16" s="145" t="s">
        <v>156</v>
      </c>
      <c r="B16" s="105">
        <v>77</v>
      </c>
      <c r="C16" s="106"/>
      <c r="D16" s="106">
        <v>82.6</v>
      </c>
      <c r="E16" s="106"/>
      <c r="F16" s="106">
        <v>89.5</v>
      </c>
      <c r="G16" s="106"/>
      <c r="H16" s="106">
        <v>91.9</v>
      </c>
      <c r="I16" s="106"/>
      <c r="J16" s="106">
        <v>85.25</v>
      </c>
      <c r="K16" s="107"/>
      <c r="L16" s="105">
        <v>76.2</v>
      </c>
      <c r="M16" s="106"/>
      <c r="N16" s="106">
        <v>71.5</v>
      </c>
      <c r="O16" s="106"/>
      <c r="P16" s="106">
        <v>66.7</v>
      </c>
      <c r="Q16" s="106"/>
      <c r="R16" s="106">
        <v>114.4</v>
      </c>
      <c r="S16" s="106"/>
      <c r="T16" s="106">
        <v>82.199999999999989</v>
      </c>
      <c r="U16" s="107"/>
      <c r="V16" s="105">
        <v>83.4</v>
      </c>
      <c r="W16" s="107"/>
    </row>
    <row r="17" spans="1:23" ht="18" customHeight="1" x14ac:dyDescent="0.25">
      <c r="A17" s="145" t="s">
        <v>157</v>
      </c>
      <c r="B17" s="105">
        <v>65.900000000000006</v>
      </c>
      <c r="C17" s="106"/>
      <c r="D17" s="106">
        <v>83.7</v>
      </c>
      <c r="E17" s="106"/>
      <c r="F17" s="106">
        <v>74.2</v>
      </c>
      <c r="G17" s="106"/>
      <c r="H17" s="106">
        <v>74.7</v>
      </c>
      <c r="I17" s="106"/>
      <c r="J17" s="106">
        <v>74.625</v>
      </c>
      <c r="K17" s="107"/>
      <c r="L17" s="105">
        <v>49.5</v>
      </c>
      <c r="M17" s="106"/>
      <c r="N17" s="106">
        <v>74.400000000000006</v>
      </c>
      <c r="O17" s="106"/>
      <c r="P17" s="106">
        <v>42.3</v>
      </c>
      <c r="Q17" s="106"/>
      <c r="R17" s="106">
        <v>105</v>
      </c>
      <c r="S17" s="106"/>
      <c r="T17" s="106">
        <v>67.8</v>
      </c>
      <c r="U17" s="107"/>
      <c r="V17" s="105">
        <v>87.6</v>
      </c>
      <c r="W17" s="107"/>
    </row>
    <row r="18" spans="1:23" ht="18" customHeight="1" x14ac:dyDescent="0.25">
      <c r="A18" s="145" t="s">
        <v>158</v>
      </c>
      <c r="B18" s="105">
        <v>104.4</v>
      </c>
      <c r="C18" s="106"/>
      <c r="D18" s="106">
        <v>95.9</v>
      </c>
      <c r="E18" s="106"/>
      <c r="F18" s="106">
        <v>98.7</v>
      </c>
      <c r="G18" s="106"/>
      <c r="H18" s="106">
        <v>109.4</v>
      </c>
      <c r="I18" s="106"/>
      <c r="J18" s="106">
        <v>102.1</v>
      </c>
      <c r="K18" s="107"/>
      <c r="L18" s="105">
        <v>106.8</v>
      </c>
      <c r="M18" s="106"/>
      <c r="N18" s="106">
        <v>101.9</v>
      </c>
      <c r="O18" s="106"/>
      <c r="P18" s="106">
        <v>101.6</v>
      </c>
      <c r="Q18" s="106"/>
      <c r="R18" s="106">
        <v>110.4</v>
      </c>
      <c r="S18" s="106"/>
      <c r="T18" s="106">
        <v>105.17499999999998</v>
      </c>
      <c r="U18" s="107"/>
      <c r="V18" s="105">
        <v>110.5</v>
      </c>
      <c r="W18" s="107"/>
    </row>
    <row r="19" spans="1:23" ht="18" customHeight="1" x14ac:dyDescent="0.25">
      <c r="A19" s="145" t="s">
        <v>159</v>
      </c>
      <c r="B19" s="105">
        <v>96.2</v>
      </c>
      <c r="C19" s="106"/>
      <c r="D19" s="106">
        <v>100.2</v>
      </c>
      <c r="E19" s="106"/>
      <c r="F19" s="106">
        <v>96.2</v>
      </c>
      <c r="G19" s="106"/>
      <c r="H19" s="106">
        <v>96.9</v>
      </c>
      <c r="I19" s="106"/>
      <c r="J19" s="106">
        <v>97.375</v>
      </c>
      <c r="K19" s="107"/>
      <c r="L19" s="105">
        <v>97.9</v>
      </c>
      <c r="M19" s="106"/>
      <c r="N19" s="106">
        <v>96.7</v>
      </c>
      <c r="O19" s="106"/>
      <c r="P19" s="106">
        <v>100.8</v>
      </c>
      <c r="Q19" s="106"/>
      <c r="R19" s="106">
        <v>97.3</v>
      </c>
      <c r="S19" s="106"/>
      <c r="T19" s="106">
        <v>98.175000000000011</v>
      </c>
      <c r="U19" s="107"/>
      <c r="V19" s="105">
        <v>110.1</v>
      </c>
      <c r="W19" s="107"/>
    </row>
    <row r="20" spans="1:23" ht="18" customHeight="1" x14ac:dyDescent="0.25">
      <c r="A20" s="146" t="s">
        <v>141</v>
      </c>
      <c r="B20" s="105">
        <v>94.1</v>
      </c>
      <c r="C20" s="106"/>
      <c r="D20" s="106">
        <v>96.5</v>
      </c>
      <c r="E20" s="106"/>
      <c r="F20" s="106">
        <v>95.5</v>
      </c>
      <c r="G20" s="106"/>
      <c r="H20" s="106">
        <v>91.9</v>
      </c>
      <c r="I20" s="106"/>
      <c r="J20" s="106">
        <v>94.5</v>
      </c>
      <c r="K20" s="107"/>
      <c r="L20" s="105">
        <v>92</v>
      </c>
      <c r="M20" s="106"/>
      <c r="N20" s="106">
        <v>95.1</v>
      </c>
      <c r="O20" s="106"/>
      <c r="P20" s="106">
        <v>97.1</v>
      </c>
      <c r="Q20" s="106"/>
      <c r="R20" s="106">
        <v>110.8</v>
      </c>
      <c r="S20" s="106"/>
      <c r="T20" s="106">
        <v>98.75</v>
      </c>
      <c r="U20" s="107"/>
      <c r="V20" s="105">
        <v>113.8</v>
      </c>
      <c r="W20" s="107"/>
    </row>
    <row r="21" spans="1:23" ht="18" customHeight="1" x14ac:dyDescent="0.25">
      <c r="A21" s="145" t="s">
        <v>160</v>
      </c>
      <c r="B21" s="105">
        <v>96.2</v>
      </c>
      <c r="C21" s="106"/>
      <c r="D21" s="106">
        <v>96.4</v>
      </c>
      <c r="E21" s="106"/>
      <c r="F21" s="106">
        <v>93.1</v>
      </c>
      <c r="G21" s="106"/>
      <c r="H21" s="106">
        <v>85.7</v>
      </c>
      <c r="I21" s="106"/>
      <c r="J21" s="106">
        <v>92.850000000000009</v>
      </c>
      <c r="K21" s="107"/>
      <c r="L21" s="105">
        <v>89.4</v>
      </c>
      <c r="M21" s="106"/>
      <c r="N21" s="106">
        <v>96.5</v>
      </c>
      <c r="O21" s="106"/>
      <c r="P21" s="106">
        <v>98.7</v>
      </c>
      <c r="Q21" s="106"/>
      <c r="R21" s="106">
        <v>112.9</v>
      </c>
      <c r="S21" s="106"/>
      <c r="T21" s="106">
        <v>99.375</v>
      </c>
      <c r="U21" s="107"/>
      <c r="V21" s="105">
        <v>129.19999999999999</v>
      </c>
      <c r="W21" s="107"/>
    </row>
    <row r="22" spans="1:23" ht="18" customHeight="1" x14ac:dyDescent="0.25">
      <c r="A22" s="145" t="s">
        <v>161</v>
      </c>
      <c r="B22" s="105">
        <v>89.7</v>
      </c>
      <c r="C22" s="106"/>
      <c r="D22" s="106">
        <v>96.8</v>
      </c>
      <c r="E22" s="106"/>
      <c r="F22" s="106">
        <v>101.3</v>
      </c>
      <c r="G22" s="106"/>
      <c r="H22" s="106">
        <v>110.1</v>
      </c>
      <c r="I22" s="106"/>
      <c r="J22" s="106">
        <v>99.474999999999994</v>
      </c>
      <c r="K22" s="107"/>
      <c r="L22" s="105">
        <v>98.3</v>
      </c>
      <c r="M22" s="106"/>
      <c r="N22" s="106">
        <v>92.2</v>
      </c>
      <c r="O22" s="106"/>
      <c r="P22" s="106">
        <v>93.6</v>
      </c>
      <c r="Q22" s="106"/>
      <c r="R22" s="106">
        <v>106.4</v>
      </c>
      <c r="S22" s="106"/>
      <c r="T22" s="106">
        <v>97.625</v>
      </c>
      <c r="U22" s="107"/>
      <c r="V22" s="105">
        <v>110.6</v>
      </c>
      <c r="W22" s="107"/>
    </row>
    <row r="23" spans="1:23" ht="18" customHeight="1" x14ac:dyDescent="0.25">
      <c r="A23" s="143" t="s">
        <v>85</v>
      </c>
      <c r="B23" s="105">
        <v>104.5</v>
      </c>
      <c r="C23" s="106"/>
      <c r="D23" s="106">
        <v>101.2</v>
      </c>
      <c r="E23" s="106"/>
      <c r="F23" s="106">
        <v>100.7</v>
      </c>
      <c r="G23" s="106"/>
      <c r="H23" s="106">
        <v>103.2</v>
      </c>
      <c r="I23" s="106"/>
      <c r="J23" s="106">
        <v>102.39999999999999</v>
      </c>
      <c r="K23" s="107"/>
      <c r="L23" s="105">
        <v>102.1</v>
      </c>
      <c r="M23" s="106"/>
      <c r="N23" s="106">
        <v>94.9</v>
      </c>
      <c r="O23" s="106"/>
      <c r="P23" s="106">
        <v>91.4</v>
      </c>
      <c r="Q23" s="106"/>
      <c r="R23" s="106">
        <v>94.8</v>
      </c>
      <c r="S23" s="106"/>
      <c r="T23" s="106">
        <v>95.8</v>
      </c>
      <c r="U23" s="107"/>
      <c r="V23" s="105">
        <v>85.8</v>
      </c>
      <c r="W23" s="107"/>
    </row>
    <row r="24" spans="1:23" ht="18" customHeight="1" x14ac:dyDescent="0.25">
      <c r="A24" s="144" t="s">
        <v>162</v>
      </c>
      <c r="B24" s="105">
        <v>105.2</v>
      </c>
      <c r="C24" s="106"/>
      <c r="D24" s="106">
        <v>100.2</v>
      </c>
      <c r="E24" s="106"/>
      <c r="F24" s="106">
        <v>96.8</v>
      </c>
      <c r="G24" s="106"/>
      <c r="H24" s="106">
        <v>101.3</v>
      </c>
      <c r="I24" s="106"/>
      <c r="J24" s="106">
        <v>100.875</v>
      </c>
      <c r="K24" s="107"/>
      <c r="L24" s="105">
        <v>101.1</v>
      </c>
      <c r="M24" s="106"/>
      <c r="N24" s="106">
        <v>99.1</v>
      </c>
      <c r="O24" s="106"/>
      <c r="P24" s="106">
        <v>87.1</v>
      </c>
      <c r="Q24" s="106"/>
      <c r="R24" s="106">
        <v>95.3</v>
      </c>
      <c r="S24" s="106"/>
      <c r="T24" s="106">
        <v>95.649999999999991</v>
      </c>
      <c r="U24" s="107"/>
      <c r="V24" s="105">
        <v>95.8</v>
      </c>
      <c r="W24" s="107"/>
    </row>
    <row r="25" spans="1:23" ht="18" customHeight="1" x14ac:dyDescent="0.25">
      <c r="A25" s="144" t="s">
        <v>163</v>
      </c>
      <c r="B25" s="105">
        <v>107.4</v>
      </c>
      <c r="C25" s="106"/>
      <c r="D25" s="106">
        <v>105.9</v>
      </c>
      <c r="E25" s="106"/>
      <c r="F25" s="106">
        <v>108.5</v>
      </c>
      <c r="G25" s="106"/>
      <c r="H25" s="106">
        <v>108.9</v>
      </c>
      <c r="I25" s="106"/>
      <c r="J25" s="106">
        <v>107.67500000000001</v>
      </c>
      <c r="K25" s="107"/>
      <c r="L25" s="105">
        <v>106.5</v>
      </c>
      <c r="M25" s="106"/>
      <c r="N25" s="106">
        <v>91.3</v>
      </c>
      <c r="O25" s="106"/>
      <c r="P25" s="106">
        <v>96</v>
      </c>
      <c r="Q25" s="106"/>
      <c r="R25" s="106">
        <v>99.7</v>
      </c>
      <c r="S25" s="106"/>
      <c r="T25" s="106">
        <v>98.375</v>
      </c>
      <c r="U25" s="107"/>
      <c r="V25" s="105">
        <v>95.5</v>
      </c>
      <c r="W25" s="107"/>
    </row>
    <row r="26" spans="1:23" ht="18" customHeight="1" x14ac:dyDescent="0.25">
      <c r="A26" s="147" t="s">
        <v>164</v>
      </c>
      <c r="B26" s="105">
        <v>97.3</v>
      </c>
      <c r="C26" s="106"/>
      <c r="D26" s="106">
        <v>97.9</v>
      </c>
      <c r="E26" s="106"/>
      <c r="F26" s="106">
        <v>94.2</v>
      </c>
      <c r="G26" s="106"/>
      <c r="H26" s="106">
        <v>100.9</v>
      </c>
      <c r="I26" s="106"/>
      <c r="J26" s="106">
        <v>97.574999999999989</v>
      </c>
      <c r="K26" s="107"/>
      <c r="L26" s="105">
        <v>94.1</v>
      </c>
      <c r="M26" s="106"/>
      <c r="N26" s="106">
        <v>96</v>
      </c>
      <c r="O26" s="106"/>
      <c r="P26" s="106">
        <v>92.7</v>
      </c>
      <c r="Q26" s="106"/>
      <c r="R26" s="106">
        <v>95.5</v>
      </c>
      <c r="S26" s="106"/>
      <c r="T26" s="106">
        <v>94.575000000000003</v>
      </c>
      <c r="U26" s="107"/>
      <c r="V26" s="105">
        <v>81.2</v>
      </c>
      <c r="W26" s="107"/>
    </row>
    <row r="27" spans="1:23" ht="18" customHeight="1" x14ac:dyDescent="0.25">
      <c r="A27" s="144" t="s">
        <v>165</v>
      </c>
      <c r="B27" s="105">
        <v>102.1</v>
      </c>
      <c r="C27" s="106"/>
      <c r="D27" s="106">
        <v>99.9</v>
      </c>
      <c r="E27" s="106"/>
      <c r="F27" s="106">
        <v>102.1</v>
      </c>
      <c r="G27" s="106"/>
      <c r="H27" s="106">
        <v>102.3</v>
      </c>
      <c r="I27" s="106"/>
      <c r="J27" s="106">
        <v>101.60000000000001</v>
      </c>
      <c r="K27" s="107"/>
      <c r="L27" s="105">
        <v>101.4</v>
      </c>
      <c r="M27" s="106"/>
      <c r="N27" s="106">
        <v>91.7</v>
      </c>
      <c r="O27" s="106"/>
      <c r="P27" s="106">
        <v>94.5</v>
      </c>
      <c r="Q27" s="106"/>
      <c r="R27" s="106">
        <v>90.6</v>
      </c>
      <c r="S27" s="106"/>
      <c r="T27" s="106">
        <v>94.550000000000011</v>
      </c>
      <c r="U27" s="107"/>
      <c r="V27" s="105">
        <v>88.8</v>
      </c>
      <c r="W27" s="107"/>
    </row>
    <row r="28" spans="1:23" ht="18" customHeight="1" x14ac:dyDescent="0.25">
      <c r="A28" s="101" t="s">
        <v>199</v>
      </c>
      <c r="B28" s="105"/>
      <c r="C28" s="106"/>
      <c r="D28" s="106"/>
      <c r="E28" s="106"/>
      <c r="F28" s="106"/>
      <c r="G28" s="106"/>
      <c r="H28" s="106"/>
      <c r="I28" s="106"/>
      <c r="J28" s="124"/>
      <c r="K28" s="107"/>
      <c r="L28" s="105"/>
      <c r="M28" s="106"/>
      <c r="N28" s="106"/>
      <c r="O28" s="106"/>
      <c r="P28" s="106"/>
      <c r="Q28" s="106"/>
      <c r="R28" s="106"/>
      <c r="S28" s="106"/>
      <c r="T28" s="124"/>
      <c r="U28" s="107"/>
      <c r="V28" s="105"/>
      <c r="W28" s="107"/>
    </row>
    <row r="29" spans="1:23" ht="18" customHeight="1" x14ac:dyDescent="0.25">
      <c r="A29" s="142" t="s">
        <v>151</v>
      </c>
      <c r="B29" s="105">
        <v>79.7</v>
      </c>
      <c r="C29" s="106"/>
      <c r="D29" s="106">
        <v>89.3</v>
      </c>
      <c r="E29" s="106"/>
      <c r="F29" s="106">
        <v>88.6</v>
      </c>
      <c r="G29" s="106"/>
      <c r="H29" s="106">
        <v>84.3</v>
      </c>
      <c r="I29" s="106"/>
      <c r="J29" s="106">
        <v>85.475000000000009</v>
      </c>
      <c r="K29" s="107"/>
      <c r="L29" s="105">
        <v>57.9</v>
      </c>
      <c r="M29" s="106"/>
      <c r="N29" s="106">
        <v>70.2</v>
      </c>
      <c r="O29" s="106"/>
      <c r="P29" s="106">
        <v>52.9</v>
      </c>
      <c r="Q29" s="106"/>
      <c r="R29" s="106">
        <v>76.400000000000006</v>
      </c>
      <c r="S29" s="106"/>
      <c r="T29" s="106">
        <v>64.349999999999994</v>
      </c>
      <c r="U29" s="107"/>
      <c r="V29" s="105">
        <v>91.6</v>
      </c>
      <c r="W29" s="107"/>
    </row>
    <row r="30" spans="1:23" ht="18" customHeight="1" x14ac:dyDescent="0.25">
      <c r="A30" s="143" t="s">
        <v>140</v>
      </c>
      <c r="B30" s="105">
        <v>75.7</v>
      </c>
      <c r="C30" s="106"/>
      <c r="D30" s="106">
        <v>86.5</v>
      </c>
      <c r="E30" s="106"/>
      <c r="F30" s="106">
        <v>85.7</v>
      </c>
      <c r="G30" s="106"/>
      <c r="H30" s="106">
        <v>81.3</v>
      </c>
      <c r="I30" s="106"/>
      <c r="J30" s="106">
        <v>82.3</v>
      </c>
      <c r="K30" s="107"/>
      <c r="L30" s="105">
        <v>52.2</v>
      </c>
      <c r="M30" s="106"/>
      <c r="N30" s="106">
        <v>64.7</v>
      </c>
      <c r="O30" s="106"/>
      <c r="P30" s="106">
        <v>46.9</v>
      </c>
      <c r="Q30" s="106"/>
      <c r="R30" s="106">
        <v>70.2</v>
      </c>
      <c r="S30" s="106"/>
      <c r="T30" s="106">
        <v>58.5</v>
      </c>
      <c r="U30" s="107"/>
      <c r="V30" s="105">
        <v>84.8</v>
      </c>
      <c r="W30" s="107"/>
    </row>
    <row r="31" spans="1:23" ht="18" customHeight="1" x14ac:dyDescent="0.25">
      <c r="A31" s="144" t="s">
        <v>152</v>
      </c>
      <c r="B31" s="105">
        <v>93.9</v>
      </c>
      <c r="C31" s="106"/>
      <c r="D31" s="106">
        <v>87.1</v>
      </c>
      <c r="E31" s="106"/>
      <c r="F31" s="106">
        <v>86.8</v>
      </c>
      <c r="G31" s="106"/>
      <c r="H31" s="106">
        <v>74.5</v>
      </c>
      <c r="I31" s="106"/>
      <c r="J31" s="106">
        <v>85.575000000000003</v>
      </c>
      <c r="K31" s="107"/>
      <c r="L31" s="105">
        <v>83.6</v>
      </c>
      <c r="M31" s="106"/>
      <c r="N31" s="106">
        <v>87.5</v>
      </c>
      <c r="O31" s="106"/>
      <c r="P31" s="106">
        <v>84.1</v>
      </c>
      <c r="Q31" s="106"/>
      <c r="R31" s="106">
        <v>79.7</v>
      </c>
      <c r="S31" s="106"/>
      <c r="T31" s="106">
        <v>83.724999999999994</v>
      </c>
      <c r="U31" s="107"/>
      <c r="V31" s="105">
        <v>86.3</v>
      </c>
      <c r="W31" s="107"/>
    </row>
    <row r="32" spans="1:23" ht="18" customHeight="1" x14ac:dyDescent="0.25">
      <c r="A32" s="144" t="s">
        <v>153</v>
      </c>
      <c r="B32" s="105">
        <v>64</v>
      </c>
      <c r="C32" s="106"/>
      <c r="D32" s="106">
        <v>89.4</v>
      </c>
      <c r="E32" s="106"/>
      <c r="F32" s="106">
        <v>98.6</v>
      </c>
      <c r="G32" s="106"/>
      <c r="H32" s="106">
        <v>126.6</v>
      </c>
      <c r="I32" s="106"/>
      <c r="J32" s="106">
        <v>94.65</v>
      </c>
      <c r="K32" s="107"/>
      <c r="L32" s="105">
        <v>75.2</v>
      </c>
      <c r="M32" s="106"/>
      <c r="N32" s="106">
        <v>91.7</v>
      </c>
      <c r="O32" s="106"/>
      <c r="P32" s="106">
        <v>68.3</v>
      </c>
      <c r="Q32" s="106"/>
      <c r="R32" s="106">
        <v>88.8</v>
      </c>
      <c r="S32" s="106"/>
      <c r="T32" s="106">
        <v>81</v>
      </c>
      <c r="U32" s="107"/>
      <c r="V32" s="105">
        <v>102.8</v>
      </c>
      <c r="W32" s="107"/>
    </row>
    <row r="33" spans="1:23" ht="18" customHeight="1" x14ac:dyDescent="0.25">
      <c r="A33" s="144" t="s">
        <v>154</v>
      </c>
      <c r="B33" s="105">
        <v>67.5</v>
      </c>
      <c r="C33" s="106"/>
      <c r="D33" s="106">
        <v>110.4</v>
      </c>
      <c r="E33" s="106"/>
      <c r="F33" s="106">
        <v>124.8</v>
      </c>
      <c r="G33" s="106"/>
      <c r="H33" s="106">
        <v>110.2</v>
      </c>
      <c r="I33" s="106"/>
      <c r="J33" s="106">
        <v>103.22499999999999</v>
      </c>
      <c r="K33" s="107"/>
      <c r="L33" s="105">
        <v>65.900000000000006</v>
      </c>
      <c r="M33" s="106"/>
      <c r="N33" s="106">
        <v>70.2</v>
      </c>
      <c r="O33" s="106"/>
      <c r="P33" s="106">
        <v>89.6</v>
      </c>
      <c r="Q33" s="106"/>
      <c r="R33" s="106">
        <v>149.1</v>
      </c>
      <c r="S33" s="106"/>
      <c r="T33" s="106">
        <v>93.7</v>
      </c>
      <c r="U33" s="107"/>
      <c r="V33" s="105">
        <v>61.7</v>
      </c>
      <c r="W33" s="107"/>
    </row>
    <row r="34" spans="1:23" ht="18" customHeight="1" x14ac:dyDescent="0.25">
      <c r="A34" s="144" t="s">
        <v>155</v>
      </c>
      <c r="B34" s="105">
        <v>53</v>
      </c>
      <c r="C34" s="106"/>
      <c r="D34" s="106">
        <v>94.5</v>
      </c>
      <c r="E34" s="106"/>
      <c r="F34" s="106">
        <v>135.4</v>
      </c>
      <c r="G34" s="106"/>
      <c r="H34" s="106">
        <v>120.6</v>
      </c>
      <c r="I34" s="106"/>
      <c r="J34" s="106">
        <v>100.875</v>
      </c>
      <c r="K34" s="107"/>
      <c r="L34" s="105">
        <v>82.4</v>
      </c>
      <c r="M34" s="106"/>
      <c r="N34" s="106">
        <v>60</v>
      </c>
      <c r="O34" s="106"/>
      <c r="P34" s="106">
        <v>77.2</v>
      </c>
      <c r="Q34" s="106"/>
      <c r="R34" s="106">
        <v>132.1</v>
      </c>
      <c r="S34" s="106"/>
      <c r="T34" s="106">
        <v>87.925000000000011</v>
      </c>
      <c r="U34" s="107"/>
      <c r="V34" s="105">
        <v>92.3</v>
      </c>
      <c r="W34" s="107"/>
    </row>
    <row r="35" spans="1:23" ht="18" customHeight="1" x14ac:dyDescent="0.25">
      <c r="A35" s="144" t="s">
        <v>156</v>
      </c>
      <c r="B35" s="105">
        <v>72.2</v>
      </c>
      <c r="C35" s="106"/>
      <c r="D35" s="106">
        <v>72.099999999999994</v>
      </c>
      <c r="E35" s="106"/>
      <c r="F35" s="106">
        <v>66.599999999999994</v>
      </c>
      <c r="G35" s="106"/>
      <c r="H35" s="106">
        <v>58</v>
      </c>
      <c r="I35" s="106"/>
      <c r="J35" s="106">
        <v>67.224999999999994</v>
      </c>
      <c r="K35" s="107"/>
      <c r="L35" s="105">
        <v>62.8</v>
      </c>
      <c r="M35" s="106"/>
      <c r="N35" s="106">
        <v>60.7</v>
      </c>
      <c r="O35" s="106"/>
      <c r="P35" s="106">
        <v>37.799999999999997</v>
      </c>
      <c r="Q35" s="106"/>
      <c r="R35" s="106">
        <v>60.9</v>
      </c>
      <c r="S35" s="106"/>
      <c r="T35" s="106">
        <v>55.550000000000004</v>
      </c>
      <c r="U35" s="107"/>
      <c r="V35" s="105">
        <v>42.3</v>
      </c>
      <c r="W35" s="107"/>
    </row>
    <row r="36" spans="1:23" ht="18" customHeight="1" x14ac:dyDescent="0.25">
      <c r="A36" s="144" t="s">
        <v>157</v>
      </c>
      <c r="B36" s="105">
        <v>46.1</v>
      </c>
      <c r="C36" s="106"/>
      <c r="D36" s="106">
        <v>62.9</v>
      </c>
      <c r="E36" s="106"/>
      <c r="F36" s="106">
        <v>53.7</v>
      </c>
      <c r="G36" s="106"/>
      <c r="H36" s="106">
        <v>56.4</v>
      </c>
      <c r="I36" s="106"/>
      <c r="J36" s="106">
        <v>54.774999999999999</v>
      </c>
      <c r="K36" s="107"/>
      <c r="L36" s="105">
        <v>30.9</v>
      </c>
      <c r="M36" s="106"/>
      <c r="N36" s="106">
        <v>57.8</v>
      </c>
      <c r="O36" s="106"/>
      <c r="P36" s="106">
        <v>24.9</v>
      </c>
      <c r="Q36" s="106"/>
      <c r="R36" s="106">
        <v>99.2</v>
      </c>
      <c r="S36" s="106"/>
      <c r="T36" s="106">
        <v>53.2</v>
      </c>
      <c r="U36" s="107"/>
      <c r="V36" s="105">
        <v>79</v>
      </c>
      <c r="W36" s="107"/>
    </row>
    <row r="37" spans="1:23" ht="18" customHeight="1" x14ac:dyDescent="0.25">
      <c r="A37" s="144" t="s">
        <v>158</v>
      </c>
      <c r="B37" s="105">
        <v>121.8</v>
      </c>
      <c r="C37" s="106"/>
      <c r="D37" s="106">
        <v>120.8</v>
      </c>
      <c r="E37" s="106"/>
      <c r="F37" s="106">
        <v>112.9</v>
      </c>
      <c r="G37" s="106"/>
      <c r="H37" s="106">
        <v>99.2</v>
      </c>
      <c r="I37" s="106"/>
      <c r="J37" s="106">
        <v>113.675</v>
      </c>
      <c r="K37" s="107"/>
      <c r="L37" s="105">
        <v>100.3</v>
      </c>
      <c r="M37" s="106"/>
      <c r="N37" s="106">
        <v>103.4</v>
      </c>
      <c r="O37" s="106"/>
      <c r="P37" s="106">
        <v>96.1</v>
      </c>
      <c r="Q37" s="106"/>
      <c r="R37" s="106">
        <v>94</v>
      </c>
      <c r="S37" s="106"/>
      <c r="T37" s="106">
        <v>98.449999999999989</v>
      </c>
      <c r="U37" s="107"/>
      <c r="V37" s="105">
        <v>101.3</v>
      </c>
      <c r="W37" s="107"/>
    </row>
    <row r="38" spans="1:23" ht="18" customHeight="1" x14ac:dyDescent="0.25">
      <c r="A38" s="144" t="s">
        <v>159</v>
      </c>
      <c r="B38" s="105">
        <v>108.3</v>
      </c>
      <c r="C38" s="106"/>
      <c r="D38" s="106">
        <v>116.6</v>
      </c>
      <c r="E38" s="106"/>
      <c r="F38" s="106">
        <v>116.6</v>
      </c>
      <c r="G38" s="106"/>
      <c r="H38" s="106">
        <v>83.3</v>
      </c>
      <c r="I38" s="106"/>
      <c r="J38" s="106">
        <v>106.2</v>
      </c>
      <c r="K38" s="107"/>
      <c r="L38" s="105">
        <v>104.7</v>
      </c>
      <c r="M38" s="106"/>
      <c r="N38" s="106">
        <v>115.2</v>
      </c>
      <c r="O38" s="106"/>
      <c r="P38" s="106">
        <v>115.2</v>
      </c>
      <c r="Q38" s="106"/>
      <c r="R38" s="106">
        <v>100</v>
      </c>
      <c r="S38" s="106"/>
      <c r="T38" s="106">
        <v>108.77500000000001</v>
      </c>
      <c r="U38" s="107"/>
      <c r="V38" s="105">
        <v>94.6</v>
      </c>
      <c r="W38" s="107"/>
    </row>
    <row r="39" spans="1:23" ht="18" customHeight="1" x14ac:dyDescent="0.25">
      <c r="A39" s="143" t="s">
        <v>141</v>
      </c>
      <c r="B39" s="105">
        <v>100.6</v>
      </c>
      <c r="C39" s="106"/>
      <c r="D39" s="106">
        <v>102.4</v>
      </c>
      <c r="E39" s="106"/>
      <c r="F39" s="106">
        <v>101.2</v>
      </c>
      <c r="G39" s="106"/>
      <c r="H39" s="106">
        <v>97.1</v>
      </c>
      <c r="I39" s="106"/>
      <c r="J39" s="106">
        <v>100.32499999999999</v>
      </c>
      <c r="K39" s="107"/>
      <c r="L39" s="105">
        <v>100.5</v>
      </c>
      <c r="M39" s="106"/>
      <c r="N39" s="106">
        <v>104.9</v>
      </c>
      <c r="O39" s="106"/>
      <c r="P39" s="106">
        <v>106.3</v>
      </c>
      <c r="Q39" s="106"/>
      <c r="R39" s="106">
        <v>118.1</v>
      </c>
      <c r="S39" s="106"/>
      <c r="T39" s="106">
        <v>107.44999999999999</v>
      </c>
      <c r="U39" s="107"/>
      <c r="V39" s="105">
        <v>137.80000000000001</v>
      </c>
      <c r="W39" s="107"/>
    </row>
    <row r="40" spans="1:23" ht="18" customHeight="1" x14ac:dyDescent="0.25">
      <c r="A40" s="144" t="s">
        <v>160</v>
      </c>
      <c r="B40" s="105">
        <v>98.9</v>
      </c>
      <c r="C40" s="106"/>
      <c r="D40" s="106">
        <v>100.7</v>
      </c>
      <c r="E40" s="106"/>
      <c r="F40" s="106">
        <v>97.7</v>
      </c>
      <c r="G40" s="106"/>
      <c r="H40" s="106">
        <v>93.8</v>
      </c>
      <c r="I40" s="106"/>
      <c r="J40" s="106">
        <v>97.775000000000006</v>
      </c>
      <c r="K40" s="107"/>
      <c r="L40" s="105">
        <v>94.6</v>
      </c>
      <c r="M40" s="106"/>
      <c r="N40" s="106">
        <v>99.2</v>
      </c>
      <c r="O40" s="106"/>
      <c r="P40" s="106">
        <v>101.8</v>
      </c>
      <c r="Q40" s="106"/>
      <c r="R40" s="106">
        <v>114.1</v>
      </c>
      <c r="S40" s="106"/>
      <c r="T40" s="106">
        <v>102.42500000000001</v>
      </c>
      <c r="U40" s="107"/>
      <c r="V40" s="105">
        <v>138</v>
      </c>
      <c r="W40" s="107"/>
    </row>
    <row r="41" spans="1:23" ht="18" customHeight="1" x14ac:dyDescent="0.25">
      <c r="A41" s="144" t="s">
        <v>161</v>
      </c>
      <c r="B41" s="105">
        <v>111.8</v>
      </c>
      <c r="C41" s="106"/>
      <c r="D41" s="106">
        <v>114.3</v>
      </c>
      <c r="E41" s="106"/>
      <c r="F41" s="106">
        <v>126.5</v>
      </c>
      <c r="G41" s="106"/>
      <c r="H41" s="106">
        <v>120.8</v>
      </c>
      <c r="I41" s="106"/>
      <c r="J41" s="106">
        <v>118.35000000000001</v>
      </c>
      <c r="K41" s="107"/>
      <c r="L41" s="105">
        <v>131.19999999999999</v>
      </c>
      <c r="M41" s="106"/>
      <c r="N41" s="106">
        <v>132.69999999999999</v>
      </c>
      <c r="O41" s="106"/>
      <c r="P41" s="106">
        <v>123.7</v>
      </c>
      <c r="Q41" s="106"/>
      <c r="R41" s="106">
        <v>130.9</v>
      </c>
      <c r="S41" s="106"/>
      <c r="T41" s="106">
        <v>129.625</v>
      </c>
      <c r="U41" s="107"/>
      <c r="V41" s="105">
        <v>136.69999999999999</v>
      </c>
      <c r="W41" s="107"/>
    </row>
    <row r="42" spans="1:23" ht="18" customHeight="1" x14ac:dyDescent="0.25">
      <c r="A42" s="143" t="s">
        <v>85</v>
      </c>
      <c r="B42" s="105">
        <v>94.7</v>
      </c>
      <c r="C42" s="106"/>
      <c r="D42" s="106">
        <v>100.5</v>
      </c>
      <c r="E42" s="106"/>
      <c r="F42" s="106">
        <v>106.5</v>
      </c>
      <c r="G42" s="106"/>
      <c r="H42" s="106">
        <v>106</v>
      </c>
      <c r="I42" s="106"/>
      <c r="J42" s="106">
        <v>101.925</v>
      </c>
      <c r="K42" s="107"/>
      <c r="L42" s="105">
        <v>114.4</v>
      </c>
      <c r="M42" s="106"/>
      <c r="N42" s="106">
        <v>116.5</v>
      </c>
      <c r="O42" s="106"/>
      <c r="P42" s="106">
        <v>114.4</v>
      </c>
      <c r="Q42" s="106"/>
      <c r="R42" s="106">
        <v>114.7</v>
      </c>
      <c r="S42" s="106"/>
      <c r="T42" s="106">
        <v>115</v>
      </c>
      <c r="U42" s="107"/>
      <c r="V42" s="105">
        <v>102.7</v>
      </c>
      <c r="W42" s="107"/>
    </row>
    <row r="43" spans="1:23" ht="18" customHeight="1" x14ac:dyDescent="0.25">
      <c r="A43" s="144" t="s">
        <v>162</v>
      </c>
      <c r="B43" s="105">
        <v>90.6</v>
      </c>
      <c r="C43" s="106"/>
      <c r="D43" s="106">
        <v>100.6</v>
      </c>
      <c r="E43" s="106"/>
      <c r="F43" s="106">
        <v>106.6</v>
      </c>
      <c r="G43" s="106"/>
      <c r="H43" s="106">
        <v>104.6</v>
      </c>
      <c r="I43" s="106"/>
      <c r="J43" s="106">
        <v>100.6</v>
      </c>
      <c r="K43" s="107"/>
      <c r="L43" s="105">
        <v>105.4</v>
      </c>
      <c r="M43" s="106"/>
      <c r="N43" s="106">
        <v>111.3</v>
      </c>
      <c r="O43" s="106"/>
      <c r="P43" s="106">
        <v>107.1</v>
      </c>
      <c r="Q43" s="106"/>
      <c r="R43" s="106">
        <v>107</v>
      </c>
      <c r="S43" s="106"/>
      <c r="T43" s="106">
        <v>107.69999999999999</v>
      </c>
      <c r="U43" s="107"/>
      <c r="V43" s="105">
        <v>105.4</v>
      </c>
      <c r="W43" s="107"/>
    </row>
    <row r="44" spans="1:23" ht="18" customHeight="1" x14ac:dyDescent="0.25">
      <c r="A44" s="144" t="s">
        <v>163</v>
      </c>
      <c r="B44" s="105">
        <v>0</v>
      </c>
      <c r="C44" s="106"/>
      <c r="D44" s="106">
        <v>0</v>
      </c>
      <c r="E44" s="106"/>
      <c r="F44" s="106">
        <v>0</v>
      </c>
      <c r="G44" s="106"/>
      <c r="H44" s="106">
        <v>0</v>
      </c>
      <c r="I44" s="106"/>
      <c r="J44" s="124">
        <v>0</v>
      </c>
      <c r="K44" s="107"/>
      <c r="L44" s="105">
        <v>0</v>
      </c>
      <c r="M44" s="106"/>
      <c r="N44" s="106">
        <v>0</v>
      </c>
      <c r="O44" s="106"/>
      <c r="P44" s="106">
        <v>0</v>
      </c>
      <c r="Q44" s="106"/>
      <c r="R44" s="106">
        <v>0</v>
      </c>
      <c r="S44" s="106"/>
      <c r="T44" s="124">
        <v>0</v>
      </c>
      <c r="U44" s="107"/>
      <c r="V44" s="105">
        <v>0</v>
      </c>
      <c r="W44" s="107"/>
    </row>
    <row r="45" spans="1:23" ht="18" customHeight="1" x14ac:dyDescent="0.25">
      <c r="A45" s="147" t="s">
        <v>164</v>
      </c>
      <c r="B45" s="105">
        <v>106.8</v>
      </c>
      <c r="C45" s="106"/>
      <c r="D45" s="106">
        <v>99.7</v>
      </c>
      <c r="E45" s="106"/>
      <c r="F45" s="106">
        <v>105.7</v>
      </c>
      <c r="G45" s="106"/>
      <c r="H45" s="106">
        <v>109.3</v>
      </c>
      <c r="I45" s="106"/>
      <c r="J45" s="106">
        <v>105.375</v>
      </c>
      <c r="K45" s="107"/>
      <c r="L45" s="105">
        <v>113.6</v>
      </c>
      <c r="M45" s="106"/>
      <c r="N45" s="106">
        <v>104.9</v>
      </c>
      <c r="O45" s="106"/>
      <c r="P45" s="106">
        <v>108.6</v>
      </c>
      <c r="Q45" s="106"/>
      <c r="R45" s="106">
        <v>109.8</v>
      </c>
      <c r="S45" s="106"/>
      <c r="T45" s="106">
        <v>109.22500000000001</v>
      </c>
      <c r="U45" s="107"/>
      <c r="V45" s="105">
        <v>96</v>
      </c>
      <c r="W45" s="107"/>
    </row>
    <row r="46" spans="1:23" ht="18" customHeight="1" x14ac:dyDescent="0.25">
      <c r="A46" s="144" t="s">
        <v>165</v>
      </c>
      <c r="B46" s="105">
        <v>0</v>
      </c>
      <c r="C46" s="106"/>
      <c r="D46" s="106">
        <v>0</v>
      </c>
      <c r="E46" s="106"/>
      <c r="F46" s="106">
        <v>0</v>
      </c>
      <c r="G46" s="106"/>
      <c r="H46" s="106">
        <v>0</v>
      </c>
      <c r="I46" s="106"/>
      <c r="J46" s="124">
        <v>0</v>
      </c>
      <c r="K46" s="107"/>
      <c r="L46" s="105">
        <v>0</v>
      </c>
      <c r="M46" s="106"/>
      <c r="N46" s="106">
        <v>0</v>
      </c>
      <c r="O46" s="106"/>
      <c r="P46" s="106">
        <v>0</v>
      </c>
      <c r="Q46" s="106"/>
      <c r="R46" s="106">
        <v>0</v>
      </c>
      <c r="S46" s="106"/>
      <c r="T46" s="124">
        <v>0</v>
      </c>
      <c r="U46" s="107"/>
      <c r="V46" s="105">
        <v>0</v>
      </c>
      <c r="W46" s="107"/>
    </row>
    <row r="47" spans="1:23" ht="18" customHeight="1" x14ac:dyDescent="0.25">
      <c r="A47" s="102" t="s">
        <v>166</v>
      </c>
      <c r="B47" s="105"/>
      <c r="C47" s="106"/>
      <c r="D47" s="106"/>
      <c r="E47" s="106"/>
      <c r="F47" s="106"/>
      <c r="G47" s="106"/>
      <c r="H47" s="106"/>
      <c r="I47" s="106"/>
      <c r="J47" s="106"/>
      <c r="K47" s="107"/>
      <c r="L47" s="105"/>
      <c r="M47" s="106"/>
      <c r="N47" s="106"/>
      <c r="O47" s="106"/>
      <c r="P47" s="106"/>
      <c r="Q47" s="106"/>
      <c r="R47" s="106"/>
      <c r="S47" s="106"/>
      <c r="T47" s="106"/>
      <c r="U47" s="107"/>
      <c r="V47" s="105"/>
      <c r="W47" s="107"/>
    </row>
    <row r="48" spans="1:23" ht="18" customHeight="1" x14ac:dyDescent="0.25">
      <c r="A48" s="142" t="s">
        <v>151</v>
      </c>
      <c r="B48" s="105">
        <v>91.3</v>
      </c>
      <c r="C48" s="106"/>
      <c r="D48" s="106">
        <v>88.7</v>
      </c>
      <c r="E48" s="106"/>
      <c r="F48" s="106">
        <v>89.7</v>
      </c>
      <c r="G48" s="106"/>
      <c r="H48" s="106">
        <v>89.4</v>
      </c>
      <c r="I48" s="106"/>
      <c r="J48" s="106">
        <v>89.775000000000006</v>
      </c>
      <c r="K48" s="107"/>
      <c r="L48" s="105">
        <v>77.7</v>
      </c>
      <c r="M48" s="106"/>
      <c r="N48" s="106">
        <v>76.3</v>
      </c>
      <c r="O48" s="106"/>
      <c r="P48" s="106">
        <v>75.900000000000006</v>
      </c>
      <c r="Q48" s="106"/>
      <c r="R48" s="106">
        <v>87.6</v>
      </c>
      <c r="S48" s="106"/>
      <c r="T48" s="106">
        <v>79.375</v>
      </c>
      <c r="U48" s="107"/>
      <c r="V48" s="105">
        <v>96.9</v>
      </c>
      <c r="W48" s="107"/>
    </row>
    <row r="49" spans="1:23" ht="18" customHeight="1" x14ac:dyDescent="0.25">
      <c r="A49" s="143" t="s">
        <v>140</v>
      </c>
      <c r="B49" s="105">
        <v>86.5</v>
      </c>
      <c r="C49" s="106"/>
      <c r="D49" s="106">
        <v>82.5</v>
      </c>
      <c r="E49" s="106"/>
      <c r="F49" s="106">
        <v>84</v>
      </c>
      <c r="G49" s="106"/>
      <c r="H49" s="106">
        <v>83.1</v>
      </c>
      <c r="I49" s="106"/>
      <c r="J49" s="106">
        <v>84.025000000000006</v>
      </c>
      <c r="K49" s="107"/>
      <c r="L49" s="105">
        <v>67.8</v>
      </c>
      <c r="M49" s="106"/>
      <c r="N49" s="106">
        <v>65.3</v>
      </c>
      <c r="O49" s="106"/>
      <c r="P49" s="106">
        <v>65.599999999999994</v>
      </c>
      <c r="Q49" s="106"/>
      <c r="R49" s="106">
        <v>77.099999999999994</v>
      </c>
      <c r="S49" s="106"/>
      <c r="T49" s="106">
        <v>68.949999999999989</v>
      </c>
      <c r="U49" s="107"/>
      <c r="V49" s="105">
        <v>87.4</v>
      </c>
      <c r="W49" s="107"/>
    </row>
    <row r="50" spans="1:23" ht="18" customHeight="1" x14ac:dyDescent="0.25">
      <c r="A50" s="144" t="s">
        <v>152</v>
      </c>
      <c r="B50" s="105">
        <v>94.3</v>
      </c>
      <c r="C50" s="106"/>
      <c r="D50" s="106">
        <v>88.3</v>
      </c>
      <c r="E50" s="106"/>
      <c r="F50" s="106">
        <v>82.6</v>
      </c>
      <c r="G50" s="106"/>
      <c r="H50" s="106">
        <v>75.900000000000006</v>
      </c>
      <c r="I50" s="106"/>
      <c r="J50" s="106">
        <v>85.275000000000006</v>
      </c>
      <c r="K50" s="107"/>
      <c r="L50" s="105">
        <v>81.5</v>
      </c>
      <c r="M50" s="106"/>
      <c r="N50" s="106">
        <v>88.2</v>
      </c>
      <c r="O50" s="106"/>
      <c r="P50" s="106">
        <v>86.7</v>
      </c>
      <c r="Q50" s="106"/>
      <c r="R50" s="106">
        <v>83</v>
      </c>
      <c r="S50" s="106"/>
      <c r="T50" s="106">
        <v>84.85</v>
      </c>
      <c r="U50" s="107"/>
      <c r="V50" s="105">
        <v>90.2</v>
      </c>
      <c r="W50" s="107"/>
    </row>
    <row r="51" spans="1:23" ht="18" customHeight="1" x14ac:dyDescent="0.25">
      <c r="A51" s="144" t="s">
        <v>153</v>
      </c>
      <c r="B51" s="105">
        <v>92.2</v>
      </c>
      <c r="C51" s="106"/>
      <c r="D51" s="106">
        <v>95.4</v>
      </c>
      <c r="E51" s="106"/>
      <c r="F51" s="106">
        <v>112.3</v>
      </c>
      <c r="G51" s="106"/>
      <c r="H51" s="106">
        <v>110</v>
      </c>
      <c r="I51" s="106"/>
      <c r="J51" s="106">
        <v>102.47500000000001</v>
      </c>
      <c r="K51" s="107"/>
      <c r="L51" s="105">
        <v>101.5</v>
      </c>
      <c r="M51" s="106"/>
      <c r="N51" s="106">
        <v>113.3</v>
      </c>
      <c r="O51" s="106"/>
      <c r="P51" s="106">
        <v>116.8</v>
      </c>
      <c r="Q51" s="106"/>
      <c r="R51" s="106">
        <v>130.4</v>
      </c>
      <c r="S51" s="106"/>
      <c r="T51" s="106">
        <v>115.5</v>
      </c>
      <c r="U51" s="107"/>
      <c r="V51" s="105">
        <v>102.8</v>
      </c>
      <c r="W51" s="107"/>
    </row>
    <row r="52" spans="1:23" ht="18" customHeight="1" x14ac:dyDescent="0.25">
      <c r="A52" s="144" t="s">
        <v>154</v>
      </c>
      <c r="B52" s="105">
        <v>91.1</v>
      </c>
      <c r="C52" s="106"/>
      <c r="D52" s="106">
        <v>85.5</v>
      </c>
      <c r="E52" s="106"/>
      <c r="F52" s="106">
        <v>86.9</v>
      </c>
      <c r="G52" s="106"/>
      <c r="H52" s="106">
        <v>95.4</v>
      </c>
      <c r="I52" s="106"/>
      <c r="J52" s="106">
        <v>89.724999999999994</v>
      </c>
      <c r="K52" s="107"/>
      <c r="L52" s="105">
        <v>98.2</v>
      </c>
      <c r="M52" s="106"/>
      <c r="N52" s="106">
        <v>94.7</v>
      </c>
      <c r="O52" s="106"/>
      <c r="P52" s="106">
        <v>83.3</v>
      </c>
      <c r="Q52" s="106"/>
      <c r="R52" s="106">
        <v>103.3</v>
      </c>
      <c r="S52" s="106"/>
      <c r="T52" s="106">
        <v>94.875</v>
      </c>
      <c r="U52" s="107"/>
      <c r="V52" s="105">
        <v>95.2</v>
      </c>
      <c r="W52" s="107"/>
    </row>
    <row r="53" spans="1:23" ht="18" customHeight="1" x14ac:dyDescent="0.25">
      <c r="A53" s="144" t="s">
        <v>155</v>
      </c>
      <c r="B53" s="105">
        <v>48.6</v>
      </c>
      <c r="C53" s="106"/>
      <c r="D53" s="106">
        <v>66</v>
      </c>
      <c r="E53" s="106"/>
      <c r="F53" s="106">
        <v>117.2</v>
      </c>
      <c r="G53" s="106"/>
      <c r="H53" s="106">
        <v>96.7</v>
      </c>
      <c r="I53" s="106"/>
      <c r="J53" s="106">
        <v>82.125</v>
      </c>
      <c r="K53" s="107"/>
      <c r="L53" s="105">
        <v>84.3</v>
      </c>
      <c r="M53" s="106"/>
      <c r="N53" s="106">
        <v>87.2</v>
      </c>
      <c r="O53" s="106"/>
      <c r="P53" s="106">
        <v>98.7</v>
      </c>
      <c r="Q53" s="106"/>
      <c r="R53" s="106">
        <v>131</v>
      </c>
      <c r="S53" s="106"/>
      <c r="T53" s="106">
        <v>100.3</v>
      </c>
      <c r="U53" s="107"/>
      <c r="V53" s="105">
        <v>88.4</v>
      </c>
      <c r="W53" s="107"/>
    </row>
    <row r="54" spans="1:23" ht="18" customHeight="1" x14ac:dyDescent="0.25">
      <c r="A54" s="144" t="s">
        <v>156</v>
      </c>
      <c r="B54" s="105">
        <v>50</v>
      </c>
      <c r="C54" s="106"/>
      <c r="D54" s="106">
        <v>66.900000000000006</v>
      </c>
      <c r="E54" s="106"/>
      <c r="F54" s="106">
        <v>86.3</v>
      </c>
      <c r="G54" s="106"/>
      <c r="H54" s="106">
        <v>82</v>
      </c>
      <c r="I54" s="106"/>
      <c r="J54" s="106">
        <v>71.3</v>
      </c>
      <c r="K54" s="107"/>
      <c r="L54" s="105">
        <v>52.8</v>
      </c>
      <c r="M54" s="106"/>
      <c r="N54" s="106">
        <v>52.6</v>
      </c>
      <c r="O54" s="106"/>
      <c r="P54" s="106">
        <v>64</v>
      </c>
      <c r="Q54" s="106"/>
      <c r="R54" s="106">
        <v>117.2</v>
      </c>
      <c r="S54" s="106"/>
      <c r="T54" s="106">
        <v>71.650000000000006</v>
      </c>
      <c r="U54" s="107"/>
      <c r="V54" s="105">
        <v>57.4</v>
      </c>
      <c r="W54" s="107"/>
    </row>
    <row r="55" spans="1:23" ht="18" customHeight="1" x14ac:dyDescent="0.25">
      <c r="A55" s="144" t="s">
        <v>157</v>
      </c>
      <c r="B55" s="105">
        <v>95.6</v>
      </c>
      <c r="C55" s="106"/>
      <c r="D55" s="106">
        <v>92.1</v>
      </c>
      <c r="E55" s="106"/>
      <c r="F55" s="106">
        <v>105.8</v>
      </c>
      <c r="G55" s="106"/>
      <c r="H55" s="106">
        <v>111.3</v>
      </c>
      <c r="I55" s="106"/>
      <c r="J55" s="106">
        <v>101.2</v>
      </c>
      <c r="K55" s="107"/>
      <c r="L55" s="105">
        <v>80.900000000000006</v>
      </c>
      <c r="M55" s="106"/>
      <c r="N55" s="106">
        <v>75.900000000000006</v>
      </c>
      <c r="O55" s="106"/>
      <c r="P55" s="106">
        <v>79.900000000000006</v>
      </c>
      <c r="Q55" s="106"/>
      <c r="R55" s="106">
        <v>124</v>
      </c>
      <c r="S55" s="106"/>
      <c r="T55" s="106">
        <v>90.175000000000011</v>
      </c>
      <c r="U55" s="107"/>
      <c r="V55" s="105">
        <v>82.2</v>
      </c>
      <c r="W55" s="107"/>
    </row>
    <row r="56" spans="1:23" ht="18" customHeight="1" x14ac:dyDescent="0.25">
      <c r="A56" s="144" t="s">
        <v>158</v>
      </c>
      <c r="B56" s="105">
        <v>88.7</v>
      </c>
      <c r="C56" s="106"/>
      <c r="D56" s="106">
        <v>64.099999999999994</v>
      </c>
      <c r="E56" s="106"/>
      <c r="F56" s="106">
        <v>72.900000000000006</v>
      </c>
      <c r="G56" s="106"/>
      <c r="H56" s="106">
        <v>108.6</v>
      </c>
      <c r="I56" s="106"/>
      <c r="J56" s="106">
        <v>83.575000000000003</v>
      </c>
      <c r="K56" s="107"/>
      <c r="L56" s="105">
        <v>96</v>
      </c>
      <c r="M56" s="106"/>
      <c r="N56" s="106">
        <v>57.1</v>
      </c>
      <c r="O56" s="106"/>
      <c r="P56" s="106">
        <v>55.1</v>
      </c>
      <c r="Q56" s="106"/>
      <c r="R56" s="106">
        <v>120</v>
      </c>
      <c r="S56" s="106"/>
      <c r="T56" s="106">
        <v>82.05</v>
      </c>
      <c r="U56" s="107"/>
      <c r="V56" s="105">
        <v>100</v>
      </c>
      <c r="W56" s="107"/>
    </row>
    <row r="57" spans="1:23" ht="18" customHeight="1" x14ac:dyDescent="0.25">
      <c r="A57" s="144" t="s">
        <v>159</v>
      </c>
      <c r="B57" s="105">
        <v>94</v>
      </c>
      <c r="C57" s="106"/>
      <c r="D57" s="106">
        <v>93.5</v>
      </c>
      <c r="E57" s="106"/>
      <c r="F57" s="106">
        <v>93.3</v>
      </c>
      <c r="G57" s="106"/>
      <c r="H57" s="106">
        <v>94.5</v>
      </c>
      <c r="I57" s="106"/>
      <c r="J57" s="106">
        <v>93.825000000000003</v>
      </c>
      <c r="K57" s="107"/>
      <c r="L57" s="105">
        <v>99.1</v>
      </c>
      <c r="M57" s="106"/>
      <c r="N57" s="106">
        <v>84.9</v>
      </c>
      <c r="O57" s="106"/>
      <c r="P57" s="106">
        <v>83</v>
      </c>
      <c r="Q57" s="106"/>
      <c r="R57" s="106">
        <v>92.5</v>
      </c>
      <c r="S57" s="106"/>
      <c r="T57" s="106">
        <v>89.875</v>
      </c>
      <c r="U57" s="107"/>
      <c r="V57" s="105">
        <v>89.8</v>
      </c>
      <c r="W57" s="107"/>
    </row>
    <row r="58" spans="1:23" ht="18" customHeight="1" x14ac:dyDescent="0.25">
      <c r="A58" s="143" t="s">
        <v>141</v>
      </c>
      <c r="B58" s="105">
        <v>99.1</v>
      </c>
      <c r="C58" s="106"/>
      <c r="D58" s="106">
        <v>101</v>
      </c>
      <c r="E58" s="106"/>
      <c r="F58" s="106">
        <v>99.8</v>
      </c>
      <c r="G58" s="106"/>
      <c r="H58" s="106">
        <v>98.7</v>
      </c>
      <c r="I58" s="106"/>
      <c r="J58" s="106">
        <v>99.649999999999991</v>
      </c>
      <c r="K58" s="107"/>
      <c r="L58" s="105">
        <v>101.7</v>
      </c>
      <c r="M58" s="106"/>
      <c r="N58" s="106">
        <v>103.7</v>
      </c>
      <c r="O58" s="106"/>
      <c r="P58" s="106">
        <v>105.8</v>
      </c>
      <c r="Q58" s="106"/>
      <c r="R58" s="106">
        <v>122</v>
      </c>
      <c r="S58" s="106"/>
      <c r="T58" s="106">
        <v>108.3</v>
      </c>
      <c r="U58" s="107"/>
      <c r="V58" s="105">
        <v>130.5</v>
      </c>
      <c r="W58" s="107"/>
    </row>
    <row r="59" spans="1:23" ht="18" customHeight="1" x14ac:dyDescent="0.25">
      <c r="A59" s="144" t="s">
        <v>160</v>
      </c>
      <c r="B59" s="105">
        <v>98.5</v>
      </c>
      <c r="C59" s="106"/>
      <c r="D59" s="106">
        <v>100.8</v>
      </c>
      <c r="E59" s="106"/>
      <c r="F59" s="106">
        <v>99.1</v>
      </c>
      <c r="G59" s="106"/>
      <c r="H59" s="106">
        <v>97.6</v>
      </c>
      <c r="I59" s="106"/>
      <c r="J59" s="106">
        <v>99</v>
      </c>
      <c r="K59" s="107"/>
      <c r="L59" s="105">
        <v>100.4</v>
      </c>
      <c r="M59" s="106"/>
      <c r="N59" s="106">
        <v>102.6</v>
      </c>
      <c r="O59" s="106"/>
      <c r="P59" s="106">
        <v>104.9</v>
      </c>
      <c r="Q59" s="106"/>
      <c r="R59" s="106">
        <v>123.2</v>
      </c>
      <c r="S59" s="106"/>
      <c r="T59" s="106">
        <v>107.77499999999999</v>
      </c>
      <c r="U59" s="107"/>
      <c r="V59" s="105">
        <v>133.30000000000001</v>
      </c>
      <c r="W59" s="107"/>
    </row>
    <row r="60" spans="1:23" ht="18" customHeight="1" x14ac:dyDescent="0.25">
      <c r="A60" s="144" t="s">
        <v>161</v>
      </c>
      <c r="B60" s="105">
        <v>103.1</v>
      </c>
      <c r="C60" s="106"/>
      <c r="D60" s="106">
        <v>102.7</v>
      </c>
      <c r="E60" s="106"/>
      <c r="F60" s="106">
        <v>104.8</v>
      </c>
      <c r="G60" s="106"/>
      <c r="H60" s="106">
        <v>106.7</v>
      </c>
      <c r="I60" s="106"/>
      <c r="J60" s="106">
        <v>104.325</v>
      </c>
      <c r="K60" s="107"/>
      <c r="L60" s="105">
        <v>108.9</v>
      </c>
      <c r="M60" s="106"/>
      <c r="N60" s="106">
        <v>109.4</v>
      </c>
      <c r="O60" s="106"/>
      <c r="P60" s="106">
        <v>110.6</v>
      </c>
      <c r="Q60" s="106"/>
      <c r="R60" s="106">
        <v>114.3</v>
      </c>
      <c r="S60" s="106"/>
      <c r="T60" s="106">
        <v>110.8</v>
      </c>
      <c r="U60" s="107"/>
      <c r="V60" s="105">
        <v>116.1</v>
      </c>
      <c r="W60" s="107"/>
    </row>
    <row r="61" spans="1:23" ht="18" customHeight="1" x14ac:dyDescent="0.25">
      <c r="A61" s="143" t="s">
        <v>85</v>
      </c>
      <c r="B61" s="105">
        <v>101.7</v>
      </c>
      <c r="C61" s="106"/>
      <c r="D61" s="106">
        <v>101.2</v>
      </c>
      <c r="E61" s="106"/>
      <c r="F61" s="106">
        <v>101.8</v>
      </c>
      <c r="G61" s="106"/>
      <c r="H61" s="106">
        <v>105.7</v>
      </c>
      <c r="I61" s="106"/>
      <c r="J61" s="106">
        <v>102.6</v>
      </c>
      <c r="K61" s="107"/>
      <c r="L61" s="105">
        <v>102.2</v>
      </c>
      <c r="M61" s="106"/>
      <c r="N61" s="106">
        <v>106.7</v>
      </c>
      <c r="O61" s="106"/>
      <c r="P61" s="106">
        <v>98.3</v>
      </c>
      <c r="Q61" s="106"/>
      <c r="R61" s="106">
        <v>104.2</v>
      </c>
      <c r="S61" s="106"/>
      <c r="T61" s="106">
        <v>102.85</v>
      </c>
      <c r="U61" s="107"/>
      <c r="V61" s="105">
        <v>106.6</v>
      </c>
      <c r="W61" s="107"/>
    </row>
    <row r="62" spans="1:23" ht="18" customHeight="1" x14ac:dyDescent="0.25">
      <c r="A62" s="144" t="s">
        <v>162</v>
      </c>
      <c r="B62" s="105">
        <v>101.9</v>
      </c>
      <c r="C62" s="106"/>
      <c r="D62" s="106">
        <v>99.6</v>
      </c>
      <c r="E62" s="106"/>
      <c r="F62" s="106">
        <v>100.5</v>
      </c>
      <c r="G62" s="106"/>
      <c r="H62" s="106">
        <v>105.3</v>
      </c>
      <c r="I62" s="106"/>
      <c r="J62" s="106">
        <v>101.825</v>
      </c>
      <c r="K62" s="107"/>
      <c r="L62" s="105">
        <v>99.3</v>
      </c>
      <c r="M62" s="106"/>
      <c r="N62" s="106">
        <v>103.9</v>
      </c>
      <c r="O62" s="106"/>
      <c r="P62" s="106">
        <v>94.5</v>
      </c>
      <c r="Q62" s="106"/>
      <c r="R62" s="106">
        <v>101.6</v>
      </c>
      <c r="S62" s="106"/>
      <c r="T62" s="106">
        <v>99.824999999999989</v>
      </c>
      <c r="U62" s="107"/>
      <c r="V62" s="105">
        <v>106.3</v>
      </c>
      <c r="W62" s="107"/>
    </row>
    <row r="63" spans="1:23" ht="18" customHeight="1" x14ac:dyDescent="0.25">
      <c r="A63" s="144" t="s">
        <v>163</v>
      </c>
      <c r="B63" s="105">
        <v>99.8</v>
      </c>
      <c r="C63" s="106"/>
      <c r="D63" s="106">
        <v>101.9</v>
      </c>
      <c r="E63" s="106"/>
      <c r="F63" s="106">
        <v>105.4</v>
      </c>
      <c r="G63" s="106"/>
      <c r="H63" s="106">
        <v>103.9</v>
      </c>
      <c r="I63" s="106"/>
      <c r="J63" s="106">
        <v>102.75</v>
      </c>
      <c r="K63" s="107"/>
      <c r="L63" s="105">
        <v>98.2</v>
      </c>
      <c r="M63" s="106"/>
      <c r="N63" s="106">
        <v>90.9</v>
      </c>
      <c r="O63" s="106"/>
      <c r="P63" s="106">
        <v>106.7</v>
      </c>
      <c r="Q63" s="106"/>
      <c r="R63" s="106">
        <v>104.9</v>
      </c>
      <c r="S63" s="106"/>
      <c r="T63" s="106">
        <v>100.17500000000001</v>
      </c>
      <c r="U63" s="107"/>
      <c r="V63" s="105">
        <v>97.3</v>
      </c>
      <c r="W63" s="107"/>
    </row>
    <row r="64" spans="1:23" ht="18" customHeight="1" x14ac:dyDescent="0.25">
      <c r="A64" s="147" t="s">
        <v>164</v>
      </c>
      <c r="B64" s="105">
        <v>107.5</v>
      </c>
      <c r="C64" s="106"/>
      <c r="D64" s="106">
        <v>108.6</v>
      </c>
      <c r="E64" s="106"/>
      <c r="F64" s="106">
        <v>92.1</v>
      </c>
      <c r="G64" s="106"/>
      <c r="H64" s="106">
        <v>109.2</v>
      </c>
      <c r="I64" s="106"/>
      <c r="J64" s="106">
        <v>104.35</v>
      </c>
      <c r="K64" s="107"/>
      <c r="L64" s="105">
        <v>108.9</v>
      </c>
      <c r="M64" s="106"/>
      <c r="N64" s="106">
        <v>117.6</v>
      </c>
      <c r="O64" s="106"/>
      <c r="P64" s="106">
        <v>108.1</v>
      </c>
      <c r="Q64" s="106"/>
      <c r="R64" s="106">
        <v>113.8</v>
      </c>
      <c r="S64" s="106"/>
      <c r="T64" s="106">
        <v>112.10000000000001</v>
      </c>
      <c r="U64" s="107"/>
      <c r="V64" s="105">
        <v>101</v>
      </c>
      <c r="W64" s="107"/>
    </row>
    <row r="65" spans="1:23" ht="18" customHeight="1" x14ac:dyDescent="0.25">
      <c r="A65" s="144" t="s">
        <v>165</v>
      </c>
      <c r="B65" s="105">
        <v>97.8</v>
      </c>
      <c r="C65" s="106"/>
      <c r="D65" s="106">
        <v>110.7</v>
      </c>
      <c r="E65" s="106"/>
      <c r="F65" s="106">
        <v>110.3</v>
      </c>
      <c r="G65" s="106"/>
      <c r="H65" s="106">
        <v>107</v>
      </c>
      <c r="I65" s="106"/>
      <c r="J65" s="106">
        <v>106.45</v>
      </c>
      <c r="K65" s="107"/>
      <c r="L65" s="105">
        <v>109.3</v>
      </c>
      <c r="M65" s="106"/>
      <c r="N65" s="106">
        <v>114</v>
      </c>
      <c r="O65" s="106"/>
      <c r="P65" s="106">
        <v>109.1</v>
      </c>
      <c r="Q65" s="106"/>
      <c r="R65" s="106">
        <v>106.8</v>
      </c>
      <c r="S65" s="106"/>
      <c r="T65" s="106">
        <v>109.8</v>
      </c>
      <c r="U65" s="107"/>
      <c r="V65" s="105">
        <v>111.9</v>
      </c>
      <c r="W65" s="107"/>
    </row>
    <row r="66" spans="1:23" ht="18" customHeight="1" x14ac:dyDescent="0.25">
      <c r="A66" s="102" t="s">
        <v>167</v>
      </c>
      <c r="B66" s="105"/>
      <c r="C66" s="106"/>
      <c r="D66" s="106"/>
      <c r="E66" s="106"/>
      <c r="F66" s="106"/>
      <c r="G66" s="106"/>
      <c r="H66" s="106"/>
      <c r="I66" s="106"/>
      <c r="J66" s="124"/>
      <c r="K66" s="107"/>
      <c r="L66" s="105"/>
      <c r="M66" s="106"/>
      <c r="N66" s="106"/>
      <c r="O66" s="106"/>
      <c r="P66" s="106"/>
      <c r="Q66" s="106"/>
      <c r="R66" s="106"/>
      <c r="S66" s="106"/>
      <c r="T66" s="124"/>
      <c r="U66" s="107"/>
      <c r="V66" s="105"/>
      <c r="W66" s="107"/>
    </row>
    <row r="67" spans="1:23" ht="18" customHeight="1" x14ac:dyDescent="0.25">
      <c r="A67" s="142" t="s">
        <v>151</v>
      </c>
      <c r="B67" s="105">
        <v>96.6</v>
      </c>
      <c r="C67" s="106"/>
      <c r="D67" s="106">
        <v>91.4</v>
      </c>
      <c r="E67" s="106"/>
      <c r="F67" s="106">
        <v>86.8</v>
      </c>
      <c r="G67" s="106"/>
      <c r="H67" s="106">
        <v>80.400000000000006</v>
      </c>
      <c r="I67" s="106"/>
      <c r="J67" s="106">
        <v>88.800000000000011</v>
      </c>
      <c r="K67" s="107"/>
      <c r="L67" s="105">
        <v>74.5</v>
      </c>
      <c r="M67" s="106"/>
      <c r="N67" s="106">
        <v>80.400000000000006</v>
      </c>
      <c r="O67" s="106"/>
      <c r="P67" s="106">
        <v>75.7</v>
      </c>
      <c r="Q67" s="106"/>
      <c r="R67" s="106">
        <v>73.8</v>
      </c>
      <c r="S67" s="106"/>
      <c r="T67" s="106">
        <v>76.100000000000009</v>
      </c>
      <c r="U67" s="107"/>
      <c r="V67" s="105">
        <v>96.1</v>
      </c>
      <c r="W67" s="107"/>
    </row>
    <row r="68" spans="1:23" ht="18" customHeight="1" x14ac:dyDescent="0.25">
      <c r="A68" s="143" t="s">
        <v>140</v>
      </c>
      <c r="B68" s="105">
        <v>96.3</v>
      </c>
      <c r="C68" s="106"/>
      <c r="D68" s="106">
        <v>89.9</v>
      </c>
      <c r="E68" s="106"/>
      <c r="F68" s="106">
        <v>84.9</v>
      </c>
      <c r="G68" s="106"/>
      <c r="H68" s="106">
        <v>78.099999999999994</v>
      </c>
      <c r="I68" s="106"/>
      <c r="J68" s="106">
        <v>87.300000000000011</v>
      </c>
      <c r="K68" s="107"/>
      <c r="L68" s="105">
        <v>71.400000000000006</v>
      </c>
      <c r="M68" s="106"/>
      <c r="N68" s="106">
        <v>77.7</v>
      </c>
      <c r="O68" s="106"/>
      <c r="P68" s="106">
        <v>72.3</v>
      </c>
      <c r="Q68" s="106"/>
      <c r="R68" s="106">
        <v>69.3</v>
      </c>
      <c r="S68" s="106"/>
      <c r="T68" s="106">
        <v>72.675000000000011</v>
      </c>
      <c r="U68" s="107"/>
      <c r="V68" s="105">
        <v>91.7</v>
      </c>
      <c r="W68" s="107"/>
    </row>
    <row r="69" spans="1:23" ht="18" customHeight="1" x14ac:dyDescent="0.25">
      <c r="A69" s="144" t="s">
        <v>152</v>
      </c>
      <c r="B69" s="105">
        <v>94.8</v>
      </c>
      <c r="C69" s="106"/>
      <c r="D69" s="106">
        <v>87.8</v>
      </c>
      <c r="E69" s="106"/>
      <c r="F69" s="106">
        <v>82.3</v>
      </c>
      <c r="G69" s="106"/>
      <c r="H69" s="106">
        <v>74.599999999999994</v>
      </c>
      <c r="I69" s="106"/>
      <c r="J69" s="106">
        <v>84.875</v>
      </c>
      <c r="K69" s="107"/>
      <c r="L69" s="105">
        <v>84</v>
      </c>
      <c r="M69" s="106"/>
      <c r="N69" s="106">
        <v>92.4</v>
      </c>
      <c r="O69" s="106"/>
      <c r="P69" s="106">
        <v>86.5</v>
      </c>
      <c r="Q69" s="106"/>
      <c r="R69" s="106">
        <v>79.900000000000006</v>
      </c>
      <c r="S69" s="106"/>
      <c r="T69" s="106">
        <v>85.699999999999989</v>
      </c>
      <c r="U69" s="107"/>
      <c r="V69" s="105">
        <v>90.2</v>
      </c>
      <c r="W69" s="107"/>
    </row>
    <row r="70" spans="1:23" ht="18" customHeight="1" x14ac:dyDescent="0.25">
      <c r="A70" s="144" t="s">
        <v>153</v>
      </c>
      <c r="B70" s="105">
        <v>89.9</v>
      </c>
      <c r="C70" s="106"/>
      <c r="D70" s="106">
        <v>89.7</v>
      </c>
      <c r="E70" s="106"/>
      <c r="F70" s="106">
        <v>97</v>
      </c>
      <c r="G70" s="106"/>
      <c r="H70" s="106">
        <v>103.9</v>
      </c>
      <c r="I70" s="106"/>
      <c r="J70" s="106">
        <v>95.125</v>
      </c>
      <c r="K70" s="107"/>
      <c r="L70" s="105">
        <v>110.1</v>
      </c>
      <c r="M70" s="106"/>
      <c r="N70" s="106">
        <v>112.1</v>
      </c>
      <c r="O70" s="106"/>
      <c r="P70" s="106">
        <v>109.1</v>
      </c>
      <c r="Q70" s="106"/>
      <c r="R70" s="106">
        <v>116.8</v>
      </c>
      <c r="S70" s="106"/>
      <c r="T70" s="106">
        <v>112.02499999999999</v>
      </c>
      <c r="U70" s="107"/>
      <c r="V70" s="105">
        <v>113.6</v>
      </c>
      <c r="W70" s="107"/>
    </row>
    <row r="71" spans="1:23" ht="18" customHeight="1" x14ac:dyDescent="0.25">
      <c r="A71" s="144" t="s">
        <v>154</v>
      </c>
      <c r="B71" s="105">
        <v>96.6</v>
      </c>
      <c r="C71" s="106"/>
      <c r="D71" s="106">
        <v>96.1</v>
      </c>
      <c r="E71" s="106"/>
      <c r="F71" s="106">
        <v>84.5</v>
      </c>
      <c r="G71" s="106"/>
      <c r="H71" s="106">
        <v>87.6</v>
      </c>
      <c r="I71" s="106"/>
      <c r="J71" s="106">
        <v>91.199999999999989</v>
      </c>
      <c r="K71" s="107"/>
      <c r="L71" s="105">
        <v>96.1</v>
      </c>
      <c r="M71" s="106"/>
      <c r="N71" s="106">
        <v>97.4</v>
      </c>
      <c r="O71" s="106"/>
      <c r="P71" s="106">
        <v>71.099999999999994</v>
      </c>
      <c r="Q71" s="106"/>
      <c r="R71" s="106">
        <v>119.9</v>
      </c>
      <c r="S71" s="106"/>
      <c r="T71" s="106">
        <v>96.125</v>
      </c>
      <c r="U71" s="107"/>
      <c r="V71" s="105">
        <v>95.7</v>
      </c>
      <c r="W71" s="107"/>
    </row>
    <row r="72" spans="1:23" ht="18" customHeight="1" x14ac:dyDescent="0.25">
      <c r="A72" s="144" t="s">
        <v>155</v>
      </c>
      <c r="B72" s="105">
        <v>52</v>
      </c>
      <c r="C72" s="106"/>
      <c r="D72" s="106">
        <v>49.5</v>
      </c>
      <c r="E72" s="106"/>
      <c r="F72" s="106">
        <v>76.900000000000006</v>
      </c>
      <c r="G72" s="106"/>
      <c r="H72" s="106">
        <v>96.1</v>
      </c>
      <c r="I72" s="106"/>
      <c r="J72" s="106">
        <v>68.625</v>
      </c>
      <c r="K72" s="107"/>
      <c r="L72" s="105">
        <v>79.7</v>
      </c>
      <c r="M72" s="106"/>
      <c r="N72" s="106">
        <v>106.5</v>
      </c>
      <c r="O72" s="106"/>
      <c r="P72" s="106">
        <v>85.7</v>
      </c>
      <c r="Q72" s="106"/>
      <c r="R72" s="106">
        <v>126.6</v>
      </c>
      <c r="S72" s="106"/>
      <c r="T72" s="106">
        <v>99.625</v>
      </c>
      <c r="U72" s="107"/>
      <c r="V72" s="105">
        <v>92.8</v>
      </c>
      <c r="W72" s="107"/>
    </row>
    <row r="73" spans="1:23" ht="18" customHeight="1" x14ac:dyDescent="0.25">
      <c r="A73" s="144" t="s">
        <v>156</v>
      </c>
      <c r="B73" s="105">
        <v>81</v>
      </c>
      <c r="C73" s="106"/>
      <c r="D73" s="106">
        <v>80.3</v>
      </c>
      <c r="E73" s="106"/>
      <c r="F73" s="106">
        <v>76</v>
      </c>
      <c r="G73" s="106"/>
      <c r="H73" s="106">
        <v>93.1</v>
      </c>
      <c r="I73" s="106"/>
      <c r="J73" s="106">
        <v>82.6</v>
      </c>
      <c r="K73" s="107"/>
      <c r="L73" s="105">
        <v>66.3</v>
      </c>
      <c r="M73" s="106"/>
      <c r="N73" s="106">
        <v>62.1</v>
      </c>
      <c r="O73" s="106"/>
      <c r="P73" s="106">
        <v>41.9</v>
      </c>
      <c r="Q73" s="106"/>
      <c r="R73" s="106">
        <v>76.900000000000006</v>
      </c>
      <c r="S73" s="106"/>
      <c r="T73" s="106">
        <v>61.800000000000004</v>
      </c>
      <c r="U73" s="107"/>
      <c r="V73" s="105">
        <v>95.5</v>
      </c>
      <c r="W73" s="107"/>
    </row>
    <row r="74" spans="1:23" ht="18" customHeight="1" x14ac:dyDescent="0.25">
      <c r="A74" s="144" t="s">
        <v>157</v>
      </c>
      <c r="B74" s="105">
        <v>83.5</v>
      </c>
      <c r="C74" s="106"/>
      <c r="D74" s="106">
        <v>84.3</v>
      </c>
      <c r="E74" s="106"/>
      <c r="F74" s="106">
        <v>90</v>
      </c>
      <c r="G74" s="106"/>
      <c r="H74" s="106">
        <v>99</v>
      </c>
      <c r="I74" s="106"/>
      <c r="J74" s="106">
        <v>89.2</v>
      </c>
      <c r="K74" s="107"/>
      <c r="L74" s="105">
        <v>66.099999999999994</v>
      </c>
      <c r="M74" s="106"/>
      <c r="N74" s="106">
        <v>80.7</v>
      </c>
      <c r="O74" s="106"/>
      <c r="P74" s="106">
        <v>67.3</v>
      </c>
      <c r="Q74" s="106"/>
      <c r="R74" s="106">
        <v>117.5</v>
      </c>
      <c r="S74" s="106"/>
      <c r="T74" s="106">
        <v>82.9</v>
      </c>
      <c r="U74" s="107"/>
      <c r="V74" s="105">
        <v>73</v>
      </c>
      <c r="W74" s="107"/>
    </row>
    <row r="75" spans="1:23" ht="18" customHeight="1" x14ac:dyDescent="0.25">
      <c r="A75" s="144" t="s">
        <v>158</v>
      </c>
      <c r="B75" s="105">
        <v>137.69999999999999</v>
      </c>
      <c r="C75" s="106"/>
      <c r="D75" s="106">
        <v>135.4</v>
      </c>
      <c r="E75" s="106"/>
      <c r="F75" s="106">
        <v>128.9</v>
      </c>
      <c r="G75" s="106"/>
      <c r="H75" s="106">
        <v>123</v>
      </c>
      <c r="I75" s="106"/>
      <c r="J75" s="106">
        <v>131.25</v>
      </c>
      <c r="K75" s="107"/>
      <c r="L75" s="105">
        <v>108.7</v>
      </c>
      <c r="M75" s="106"/>
      <c r="N75" s="106">
        <v>111.9</v>
      </c>
      <c r="O75" s="106"/>
      <c r="P75" s="106">
        <v>120</v>
      </c>
      <c r="Q75" s="106"/>
      <c r="R75" s="106">
        <v>108.2</v>
      </c>
      <c r="S75" s="106"/>
      <c r="T75" s="106">
        <v>112.2</v>
      </c>
      <c r="U75" s="107"/>
      <c r="V75" s="105">
        <v>98.1</v>
      </c>
      <c r="W75" s="107"/>
    </row>
    <row r="76" spans="1:23" ht="18" customHeight="1" x14ac:dyDescent="0.25">
      <c r="A76" s="144" t="s">
        <v>159</v>
      </c>
      <c r="B76" s="105">
        <v>95.4</v>
      </c>
      <c r="C76" s="106"/>
      <c r="D76" s="106">
        <v>102.5</v>
      </c>
      <c r="E76" s="106"/>
      <c r="F76" s="106">
        <v>101.4</v>
      </c>
      <c r="G76" s="106"/>
      <c r="H76" s="106">
        <v>103.6</v>
      </c>
      <c r="I76" s="106"/>
      <c r="J76" s="106">
        <v>100.72499999999999</v>
      </c>
      <c r="K76" s="107"/>
      <c r="L76" s="105">
        <v>104.9</v>
      </c>
      <c r="M76" s="106"/>
      <c r="N76" s="106">
        <v>107.6</v>
      </c>
      <c r="O76" s="106"/>
      <c r="P76" s="106">
        <v>104.5</v>
      </c>
      <c r="Q76" s="106"/>
      <c r="R76" s="106">
        <v>107</v>
      </c>
      <c r="S76" s="106"/>
      <c r="T76" s="106">
        <v>106</v>
      </c>
      <c r="U76" s="107"/>
      <c r="V76" s="105">
        <v>107</v>
      </c>
      <c r="W76" s="107"/>
    </row>
    <row r="77" spans="1:23" ht="18" customHeight="1" x14ac:dyDescent="0.25">
      <c r="A77" s="143" t="s">
        <v>141</v>
      </c>
      <c r="B77" s="105">
        <v>97.9</v>
      </c>
      <c r="C77" s="106"/>
      <c r="D77" s="106">
        <v>99.5</v>
      </c>
      <c r="E77" s="106"/>
      <c r="F77" s="106">
        <v>97.6</v>
      </c>
      <c r="G77" s="106"/>
      <c r="H77" s="106">
        <v>93.1</v>
      </c>
      <c r="I77" s="106"/>
      <c r="J77" s="106">
        <v>97.025000000000006</v>
      </c>
      <c r="K77" s="107"/>
      <c r="L77" s="105">
        <v>90.5</v>
      </c>
      <c r="M77" s="106"/>
      <c r="N77" s="106">
        <v>92.8</v>
      </c>
      <c r="O77" s="106"/>
      <c r="P77" s="106">
        <v>95.4</v>
      </c>
      <c r="Q77" s="106"/>
      <c r="R77" s="106">
        <v>106.4</v>
      </c>
      <c r="S77" s="106"/>
      <c r="T77" s="106">
        <v>96.275000000000006</v>
      </c>
      <c r="U77" s="107"/>
      <c r="V77" s="105">
        <v>129.80000000000001</v>
      </c>
      <c r="W77" s="107"/>
    </row>
    <row r="78" spans="1:23" ht="18" customHeight="1" x14ac:dyDescent="0.25">
      <c r="A78" s="144" t="s">
        <v>160</v>
      </c>
      <c r="B78" s="105">
        <v>97.7</v>
      </c>
      <c r="C78" s="106"/>
      <c r="D78" s="106">
        <v>99</v>
      </c>
      <c r="E78" s="106"/>
      <c r="F78" s="106">
        <v>96.7</v>
      </c>
      <c r="G78" s="106"/>
      <c r="H78" s="106">
        <v>91.4</v>
      </c>
      <c r="I78" s="106"/>
      <c r="J78" s="106">
        <v>96.199999999999989</v>
      </c>
      <c r="K78" s="107"/>
      <c r="L78" s="105">
        <v>90.4</v>
      </c>
      <c r="M78" s="106"/>
      <c r="N78" s="106">
        <v>93.3</v>
      </c>
      <c r="O78" s="106"/>
      <c r="P78" s="106">
        <v>96.2</v>
      </c>
      <c r="Q78" s="106"/>
      <c r="R78" s="106">
        <v>109</v>
      </c>
      <c r="S78" s="106"/>
      <c r="T78" s="106">
        <v>97.224999999999994</v>
      </c>
      <c r="U78" s="107"/>
      <c r="V78" s="105">
        <v>133.6</v>
      </c>
      <c r="W78" s="107"/>
    </row>
    <row r="79" spans="1:23" ht="18" customHeight="1" x14ac:dyDescent="0.25">
      <c r="A79" s="144" t="s">
        <v>161</v>
      </c>
      <c r="B79" s="105">
        <v>99.2</v>
      </c>
      <c r="C79" s="106"/>
      <c r="D79" s="106">
        <v>102.2</v>
      </c>
      <c r="E79" s="106"/>
      <c r="F79" s="106">
        <v>102.8</v>
      </c>
      <c r="G79" s="106"/>
      <c r="H79" s="106">
        <v>103</v>
      </c>
      <c r="I79" s="106"/>
      <c r="J79" s="106">
        <v>101.8</v>
      </c>
      <c r="K79" s="107"/>
      <c r="L79" s="105">
        <v>105.2</v>
      </c>
      <c r="M79" s="106"/>
      <c r="N79" s="106">
        <v>104.6</v>
      </c>
      <c r="O79" s="106"/>
      <c r="P79" s="106">
        <v>106.2</v>
      </c>
      <c r="Q79" s="106"/>
      <c r="R79" s="106">
        <v>109.5</v>
      </c>
      <c r="S79" s="106"/>
      <c r="T79" s="106">
        <v>106.375</v>
      </c>
      <c r="U79" s="107"/>
      <c r="V79" s="105">
        <v>114.9</v>
      </c>
      <c r="W79" s="107"/>
    </row>
    <row r="80" spans="1:23" ht="18" customHeight="1" x14ac:dyDescent="0.25">
      <c r="A80" s="143" t="s">
        <v>85</v>
      </c>
      <c r="B80" s="105">
        <v>99.5</v>
      </c>
      <c r="C80" s="106"/>
      <c r="D80" s="106">
        <v>103.7</v>
      </c>
      <c r="E80" s="106"/>
      <c r="F80" s="106">
        <v>103.2</v>
      </c>
      <c r="G80" s="106"/>
      <c r="H80" s="106">
        <v>103.4</v>
      </c>
      <c r="I80" s="106"/>
      <c r="J80" s="106">
        <v>102.44999999999999</v>
      </c>
      <c r="K80" s="107"/>
      <c r="L80" s="105">
        <v>108.5</v>
      </c>
      <c r="M80" s="106"/>
      <c r="N80" s="106">
        <v>109.2</v>
      </c>
      <c r="O80" s="106"/>
      <c r="P80" s="106">
        <v>102.6</v>
      </c>
      <c r="Q80" s="106"/>
      <c r="R80" s="106">
        <v>106.5</v>
      </c>
      <c r="S80" s="106"/>
      <c r="T80" s="106">
        <v>106.69999999999999</v>
      </c>
      <c r="U80" s="107"/>
      <c r="V80" s="105">
        <v>107.8</v>
      </c>
      <c r="W80" s="107"/>
    </row>
    <row r="81" spans="1:23" ht="18" customHeight="1" x14ac:dyDescent="0.25">
      <c r="A81" s="144" t="s">
        <v>162</v>
      </c>
      <c r="B81" s="105">
        <v>90.9</v>
      </c>
      <c r="C81" s="106"/>
      <c r="D81" s="106">
        <v>102.1</v>
      </c>
      <c r="E81" s="106"/>
      <c r="F81" s="106">
        <v>107</v>
      </c>
      <c r="G81" s="106"/>
      <c r="H81" s="106">
        <v>101.4</v>
      </c>
      <c r="I81" s="106"/>
      <c r="J81" s="106">
        <v>100.35</v>
      </c>
      <c r="K81" s="107"/>
      <c r="L81" s="105">
        <v>100.6</v>
      </c>
      <c r="M81" s="106"/>
      <c r="N81" s="106">
        <v>108</v>
      </c>
      <c r="O81" s="106"/>
      <c r="P81" s="106">
        <v>104.9</v>
      </c>
      <c r="Q81" s="106"/>
      <c r="R81" s="106">
        <v>102</v>
      </c>
      <c r="S81" s="106"/>
      <c r="T81" s="106">
        <v>103.875</v>
      </c>
      <c r="U81" s="107"/>
      <c r="V81" s="105">
        <v>104.5</v>
      </c>
      <c r="W81" s="107"/>
    </row>
    <row r="82" spans="1:23" ht="18" customHeight="1" x14ac:dyDescent="0.25">
      <c r="A82" s="144" t="s">
        <v>163</v>
      </c>
      <c r="B82" s="105">
        <v>102.8</v>
      </c>
      <c r="C82" s="106"/>
      <c r="D82" s="106">
        <v>106</v>
      </c>
      <c r="E82" s="106"/>
      <c r="F82" s="106">
        <v>104.3</v>
      </c>
      <c r="G82" s="106"/>
      <c r="H82" s="106">
        <v>103.8</v>
      </c>
      <c r="I82" s="106"/>
      <c r="J82" s="106">
        <v>104.22500000000001</v>
      </c>
      <c r="K82" s="107"/>
      <c r="L82" s="105">
        <v>106</v>
      </c>
      <c r="M82" s="106"/>
      <c r="N82" s="106">
        <v>108.6</v>
      </c>
      <c r="O82" s="106"/>
      <c r="P82" s="106">
        <v>103.2</v>
      </c>
      <c r="Q82" s="106"/>
      <c r="R82" s="106">
        <v>105.5</v>
      </c>
      <c r="S82" s="106"/>
      <c r="T82" s="106">
        <v>105.825</v>
      </c>
      <c r="U82" s="107"/>
      <c r="V82" s="105">
        <v>111.7</v>
      </c>
      <c r="W82" s="107"/>
    </row>
    <row r="83" spans="1:23" ht="18" customHeight="1" x14ac:dyDescent="0.25">
      <c r="A83" s="147" t="s">
        <v>164</v>
      </c>
      <c r="B83" s="105">
        <v>102</v>
      </c>
      <c r="C83" s="106"/>
      <c r="D83" s="106">
        <v>98.5</v>
      </c>
      <c r="E83" s="106"/>
      <c r="F83" s="106">
        <v>95.9</v>
      </c>
      <c r="G83" s="106"/>
      <c r="H83" s="106">
        <v>104.7</v>
      </c>
      <c r="I83" s="106"/>
      <c r="J83" s="106">
        <v>100.27499999999999</v>
      </c>
      <c r="K83" s="107"/>
      <c r="L83" s="105">
        <v>104.4</v>
      </c>
      <c r="M83" s="106"/>
      <c r="N83" s="106">
        <v>102.4</v>
      </c>
      <c r="O83" s="106"/>
      <c r="P83" s="106">
        <v>95.2</v>
      </c>
      <c r="Q83" s="106"/>
      <c r="R83" s="106">
        <v>103.1</v>
      </c>
      <c r="S83" s="106"/>
      <c r="T83" s="106">
        <v>101.27500000000001</v>
      </c>
      <c r="U83" s="107"/>
      <c r="V83" s="105">
        <v>103.5</v>
      </c>
      <c r="W83" s="107"/>
    </row>
    <row r="84" spans="1:23" ht="18" customHeight="1" x14ac:dyDescent="0.25">
      <c r="A84" s="144" t="s">
        <v>165</v>
      </c>
      <c r="B84" s="105">
        <v>100.9</v>
      </c>
      <c r="C84" s="106"/>
      <c r="D84" s="106">
        <v>104.7</v>
      </c>
      <c r="E84" s="106"/>
      <c r="F84" s="106">
        <v>103</v>
      </c>
      <c r="G84" s="106"/>
      <c r="H84" s="106">
        <v>103.2</v>
      </c>
      <c r="I84" s="106"/>
      <c r="J84" s="106">
        <v>102.95</v>
      </c>
      <c r="K84" s="107"/>
      <c r="L84" s="105">
        <v>109.1</v>
      </c>
      <c r="M84" s="106"/>
      <c r="N84" s="106">
        <v>105.8</v>
      </c>
      <c r="O84" s="106"/>
      <c r="P84" s="106">
        <v>97.4</v>
      </c>
      <c r="Q84" s="106"/>
      <c r="R84" s="106">
        <v>103.8</v>
      </c>
      <c r="S84" s="106"/>
      <c r="T84" s="106">
        <v>104.02499999999999</v>
      </c>
      <c r="U84" s="107"/>
      <c r="V84" s="105">
        <v>111.6</v>
      </c>
      <c r="W84" s="107"/>
    </row>
    <row r="85" spans="1:23" ht="18" customHeight="1" x14ac:dyDescent="0.25">
      <c r="A85" s="102" t="s">
        <v>168</v>
      </c>
      <c r="B85" s="105"/>
      <c r="C85" s="106"/>
      <c r="D85" s="106"/>
      <c r="E85" s="106"/>
      <c r="F85" s="106"/>
      <c r="G85" s="106"/>
      <c r="H85" s="106"/>
      <c r="I85" s="106"/>
      <c r="J85" s="124"/>
      <c r="K85" s="107"/>
      <c r="L85" s="105"/>
      <c r="M85" s="106"/>
      <c r="N85" s="106"/>
      <c r="O85" s="106"/>
      <c r="P85" s="106"/>
      <c r="Q85" s="106"/>
      <c r="R85" s="106"/>
      <c r="S85" s="106"/>
      <c r="T85" s="124"/>
      <c r="U85" s="107"/>
      <c r="V85" s="105"/>
      <c r="W85" s="107"/>
    </row>
    <row r="86" spans="1:23" ht="18" customHeight="1" x14ac:dyDescent="0.25">
      <c r="A86" s="142" t="s">
        <v>151</v>
      </c>
      <c r="B86" s="105">
        <v>90.8</v>
      </c>
      <c r="C86" s="106"/>
      <c r="D86" s="106">
        <v>88.5</v>
      </c>
      <c r="E86" s="106"/>
      <c r="F86" s="106">
        <v>86.4</v>
      </c>
      <c r="G86" s="106"/>
      <c r="H86" s="106">
        <v>88.7</v>
      </c>
      <c r="I86" s="106"/>
      <c r="J86" s="106">
        <v>88.600000000000009</v>
      </c>
      <c r="K86" s="107"/>
      <c r="L86" s="105">
        <v>75.8</v>
      </c>
      <c r="M86" s="106"/>
      <c r="N86" s="106">
        <v>77.599999999999994</v>
      </c>
      <c r="O86" s="106"/>
      <c r="P86" s="106">
        <v>78</v>
      </c>
      <c r="Q86" s="106"/>
      <c r="R86" s="106">
        <v>85.1</v>
      </c>
      <c r="S86" s="106"/>
      <c r="T86" s="106">
        <v>79.125</v>
      </c>
      <c r="U86" s="107"/>
      <c r="V86" s="105">
        <v>116.6</v>
      </c>
      <c r="W86" s="107"/>
    </row>
    <row r="87" spans="1:23" ht="18" customHeight="1" x14ac:dyDescent="0.25">
      <c r="A87" s="143" t="s">
        <v>140</v>
      </c>
      <c r="B87" s="105">
        <v>89.2</v>
      </c>
      <c r="C87" s="106"/>
      <c r="D87" s="106">
        <v>79.7</v>
      </c>
      <c r="E87" s="106"/>
      <c r="F87" s="106">
        <v>75.2</v>
      </c>
      <c r="G87" s="106"/>
      <c r="H87" s="106">
        <v>79.5</v>
      </c>
      <c r="I87" s="106"/>
      <c r="J87" s="106">
        <v>80.900000000000006</v>
      </c>
      <c r="K87" s="107"/>
      <c r="L87" s="105">
        <v>61.7</v>
      </c>
      <c r="M87" s="106"/>
      <c r="N87" s="106">
        <v>64</v>
      </c>
      <c r="O87" s="106"/>
      <c r="P87" s="106">
        <v>60.6</v>
      </c>
      <c r="Q87" s="106"/>
      <c r="R87" s="106">
        <v>62.9</v>
      </c>
      <c r="S87" s="106"/>
      <c r="T87" s="106">
        <v>62.300000000000004</v>
      </c>
      <c r="U87" s="107"/>
      <c r="V87" s="105">
        <v>97</v>
      </c>
      <c r="W87" s="107"/>
    </row>
    <row r="88" spans="1:23" ht="18" customHeight="1" x14ac:dyDescent="0.25">
      <c r="A88" s="144" t="s">
        <v>152</v>
      </c>
      <c r="B88" s="105">
        <v>89.2</v>
      </c>
      <c r="C88" s="106"/>
      <c r="D88" s="106">
        <v>79.7</v>
      </c>
      <c r="E88" s="106"/>
      <c r="F88" s="106">
        <v>73</v>
      </c>
      <c r="G88" s="106"/>
      <c r="H88" s="106">
        <v>72.900000000000006</v>
      </c>
      <c r="I88" s="106"/>
      <c r="J88" s="106">
        <v>78.7</v>
      </c>
      <c r="K88" s="107"/>
      <c r="L88" s="105">
        <v>79.7</v>
      </c>
      <c r="M88" s="106"/>
      <c r="N88" s="106">
        <v>85.1</v>
      </c>
      <c r="O88" s="106"/>
      <c r="P88" s="106">
        <v>79.5</v>
      </c>
      <c r="Q88" s="106"/>
      <c r="R88" s="106">
        <v>75.8</v>
      </c>
      <c r="S88" s="106"/>
      <c r="T88" s="106">
        <v>80.025000000000006</v>
      </c>
      <c r="U88" s="107"/>
      <c r="V88" s="105">
        <v>90.8</v>
      </c>
      <c r="W88" s="107"/>
    </row>
    <row r="89" spans="1:23" ht="18" customHeight="1" x14ac:dyDescent="0.25">
      <c r="A89" s="144" t="s">
        <v>153</v>
      </c>
      <c r="B89" s="105">
        <v>93</v>
      </c>
      <c r="C89" s="106"/>
      <c r="D89" s="106">
        <v>81.900000000000006</v>
      </c>
      <c r="E89" s="106"/>
      <c r="F89" s="106">
        <v>114</v>
      </c>
      <c r="G89" s="106"/>
      <c r="H89" s="106">
        <v>114.1</v>
      </c>
      <c r="I89" s="106"/>
      <c r="J89" s="106">
        <v>100.75</v>
      </c>
      <c r="K89" s="107"/>
      <c r="L89" s="105">
        <v>94.3</v>
      </c>
      <c r="M89" s="106"/>
      <c r="N89" s="106">
        <v>114.3</v>
      </c>
      <c r="O89" s="106"/>
      <c r="P89" s="106">
        <v>104.5</v>
      </c>
      <c r="Q89" s="106"/>
      <c r="R89" s="106">
        <v>101.9</v>
      </c>
      <c r="S89" s="106"/>
      <c r="T89" s="106">
        <v>103.75</v>
      </c>
      <c r="U89" s="107"/>
      <c r="V89" s="105">
        <v>99.8</v>
      </c>
      <c r="W89" s="107"/>
    </row>
    <row r="90" spans="1:23" ht="18" customHeight="1" x14ac:dyDescent="0.25">
      <c r="A90" s="144" t="s">
        <v>154</v>
      </c>
      <c r="B90" s="105">
        <v>98.4</v>
      </c>
      <c r="C90" s="106"/>
      <c r="D90" s="106">
        <v>87.3</v>
      </c>
      <c r="E90" s="106"/>
      <c r="F90" s="106">
        <v>91.9</v>
      </c>
      <c r="G90" s="106"/>
      <c r="H90" s="106">
        <v>92.6</v>
      </c>
      <c r="I90" s="106"/>
      <c r="J90" s="106">
        <v>92.550000000000011</v>
      </c>
      <c r="K90" s="107"/>
      <c r="L90" s="105">
        <v>98.6</v>
      </c>
      <c r="M90" s="106"/>
      <c r="N90" s="106">
        <v>91.5</v>
      </c>
      <c r="O90" s="106"/>
      <c r="P90" s="106">
        <v>75.400000000000006</v>
      </c>
      <c r="Q90" s="106"/>
      <c r="R90" s="106">
        <v>156.19999999999999</v>
      </c>
      <c r="S90" s="106"/>
      <c r="T90" s="106">
        <v>105.425</v>
      </c>
      <c r="U90" s="107"/>
      <c r="V90" s="105">
        <v>97.9</v>
      </c>
      <c r="W90" s="107"/>
    </row>
    <row r="91" spans="1:23" ht="18" customHeight="1" x14ac:dyDescent="0.25">
      <c r="A91" s="144" t="s">
        <v>155</v>
      </c>
      <c r="B91" s="105">
        <v>64.400000000000006</v>
      </c>
      <c r="C91" s="106"/>
      <c r="D91" s="106">
        <v>47.1</v>
      </c>
      <c r="E91" s="106"/>
      <c r="F91" s="106">
        <v>64.400000000000006</v>
      </c>
      <c r="G91" s="106"/>
      <c r="H91" s="106">
        <v>89.2</v>
      </c>
      <c r="I91" s="106"/>
      <c r="J91" s="106">
        <v>66.275000000000006</v>
      </c>
      <c r="K91" s="107"/>
      <c r="L91" s="105">
        <v>78.400000000000006</v>
      </c>
      <c r="M91" s="106"/>
      <c r="N91" s="106">
        <v>70.2</v>
      </c>
      <c r="O91" s="106"/>
      <c r="P91" s="106">
        <v>96.1</v>
      </c>
      <c r="Q91" s="106"/>
      <c r="R91" s="106">
        <v>133</v>
      </c>
      <c r="S91" s="106"/>
      <c r="T91" s="106">
        <v>94.425000000000011</v>
      </c>
      <c r="U91" s="107"/>
      <c r="V91" s="105">
        <v>162.6</v>
      </c>
      <c r="W91" s="107"/>
    </row>
    <row r="92" spans="1:23" ht="18" customHeight="1" x14ac:dyDescent="0.25">
      <c r="A92" s="144" t="s">
        <v>156</v>
      </c>
      <c r="B92" s="105">
        <v>75.599999999999994</v>
      </c>
      <c r="C92" s="106"/>
      <c r="D92" s="106">
        <v>69.400000000000006</v>
      </c>
      <c r="E92" s="106"/>
      <c r="F92" s="106">
        <v>81.2</v>
      </c>
      <c r="G92" s="106"/>
      <c r="H92" s="106">
        <v>98.8</v>
      </c>
      <c r="I92" s="106"/>
      <c r="J92" s="106">
        <v>81.25</v>
      </c>
      <c r="K92" s="107"/>
      <c r="L92" s="105">
        <v>79</v>
      </c>
      <c r="M92" s="106"/>
      <c r="N92" s="106">
        <v>68.5</v>
      </c>
      <c r="O92" s="106"/>
      <c r="P92" s="106">
        <v>66</v>
      </c>
      <c r="Q92" s="106"/>
      <c r="R92" s="106">
        <v>141</v>
      </c>
      <c r="S92" s="106"/>
      <c r="T92" s="106">
        <v>88.625</v>
      </c>
      <c r="U92" s="107"/>
      <c r="V92" s="105">
        <v>85.7</v>
      </c>
      <c r="W92" s="107"/>
    </row>
    <row r="93" spans="1:23" ht="18" customHeight="1" x14ac:dyDescent="0.25">
      <c r="A93" s="144" t="s">
        <v>157</v>
      </c>
      <c r="B93" s="105">
        <v>94.3</v>
      </c>
      <c r="C93" s="106"/>
      <c r="D93" s="106">
        <v>107</v>
      </c>
      <c r="E93" s="106"/>
      <c r="F93" s="106">
        <v>133.9</v>
      </c>
      <c r="G93" s="106"/>
      <c r="H93" s="106">
        <v>127</v>
      </c>
      <c r="I93" s="106"/>
      <c r="J93" s="106">
        <v>115.55000000000001</v>
      </c>
      <c r="K93" s="107"/>
      <c r="L93" s="105">
        <v>94.8</v>
      </c>
      <c r="M93" s="106"/>
      <c r="N93" s="106">
        <v>107.4</v>
      </c>
      <c r="O93" s="106"/>
      <c r="P93" s="106">
        <v>151.9</v>
      </c>
      <c r="Q93" s="106"/>
      <c r="R93" s="106">
        <v>227.1</v>
      </c>
      <c r="S93" s="106"/>
      <c r="T93" s="106">
        <v>145.30000000000001</v>
      </c>
      <c r="U93" s="107"/>
      <c r="V93" s="105">
        <v>109.1</v>
      </c>
      <c r="W93" s="107"/>
    </row>
    <row r="94" spans="1:23" ht="18" customHeight="1" x14ac:dyDescent="0.25">
      <c r="A94" s="144" t="s">
        <v>158</v>
      </c>
      <c r="B94" s="105">
        <v>96</v>
      </c>
      <c r="C94" s="106"/>
      <c r="D94" s="106">
        <v>68.7</v>
      </c>
      <c r="E94" s="106"/>
      <c r="F94" s="106">
        <v>54.2</v>
      </c>
      <c r="G94" s="106"/>
      <c r="H94" s="106">
        <v>92.5</v>
      </c>
      <c r="I94" s="106"/>
      <c r="J94" s="106">
        <v>77.849999999999994</v>
      </c>
      <c r="K94" s="107"/>
      <c r="L94" s="105">
        <v>83.8</v>
      </c>
      <c r="M94" s="106"/>
      <c r="N94" s="106">
        <v>69.3</v>
      </c>
      <c r="O94" s="106"/>
      <c r="P94" s="106">
        <v>60</v>
      </c>
      <c r="Q94" s="106"/>
      <c r="R94" s="106">
        <v>63.2</v>
      </c>
      <c r="S94" s="106"/>
      <c r="T94" s="106">
        <v>69.075000000000003</v>
      </c>
      <c r="U94" s="107"/>
      <c r="V94" s="105">
        <v>92.2</v>
      </c>
      <c r="W94" s="107"/>
    </row>
    <row r="95" spans="1:23" ht="18" customHeight="1" x14ac:dyDescent="0.25">
      <c r="A95" s="144" t="s">
        <v>159</v>
      </c>
      <c r="B95" s="105">
        <v>93.6</v>
      </c>
      <c r="C95" s="106"/>
      <c r="D95" s="106">
        <v>99.6</v>
      </c>
      <c r="E95" s="106"/>
      <c r="F95" s="106">
        <v>89.6</v>
      </c>
      <c r="G95" s="106"/>
      <c r="H95" s="106">
        <v>103.9</v>
      </c>
      <c r="I95" s="106"/>
      <c r="J95" s="106">
        <v>96.674999999999983</v>
      </c>
      <c r="K95" s="107"/>
      <c r="L95" s="105">
        <v>104.8</v>
      </c>
      <c r="M95" s="106"/>
      <c r="N95" s="106">
        <v>115.4</v>
      </c>
      <c r="O95" s="106"/>
      <c r="P95" s="106">
        <v>104</v>
      </c>
      <c r="Q95" s="106"/>
      <c r="R95" s="106">
        <v>121.1</v>
      </c>
      <c r="S95" s="106"/>
      <c r="T95" s="106">
        <v>111.32499999999999</v>
      </c>
      <c r="U95" s="107"/>
      <c r="V95" s="105">
        <v>121.8</v>
      </c>
      <c r="W95" s="107"/>
    </row>
    <row r="96" spans="1:23" ht="18" customHeight="1" x14ac:dyDescent="0.25">
      <c r="A96" s="143" t="s">
        <v>141</v>
      </c>
      <c r="B96" s="105">
        <v>87.2</v>
      </c>
      <c r="C96" s="106"/>
      <c r="D96" s="106">
        <v>93.3</v>
      </c>
      <c r="E96" s="106"/>
      <c r="F96" s="106">
        <v>94.3</v>
      </c>
      <c r="G96" s="106"/>
      <c r="H96" s="106">
        <v>93.2</v>
      </c>
      <c r="I96" s="106"/>
      <c r="J96" s="106">
        <v>92</v>
      </c>
      <c r="K96" s="107"/>
      <c r="L96" s="105">
        <v>84.8</v>
      </c>
      <c r="M96" s="106"/>
      <c r="N96" s="106">
        <v>85.4</v>
      </c>
      <c r="O96" s="106"/>
      <c r="P96" s="106">
        <v>94.9</v>
      </c>
      <c r="Q96" s="106"/>
      <c r="R96" s="106">
        <v>115.3</v>
      </c>
      <c r="S96" s="106"/>
      <c r="T96" s="106">
        <v>95.100000000000009</v>
      </c>
      <c r="U96" s="107"/>
      <c r="V96" s="105">
        <v>150.5</v>
      </c>
      <c r="W96" s="107"/>
    </row>
    <row r="97" spans="1:23" ht="18" customHeight="1" x14ac:dyDescent="0.25">
      <c r="A97" s="144" t="s">
        <v>160</v>
      </c>
      <c r="B97" s="105">
        <v>95.3</v>
      </c>
      <c r="C97" s="106"/>
      <c r="D97" s="106">
        <v>96.4</v>
      </c>
      <c r="E97" s="106"/>
      <c r="F97" s="106">
        <v>93.1</v>
      </c>
      <c r="G97" s="106"/>
      <c r="H97" s="106">
        <v>80.599999999999994</v>
      </c>
      <c r="I97" s="106"/>
      <c r="J97" s="106">
        <v>91.35</v>
      </c>
      <c r="K97" s="107"/>
      <c r="L97" s="105">
        <v>85.6</v>
      </c>
      <c r="M97" s="106"/>
      <c r="N97" s="106">
        <v>104</v>
      </c>
      <c r="O97" s="106"/>
      <c r="P97" s="106">
        <v>120.7</v>
      </c>
      <c r="Q97" s="106"/>
      <c r="R97" s="106">
        <v>147.6</v>
      </c>
      <c r="S97" s="106"/>
      <c r="T97" s="106">
        <v>114.47499999999999</v>
      </c>
      <c r="U97" s="107"/>
      <c r="V97" s="105">
        <v>176.8</v>
      </c>
      <c r="W97" s="107"/>
    </row>
    <row r="98" spans="1:23" ht="18" customHeight="1" x14ac:dyDescent="0.25">
      <c r="A98" s="144" t="s">
        <v>161</v>
      </c>
      <c r="B98" s="105">
        <v>79.599999999999994</v>
      </c>
      <c r="C98" s="106"/>
      <c r="D98" s="106">
        <v>89.4</v>
      </c>
      <c r="E98" s="106"/>
      <c r="F98" s="106">
        <v>94.4</v>
      </c>
      <c r="G98" s="106"/>
      <c r="H98" s="106">
        <v>108.2</v>
      </c>
      <c r="I98" s="106"/>
      <c r="J98" s="106">
        <v>92.899999999999991</v>
      </c>
      <c r="K98" s="107"/>
      <c r="L98" s="105">
        <v>95.4</v>
      </c>
      <c r="M98" s="106"/>
      <c r="N98" s="106">
        <v>79.8</v>
      </c>
      <c r="O98" s="106"/>
      <c r="P98" s="106">
        <v>85.8</v>
      </c>
      <c r="Q98" s="106"/>
      <c r="R98" s="106">
        <v>103.7</v>
      </c>
      <c r="S98" s="106"/>
      <c r="T98" s="106">
        <v>91.174999999999997</v>
      </c>
      <c r="U98" s="107"/>
      <c r="V98" s="105">
        <v>130</v>
      </c>
      <c r="W98" s="107"/>
    </row>
    <row r="99" spans="1:23" ht="18" customHeight="1" x14ac:dyDescent="0.25">
      <c r="A99" s="143" t="s">
        <v>85</v>
      </c>
      <c r="B99" s="105">
        <v>106.9</v>
      </c>
      <c r="C99" s="106"/>
      <c r="D99" s="106">
        <v>99.9</v>
      </c>
      <c r="E99" s="106"/>
      <c r="F99" s="106">
        <v>98.1</v>
      </c>
      <c r="G99" s="106"/>
      <c r="H99" s="106">
        <v>102.9</v>
      </c>
      <c r="I99" s="106"/>
      <c r="J99" s="106">
        <v>101.94999999999999</v>
      </c>
      <c r="K99" s="107"/>
      <c r="L99" s="105">
        <v>103.2</v>
      </c>
      <c r="M99" s="106"/>
      <c r="N99" s="106">
        <v>105.3</v>
      </c>
      <c r="O99" s="106"/>
      <c r="P99" s="106">
        <v>100.6</v>
      </c>
      <c r="Q99" s="106"/>
      <c r="R99" s="106">
        <v>103.5</v>
      </c>
      <c r="S99" s="106"/>
      <c r="T99" s="106">
        <v>103.15</v>
      </c>
      <c r="U99" s="107"/>
      <c r="V99" s="105">
        <v>108.2</v>
      </c>
      <c r="W99" s="107"/>
    </row>
    <row r="100" spans="1:23" ht="18" customHeight="1" x14ac:dyDescent="0.25">
      <c r="A100" s="144" t="s">
        <v>162</v>
      </c>
      <c r="B100" s="105">
        <v>108.2</v>
      </c>
      <c r="C100" s="106"/>
      <c r="D100" s="106">
        <v>100.3</v>
      </c>
      <c r="E100" s="106"/>
      <c r="F100" s="106">
        <v>98.1</v>
      </c>
      <c r="G100" s="106"/>
      <c r="H100" s="106">
        <v>103.4</v>
      </c>
      <c r="I100" s="106"/>
      <c r="J100" s="106">
        <v>102.5</v>
      </c>
      <c r="K100" s="107"/>
      <c r="L100" s="105">
        <v>108.2</v>
      </c>
      <c r="M100" s="106"/>
      <c r="N100" s="106">
        <v>112.9</v>
      </c>
      <c r="O100" s="106"/>
      <c r="P100" s="106">
        <v>106.5</v>
      </c>
      <c r="Q100" s="106"/>
      <c r="R100" s="106">
        <v>108.8</v>
      </c>
      <c r="S100" s="106"/>
      <c r="T100" s="106">
        <v>109.10000000000001</v>
      </c>
      <c r="U100" s="107"/>
      <c r="V100" s="105">
        <v>111.9</v>
      </c>
      <c r="W100" s="107"/>
    </row>
    <row r="101" spans="1:23" ht="18" customHeight="1" x14ac:dyDescent="0.25">
      <c r="A101" s="144" t="s">
        <v>163</v>
      </c>
      <c r="B101" s="105">
        <v>98.6</v>
      </c>
      <c r="C101" s="106"/>
      <c r="D101" s="106">
        <v>79</v>
      </c>
      <c r="E101" s="106"/>
      <c r="F101" s="106">
        <v>84</v>
      </c>
      <c r="G101" s="106"/>
      <c r="H101" s="106">
        <v>92.2</v>
      </c>
      <c r="I101" s="106"/>
      <c r="J101" s="106">
        <v>88.45</v>
      </c>
      <c r="K101" s="107"/>
      <c r="L101" s="105">
        <v>84.7</v>
      </c>
      <c r="M101" s="106"/>
      <c r="N101" s="106">
        <v>68.3</v>
      </c>
      <c r="O101" s="106"/>
      <c r="P101" s="106">
        <v>67.7</v>
      </c>
      <c r="Q101" s="106"/>
      <c r="R101" s="106">
        <v>71.7</v>
      </c>
      <c r="S101" s="106"/>
      <c r="T101" s="106">
        <v>73.099999999999994</v>
      </c>
      <c r="U101" s="107"/>
      <c r="V101" s="105">
        <v>96.2</v>
      </c>
      <c r="W101" s="107"/>
    </row>
    <row r="102" spans="1:23" ht="18" customHeight="1" x14ac:dyDescent="0.25">
      <c r="A102" s="147" t="s">
        <v>164</v>
      </c>
      <c r="B102" s="105">
        <v>90.8</v>
      </c>
      <c r="C102" s="106"/>
      <c r="D102" s="106">
        <v>99.8</v>
      </c>
      <c r="E102" s="106"/>
      <c r="F102" s="106">
        <v>94.1</v>
      </c>
      <c r="G102" s="106"/>
      <c r="H102" s="106">
        <v>104.3</v>
      </c>
      <c r="I102" s="106"/>
      <c r="J102" s="106">
        <v>97.25</v>
      </c>
      <c r="K102" s="107"/>
      <c r="L102" s="105">
        <v>91.5</v>
      </c>
      <c r="M102" s="106"/>
      <c r="N102" s="106">
        <v>91.5</v>
      </c>
      <c r="O102" s="106"/>
      <c r="P102" s="106">
        <v>90.5</v>
      </c>
      <c r="Q102" s="106"/>
      <c r="R102" s="106">
        <v>99.9</v>
      </c>
      <c r="S102" s="106"/>
      <c r="T102" s="106">
        <v>93.35</v>
      </c>
      <c r="U102" s="107"/>
      <c r="V102" s="105">
        <v>74.400000000000006</v>
      </c>
      <c r="W102" s="107"/>
    </row>
    <row r="103" spans="1:23" ht="18" customHeight="1" x14ac:dyDescent="0.25">
      <c r="A103" s="144" t="s">
        <v>165</v>
      </c>
      <c r="B103" s="105">
        <v>101.3</v>
      </c>
      <c r="C103" s="106"/>
      <c r="D103" s="106">
        <v>98.5</v>
      </c>
      <c r="E103" s="106"/>
      <c r="F103" s="106">
        <v>99.4</v>
      </c>
      <c r="G103" s="106"/>
      <c r="H103" s="106">
        <v>97</v>
      </c>
      <c r="I103" s="106"/>
      <c r="J103" s="106">
        <v>99.050000000000011</v>
      </c>
      <c r="K103" s="107"/>
      <c r="L103" s="105">
        <v>94.7</v>
      </c>
      <c r="M103" s="106"/>
      <c r="N103" s="106">
        <v>82.8</v>
      </c>
      <c r="O103" s="106"/>
      <c r="P103" s="106">
        <v>86.3</v>
      </c>
      <c r="Q103" s="106"/>
      <c r="R103" s="106">
        <v>91.4</v>
      </c>
      <c r="S103" s="106"/>
      <c r="T103" s="106">
        <v>88.800000000000011</v>
      </c>
      <c r="U103" s="107"/>
      <c r="V103" s="105">
        <v>96.3</v>
      </c>
      <c r="W103" s="107"/>
    </row>
    <row r="104" spans="1:23" ht="18" customHeight="1" x14ac:dyDescent="0.25">
      <c r="A104" s="102" t="s">
        <v>200</v>
      </c>
      <c r="B104" s="105"/>
      <c r="C104" s="106"/>
      <c r="D104" s="106"/>
      <c r="E104" s="106"/>
      <c r="F104" s="106"/>
      <c r="G104" s="106"/>
      <c r="H104" s="106"/>
      <c r="I104" s="106"/>
      <c r="J104" s="124"/>
      <c r="K104" s="107"/>
      <c r="L104" s="105"/>
      <c r="M104" s="106"/>
      <c r="N104" s="106"/>
      <c r="O104" s="106"/>
      <c r="P104" s="106"/>
      <c r="Q104" s="106"/>
      <c r="R104" s="106"/>
      <c r="S104" s="106"/>
      <c r="T104" s="124"/>
      <c r="U104" s="107"/>
      <c r="V104" s="105"/>
      <c r="W104" s="107"/>
    </row>
    <row r="105" spans="1:23" ht="18" customHeight="1" x14ac:dyDescent="0.25">
      <c r="A105" s="142" t="s">
        <v>151</v>
      </c>
      <c r="B105" s="105">
        <v>102.2</v>
      </c>
      <c r="C105" s="106"/>
      <c r="D105" s="106">
        <v>100.7</v>
      </c>
      <c r="E105" s="106"/>
      <c r="F105" s="106">
        <v>101</v>
      </c>
      <c r="G105" s="106"/>
      <c r="H105" s="106">
        <v>97</v>
      </c>
      <c r="I105" s="106"/>
      <c r="J105" s="106">
        <v>100.22499999999999</v>
      </c>
      <c r="K105" s="107"/>
      <c r="L105" s="105">
        <v>94.2</v>
      </c>
      <c r="M105" s="106"/>
      <c r="N105" s="106">
        <v>100.4</v>
      </c>
      <c r="O105" s="106"/>
      <c r="P105" s="106">
        <v>98.2</v>
      </c>
      <c r="Q105" s="106"/>
      <c r="R105" s="106">
        <v>118.7</v>
      </c>
      <c r="S105" s="106"/>
      <c r="T105" s="106">
        <v>102.875</v>
      </c>
      <c r="U105" s="107"/>
      <c r="V105" s="105">
        <v>132.69999999999999</v>
      </c>
      <c r="W105" s="107"/>
    </row>
    <row r="106" spans="1:23" ht="18" customHeight="1" x14ac:dyDescent="0.25">
      <c r="A106" s="143" t="s">
        <v>140</v>
      </c>
      <c r="B106" s="105">
        <v>112.9</v>
      </c>
      <c r="C106" s="106"/>
      <c r="D106" s="106">
        <v>106.5</v>
      </c>
      <c r="E106" s="106"/>
      <c r="F106" s="106">
        <v>106.2</v>
      </c>
      <c r="G106" s="106"/>
      <c r="H106" s="106">
        <v>112.2</v>
      </c>
      <c r="I106" s="106"/>
      <c r="J106" s="106">
        <v>109.45</v>
      </c>
      <c r="K106" s="107"/>
      <c r="L106" s="105">
        <v>112.4</v>
      </c>
      <c r="M106" s="106"/>
      <c r="N106" s="106">
        <v>113.3</v>
      </c>
      <c r="O106" s="106"/>
      <c r="P106" s="106">
        <v>99.1</v>
      </c>
      <c r="Q106" s="106"/>
      <c r="R106" s="106">
        <v>123.2</v>
      </c>
      <c r="S106" s="106"/>
      <c r="T106" s="106">
        <v>111.99999999999999</v>
      </c>
      <c r="U106" s="107"/>
      <c r="V106" s="105">
        <v>123.4</v>
      </c>
      <c r="W106" s="107"/>
    </row>
    <row r="107" spans="1:23" ht="18" customHeight="1" x14ac:dyDescent="0.25">
      <c r="A107" s="144" t="s">
        <v>152</v>
      </c>
      <c r="B107" s="105">
        <v>94.8</v>
      </c>
      <c r="C107" s="106"/>
      <c r="D107" s="106">
        <v>84.9</v>
      </c>
      <c r="E107" s="106"/>
      <c r="F107" s="106">
        <v>73.8</v>
      </c>
      <c r="G107" s="106"/>
      <c r="H107" s="106">
        <v>72.8</v>
      </c>
      <c r="I107" s="106"/>
      <c r="J107" s="106">
        <v>81.575000000000003</v>
      </c>
      <c r="K107" s="107"/>
      <c r="L107" s="105">
        <v>81.2</v>
      </c>
      <c r="M107" s="106"/>
      <c r="N107" s="106">
        <v>89.7</v>
      </c>
      <c r="O107" s="106"/>
      <c r="P107" s="106">
        <v>84.2</v>
      </c>
      <c r="Q107" s="106"/>
      <c r="R107" s="106">
        <v>75.400000000000006</v>
      </c>
      <c r="S107" s="106"/>
      <c r="T107" s="106">
        <v>82.625</v>
      </c>
      <c r="U107" s="107"/>
      <c r="V107" s="105">
        <v>88.3</v>
      </c>
      <c r="W107" s="107"/>
    </row>
    <row r="108" spans="1:23" ht="18" customHeight="1" x14ac:dyDescent="0.25">
      <c r="A108" s="144" t="s">
        <v>153</v>
      </c>
      <c r="B108" s="105">
        <v>98.5</v>
      </c>
      <c r="C108" s="106"/>
      <c r="D108" s="106">
        <v>104.9</v>
      </c>
      <c r="E108" s="106"/>
      <c r="F108" s="106">
        <v>133.5</v>
      </c>
      <c r="G108" s="106"/>
      <c r="H108" s="106">
        <v>105</v>
      </c>
      <c r="I108" s="106"/>
      <c r="J108" s="106">
        <v>110.47499999999999</v>
      </c>
      <c r="K108" s="107"/>
      <c r="L108" s="105">
        <v>107.9</v>
      </c>
      <c r="M108" s="106"/>
      <c r="N108" s="106">
        <v>124.4</v>
      </c>
      <c r="O108" s="106"/>
      <c r="P108" s="106">
        <v>121</v>
      </c>
      <c r="Q108" s="106"/>
      <c r="R108" s="106">
        <v>113.4</v>
      </c>
      <c r="S108" s="106"/>
      <c r="T108" s="106">
        <v>116.67500000000001</v>
      </c>
      <c r="U108" s="107"/>
      <c r="V108" s="105">
        <v>114.4</v>
      </c>
      <c r="W108" s="107"/>
    </row>
    <row r="109" spans="1:23" ht="18" customHeight="1" x14ac:dyDescent="0.25">
      <c r="A109" s="144" t="s">
        <v>154</v>
      </c>
      <c r="B109" s="105">
        <v>104.2</v>
      </c>
      <c r="C109" s="106"/>
      <c r="D109" s="106">
        <v>89.9</v>
      </c>
      <c r="E109" s="106"/>
      <c r="F109" s="106">
        <v>95.3</v>
      </c>
      <c r="G109" s="106"/>
      <c r="H109" s="106">
        <v>78.8</v>
      </c>
      <c r="I109" s="106"/>
      <c r="J109" s="106">
        <v>92.050000000000011</v>
      </c>
      <c r="K109" s="107"/>
      <c r="L109" s="105">
        <v>106.9</v>
      </c>
      <c r="M109" s="106"/>
      <c r="N109" s="106">
        <v>103.7</v>
      </c>
      <c r="O109" s="106"/>
      <c r="P109" s="106">
        <v>66.5</v>
      </c>
      <c r="Q109" s="106"/>
      <c r="R109" s="106">
        <v>140.69999999999999</v>
      </c>
      <c r="S109" s="106"/>
      <c r="T109" s="106">
        <v>104.45</v>
      </c>
      <c r="U109" s="107"/>
      <c r="V109" s="105">
        <v>106.2</v>
      </c>
      <c r="W109" s="107"/>
    </row>
    <row r="110" spans="1:23" ht="18" customHeight="1" x14ac:dyDescent="0.25">
      <c r="A110" s="144" t="s">
        <v>155</v>
      </c>
      <c r="B110" s="105">
        <v>57.5</v>
      </c>
      <c r="C110" s="106"/>
      <c r="D110" s="106">
        <v>67.900000000000006</v>
      </c>
      <c r="E110" s="106"/>
      <c r="F110" s="106">
        <v>97.5</v>
      </c>
      <c r="G110" s="106"/>
      <c r="H110" s="106">
        <v>83</v>
      </c>
      <c r="I110" s="106"/>
      <c r="J110" s="106">
        <v>76.474999999999994</v>
      </c>
      <c r="K110" s="107"/>
      <c r="L110" s="105">
        <v>68.599999999999994</v>
      </c>
      <c r="M110" s="106"/>
      <c r="N110" s="106">
        <v>89.4</v>
      </c>
      <c r="O110" s="106"/>
      <c r="P110" s="106">
        <v>89.5</v>
      </c>
      <c r="Q110" s="106"/>
      <c r="R110" s="106">
        <v>93.5</v>
      </c>
      <c r="S110" s="106"/>
      <c r="T110" s="106">
        <v>85.25</v>
      </c>
      <c r="U110" s="107"/>
      <c r="V110" s="105">
        <v>64.2</v>
      </c>
      <c r="W110" s="107"/>
    </row>
    <row r="111" spans="1:23" ht="18" customHeight="1" x14ac:dyDescent="0.25">
      <c r="A111" s="144" t="s">
        <v>156</v>
      </c>
      <c r="B111" s="105">
        <v>93.8</v>
      </c>
      <c r="C111" s="106"/>
      <c r="D111" s="106">
        <v>84.4</v>
      </c>
      <c r="E111" s="106"/>
      <c r="F111" s="106">
        <v>93.2</v>
      </c>
      <c r="G111" s="106"/>
      <c r="H111" s="106">
        <v>97.6</v>
      </c>
      <c r="I111" s="106"/>
      <c r="J111" s="106">
        <v>92.25</v>
      </c>
      <c r="K111" s="107"/>
      <c r="L111" s="105">
        <v>90.2</v>
      </c>
      <c r="M111" s="106"/>
      <c r="N111" s="106">
        <v>82.9</v>
      </c>
      <c r="O111" s="106"/>
      <c r="P111" s="106">
        <v>71.400000000000006</v>
      </c>
      <c r="Q111" s="106"/>
      <c r="R111" s="106">
        <v>141.19999999999999</v>
      </c>
      <c r="S111" s="106"/>
      <c r="T111" s="106">
        <v>96.425000000000011</v>
      </c>
      <c r="U111" s="107"/>
      <c r="V111" s="105">
        <v>98.4</v>
      </c>
      <c r="W111" s="107"/>
    </row>
    <row r="112" spans="1:23" ht="18" customHeight="1" x14ac:dyDescent="0.25">
      <c r="A112" s="144" t="s">
        <v>157</v>
      </c>
      <c r="B112" s="105">
        <v>97.1</v>
      </c>
      <c r="C112" s="106"/>
      <c r="D112" s="106">
        <v>100.8</v>
      </c>
      <c r="E112" s="106"/>
      <c r="F112" s="106">
        <v>90.2</v>
      </c>
      <c r="G112" s="106"/>
      <c r="H112" s="106">
        <v>95</v>
      </c>
      <c r="I112" s="106"/>
      <c r="J112" s="106">
        <v>95.774999999999991</v>
      </c>
      <c r="K112" s="107"/>
      <c r="L112" s="105">
        <v>101.3</v>
      </c>
      <c r="M112" s="106"/>
      <c r="N112" s="106">
        <v>103.9</v>
      </c>
      <c r="O112" s="106"/>
      <c r="P112" s="106">
        <v>93.8</v>
      </c>
      <c r="Q112" s="106"/>
      <c r="R112" s="106">
        <v>117.2</v>
      </c>
      <c r="S112" s="106"/>
      <c r="T112" s="106">
        <v>104.05</v>
      </c>
      <c r="U112" s="107"/>
      <c r="V112" s="105">
        <v>94</v>
      </c>
      <c r="W112" s="107"/>
    </row>
    <row r="113" spans="1:23" ht="18" customHeight="1" x14ac:dyDescent="0.25">
      <c r="A113" s="144" t="s">
        <v>158</v>
      </c>
      <c r="B113" s="105">
        <v>111.4</v>
      </c>
      <c r="C113" s="106"/>
      <c r="D113" s="106">
        <v>88.8</v>
      </c>
      <c r="E113" s="106"/>
      <c r="F113" s="106">
        <v>81.900000000000006</v>
      </c>
      <c r="G113" s="106"/>
      <c r="H113" s="106">
        <v>99.7</v>
      </c>
      <c r="I113" s="106"/>
      <c r="J113" s="106">
        <v>95.45</v>
      </c>
      <c r="K113" s="107"/>
      <c r="L113" s="105">
        <v>110.8</v>
      </c>
      <c r="M113" s="106"/>
      <c r="N113" s="106">
        <v>95.5</v>
      </c>
      <c r="O113" s="106"/>
      <c r="P113" s="106">
        <v>94.1</v>
      </c>
      <c r="Q113" s="106"/>
      <c r="R113" s="106">
        <v>89.5</v>
      </c>
      <c r="S113" s="106"/>
      <c r="T113" s="106">
        <v>97.474999999999994</v>
      </c>
      <c r="U113" s="107"/>
      <c r="V113" s="105">
        <v>117.3</v>
      </c>
      <c r="W113" s="107"/>
    </row>
    <row r="114" spans="1:23" ht="18" customHeight="1" x14ac:dyDescent="0.25">
      <c r="A114" s="144" t="s">
        <v>159</v>
      </c>
      <c r="B114" s="105">
        <v>118.4</v>
      </c>
      <c r="C114" s="106"/>
      <c r="D114" s="106">
        <v>115.8</v>
      </c>
      <c r="E114" s="106"/>
      <c r="F114" s="106">
        <v>118.4</v>
      </c>
      <c r="G114" s="106"/>
      <c r="H114" s="106">
        <v>125.9</v>
      </c>
      <c r="I114" s="106"/>
      <c r="J114" s="106">
        <v>119.625</v>
      </c>
      <c r="K114" s="107"/>
      <c r="L114" s="105">
        <v>116.1</v>
      </c>
      <c r="M114" s="106"/>
      <c r="N114" s="106">
        <v>117.4</v>
      </c>
      <c r="O114" s="106"/>
      <c r="P114" s="106">
        <v>98.6</v>
      </c>
      <c r="Q114" s="106"/>
      <c r="R114" s="106">
        <v>136</v>
      </c>
      <c r="S114" s="106"/>
      <c r="T114" s="106">
        <v>117.02500000000001</v>
      </c>
      <c r="U114" s="107"/>
      <c r="V114" s="105">
        <v>141.30000000000001</v>
      </c>
      <c r="W114" s="107"/>
    </row>
    <row r="115" spans="1:23" ht="18" customHeight="1" x14ac:dyDescent="0.25">
      <c r="A115" s="143" t="s">
        <v>141</v>
      </c>
      <c r="B115" s="105">
        <v>94.3</v>
      </c>
      <c r="C115" s="106"/>
      <c r="D115" s="106">
        <v>99.4</v>
      </c>
      <c r="E115" s="106"/>
      <c r="F115" s="106">
        <v>101.3</v>
      </c>
      <c r="G115" s="106"/>
      <c r="H115" s="106">
        <v>88.1</v>
      </c>
      <c r="I115" s="106"/>
      <c r="J115" s="106">
        <v>95.775000000000006</v>
      </c>
      <c r="K115" s="107"/>
      <c r="L115" s="105">
        <v>86.5</v>
      </c>
      <c r="M115" s="106"/>
      <c r="N115" s="106">
        <v>103</v>
      </c>
      <c r="O115" s="106"/>
      <c r="P115" s="106">
        <v>106.4</v>
      </c>
      <c r="Q115" s="106"/>
      <c r="R115" s="106">
        <v>132.4</v>
      </c>
      <c r="S115" s="106"/>
      <c r="T115" s="106">
        <v>107.07499999999999</v>
      </c>
      <c r="U115" s="107"/>
      <c r="V115" s="105">
        <v>158.80000000000001</v>
      </c>
      <c r="W115" s="107"/>
    </row>
    <row r="116" spans="1:23" ht="18" customHeight="1" x14ac:dyDescent="0.25">
      <c r="A116" s="144" t="s">
        <v>160</v>
      </c>
      <c r="B116" s="105">
        <v>93.9</v>
      </c>
      <c r="C116" s="106"/>
      <c r="D116" s="106">
        <v>95.2</v>
      </c>
      <c r="E116" s="106"/>
      <c r="F116" s="106">
        <v>92.8</v>
      </c>
      <c r="G116" s="106"/>
      <c r="H116" s="106">
        <v>73.5</v>
      </c>
      <c r="I116" s="106"/>
      <c r="J116" s="106">
        <v>88.850000000000009</v>
      </c>
      <c r="K116" s="107"/>
      <c r="L116" s="105">
        <v>81.2</v>
      </c>
      <c r="M116" s="106"/>
      <c r="N116" s="106">
        <v>103.7</v>
      </c>
      <c r="O116" s="106"/>
      <c r="P116" s="106">
        <v>113.1</v>
      </c>
      <c r="Q116" s="106"/>
      <c r="R116" s="106">
        <v>145.69999999999999</v>
      </c>
      <c r="S116" s="106"/>
      <c r="T116" s="106">
        <v>110.925</v>
      </c>
      <c r="U116" s="107"/>
      <c r="V116" s="105">
        <v>176.9</v>
      </c>
      <c r="W116" s="107"/>
    </row>
    <row r="117" spans="1:23" ht="18" customHeight="1" x14ac:dyDescent="0.25">
      <c r="A117" s="144" t="s">
        <v>161</v>
      </c>
      <c r="B117" s="105">
        <v>93.5</v>
      </c>
      <c r="C117" s="106"/>
      <c r="D117" s="106">
        <v>104.5</v>
      </c>
      <c r="E117" s="106"/>
      <c r="F117" s="106">
        <v>114.9</v>
      </c>
      <c r="G117" s="106"/>
      <c r="H117" s="106">
        <v>121.8</v>
      </c>
      <c r="I117" s="106"/>
      <c r="J117" s="106">
        <v>108.675</v>
      </c>
      <c r="K117" s="107"/>
      <c r="L117" s="105">
        <v>95.6</v>
      </c>
      <c r="M117" s="106"/>
      <c r="N117" s="106">
        <v>99.2</v>
      </c>
      <c r="O117" s="106"/>
      <c r="P117" s="106">
        <v>93.5</v>
      </c>
      <c r="Q117" s="106"/>
      <c r="R117" s="106">
        <v>110.5</v>
      </c>
      <c r="S117" s="106"/>
      <c r="T117" s="106">
        <v>99.7</v>
      </c>
      <c r="U117" s="107"/>
      <c r="V117" s="105">
        <v>133.1</v>
      </c>
      <c r="W117" s="107"/>
    </row>
    <row r="118" spans="1:23" ht="18" customHeight="1" x14ac:dyDescent="0.25">
      <c r="A118" s="143" t="s">
        <v>85</v>
      </c>
      <c r="B118" s="105">
        <v>106.6</v>
      </c>
      <c r="C118" s="106"/>
      <c r="D118" s="106">
        <v>92.3</v>
      </c>
      <c r="E118" s="106"/>
      <c r="F118" s="106">
        <v>88.8</v>
      </c>
      <c r="G118" s="106"/>
      <c r="H118" s="106">
        <v>96</v>
      </c>
      <c r="I118" s="106"/>
      <c r="J118" s="106">
        <v>95.924999999999997</v>
      </c>
      <c r="K118" s="107"/>
      <c r="L118" s="105">
        <v>84.5</v>
      </c>
      <c r="M118" s="106"/>
      <c r="N118" s="106">
        <v>70.3</v>
      </c>
      <c r="O118" s="106"/>
      <c r="P118" s="106">
        <v>74.099999999999994</v>
      </c>
      <c r="Q118" s="106"/>
      <c r="R118" s="106">
        <v>78.8</v>
      </c>
      <c r="S118" s="106"/>
      <c r="T118" s="106">
        <v>76.924999999999997</v>
      </c>
      <c r="U118" s="107"/>
      <c r="V118" s="105">
        <v>93.3</v>
      </c>
      <c r="W118" s="107"/>
    </row>
    <row r="119" spans="1:23" ht="18" customHeight="1" x14ac:dyDescent="0.25">
      <c r="A119" s="144" t="s">
        <v>162</v>
      </c>
      <c r="B119" s="105">
        <v>107.5</v>
      </c>
      <c r="C119" s="106"/>
      <c r="D119" s="106">
        <v>87.4</v>
      </c>
      <c r="E119" s="106"/>
      <c r="F119" s="106">
        <v>82.7</v>
      </c>
      <c r="G119" s="106"/>
      <c r="H119" s="106">
        <v>88.7</v>
      </c>
      <c r="I119" s="106"/>
      <c r="J119" s="106">
        <v>91.575000000000003</v>
      </c>
      <c r="K119" s="107"/>
      <c r="L119" s="105">
        <v>97.2</v>
      </c>
      <c r="M119" s="106"/>
      <c r="N119" s="106">
        <v>75.2</v>
      </c>
      <c r="O119" s="106"/>
      <c r="P119" s="106">
        <v>81.3</v>
      </c>
      <c r="Q119" s="106"/>
      <c r="R119" s="106">
        <v>86.6</v>
      </c>
      <c r="S119" s="106"/>
      <c r="T119" s="106">
        <v>85.074999999999989</v>
      </c>
      <c r="U119" s="107"/>
      <c r="V119" s="105">
        <v>90.3</v>
      </c>
      <c r="W119" s="107"/>
    </row>
    <row r="120" spans="1:23" ht="18" customHeight="1" x14ac:dyDescent="0.25">
      <c r="A120" s="144" t="s">
        <v>163</v>
      </c>
      <c r="B120" s="105">
        <v>101.3</v>
      </c>
      <c r="C120" s="106"/>
      <c r="D120" s="106">
        <v>97.8</v>
      </c>
      <c r="E120" s="106"/>
      <c r="F120" s="106">
        <v>100.8</v>
      </c>
      <c r="G120" s="106"/>
      <c r="H120" s="106">
        <v>111.7</v>
      </c>
      <c r="I120" s="106"/>
      <c r="J120" s="106">
        <v>102.89999999999999</v>
      </c>
      <c r="K120" s="107"/>
      <c r="L120" s="105">
        <v>98.8</v>
      </c>
      <c r="M120" s="106"/>
      <c r="N120" s="106">
        <v>96.2</v>
      </c>
      <c r="O120" s="106"/>
      <c r="P120" s="106">
        <v>97.2</v>
      </c>
      <c r="Q120" s="106"/>
      <c r="R120" s="106">
        <v>105.5</v>
      </c>
      <c r="S120" s="106"/>
      <c r="T120" s="106">
        <v>99.424999999999997</v>
      </c>
      <c r="U120" s="107"/>
      <c r="V120" s="105">
        <v>105</v>
      </c>
      <c r="W120" s="107"/>
    </row>
    <row r="121" spans="1:23" ht="18" customHeight="1" x14ac:dyDescent="0.25">
      <c r="A121" s="147" t="s">
        <v>164</v>
      </c>
      <c r="B121" s="105">
        <v>97.6</v>
      </c>
      <c r="C121" s="106"/>
      <c r="D121" s="106">
        <v>89.6</v>
      </c>
      <c r="E121" s="106"/>
      <c r="F121" s="106">
        <v>90.4</v>
      </c>
      <c r="G121" s="106"/>
      <c r="H121" s="106">
        <v>90.1</v>
      </c>
      <c r="I121" s="106"/>
      <c r="J121" s="106">
        <v>91.925000000000011</v>
      </c>
      <c r="K121" s="107"/>
      <c r="L121" s="105">
        <v>99.8</v>
      </c>
      <c r="M121" s="106"/>
      <c r="N121" s="106">
        <v>93.4</v>
      </c>
      <c r="O121" s="106"/>
      <c r="P121" s="106">
        <v>87.3</v>
      </c>
      <c r="Q121" s="106"/>
      <c r="R121" s="106">
        <v>87</v>
      </c>
      <c r="S121" s="106"/>
      <c r="T121" s="106">
        <v>91.875</v>
      </c>
      <c r="U121" s="107"/>
      <c r="V121" s="105">
        <v>86.3</v>
      </c>
      <c r="W121" s="107"/>
    </row>
    <row r="122" spans="1:23" ht="18" customHeight="1" x14ac:dyDescent="0.25">
      <c r="A122" s="144" t="s">
        <v>165</v>
      </c>
      <c r="B122" s="105">
        <v>107.8</v>
      </c>
      <c r="C122" s="106"/>
      <c r="D122" s="106">
        <v>104.4</v>
      </c>
      <c r="E122" s="106"/>
      <c r="F122" s="106">
        <v>99.4</v>
      </c>
      <c r="G122" s="106"/>
      <c r="H122" s="106">
        <v>111.2</v>
      </c>
      <c r="I122" s="106"/>
      <c r="J122" s="106">
        <v>105.7</v>
      </c>
      <c r="K122" s="107"/>
      <c r="L122" s="105">
        <v>105.7</v>
      </c>
      <c r="M122" s="106"/>
      <c r="N122" s="106">
        <v>99.8</v>
      </c>
      <c r="O122" s="106"/>
      <c r="P122" s="106">
        <v>101.9</v>
      </c>
      <c r="Q122" s="106"/>
      <c r="R122" s="106">
        <v>108</v>
      </c>
      <c r="S122" s="106"/>
      <c r="T122" s="106">
        <v>103.85</v>
      </c>
      <c r="U122" s="107"/>
      <c r="V122" s="105">
        <v>97.8</v>
      </c>
      <c r="W122" s="107"/>
    </row>
    <row r="123" spans="1:23" ht="18" customHeight="1" x14ac:dyDescent="0.25">
      <c r="A123" s="102" t="s">
        <v>169</v>
      </c>
      <c r="B123" s="105"/>
      <c r="C123" s="106"/>
      <c r="D123" s="106"/>
      <c r="E123" s="106"/>
      <c r="F123" s="106"/>
      <c r="G123" s="106"/>
      <c r="H123" s="106"/>
      <c r="I123" s="106"/>
      <c r="J123" s="124"/>
      <c r="K123" s="107"/>
      <c r="L123" s="105"/>
      <c r="M123" s="106"/>
      <c r="N123" s="106"/>
      <c r="O123" s="106"/>
      <c r="P123" s="106"/>
      <c r="Q123" s="106"/>
      <c r="R123" s="106"/>
      <c r="S123" s="106"/>
      <c r="T123" s="124"/>
      <c r="U123" s="107"/>
      <c r="V123" s="105"/>
      <c r="W123" s="107"/>
    </row>
    <row r="124" spans="1:23" ht="18" customHeight="1" x14ac:dyDescent="0.25">
      <c r="A124" s="142" t="s">
        <v>151</v>
      </c>
      <c r="B124" s="105">
        <v>91.7</v>
      </c>
      <c r="C124" s="106"/>
      <c r="D124" s="106">
        <v>90.3</v>
      </c>
      <c r="E124" s="106"/>
      <c r="F124" s="106">
        <v>84.6</v>
      </c>
      <c r="G124" s="106"/>
      <c r="H124" s="106">
        <v>82</v>
      </c>
      <c r="I124" s="106"/>
      <c r="J124" s="106">
        <v>87.15</v>
      </c>
      <c r="K124" s="107"/>
      <c r="L124" s="105">
        <v>71.099999999999994</v>
      </c>
      <c r="M124" s="106"/>
      <c r="N124" s="106">
        <v>64.599999999999994</v>
      </c>
      <c r="O124" s="106"/>
      <c r="P124" s="106">
        <v>70</v>
      </c>
      <c r="Q124" s="106"/>
      <c r="R124" s="106">
        <v>66.2</v>
      </c>
      <c r="S124" s="106"/>
      <c r="T124" s="106">
        <v>67.974999999999994</v>
      </c>
      <c r="U124" s="107"/>
      <c r="V124" s="105">
        <v>84.3</v>
      </c>
      <c r="W124" s="107"/>
    </row>
    <row r="125" spans="1:23" ht="18" customHeight="1" x14ac:dyDescent="0.25">
      <c r="A125" s="143" t="s">
        <v>140</v>
      </c>
      <c r="B125" s="105">
        <v>87.4</v>
      </c>
      <c r="C125" s="106"/>
      <c r="D125" s="106">
        <v>84.7</v>
      </c>
      <c r="E125" s="106"/>
      <c r="F125" s="106">
        <v>78.5</v>
      </c>
      <c r="G125" s="106"/>
      <c r="H125" s="106">
        <v>74.5</v>
      </c>
      <c r="I125" s="106"/>
      <c r="J125" s="106">
        <v>81.275000000000006</v>
      </c>
      <c r="K125" s="107"/>
      <c r="L125" s="105">
        <v>63.2</v>
      </c>
      <c r="M125" s="106"/>
      <c r="N125" s="106">
        <v>55.6</v>
      </c>
      <c r="O125" s="106"/>
      <c r="P125" s="106">
        <v>61</v>
      </c>
      <c r="Q125" s="106"/>
      <c r="R125" s="106">
        <v>60.8</v>
      </c>
      <c r="S125" s="106"/>
      <c r="T125" s="106">
        <v>60.150000000000006</v>
      </c>
      <c r="U125" s="107"/>
      <c r="V125" s="105">
        <v>81.2</v>
      </c>
      <c r="W125" s="107"/>
    </row>
    <row r="126" spans="1:23" ht="18" customHeight="1" x14ac:dyDescent="0.25">
      <c r="A126" s="144" t="s">
        <v>152</v>
      </c>
      <c r="B126" s="105">
        <v>95.4</v>
      </c>
      <c r="C126" s="106"/>
      <c r="D126" s="106">
        <v>95.7</v>
      </c>
      <c r="E126" s="106"/>
      <c r="F126" s="106">
        <v>83.9</v>
      </c>
      <c r="G126" s="106"/>
      <c r="H126" s="106">
        <v>75.8</v>
      </c>
      <c r="I126" s="106"/>
      <c r="J126" s="106">
        <v>87.7</v>
      </c>
      <c r="K126" s="107"/>
      <c r="L126" s="105">
        <v>83.2</v>
      </c>
      <c r="M126" s="106"/>
      <c r="N126" s="106">
        <v>86</v>
      </c>
      <c r="O126" s="106"/>
      <c r="P126" s="106">
        <v>89.7</v>
      </c>
      <c r="Q126" s="106"/>
      <c r="R126" s="106">
        <v>84.5</v>
      </c>
      <c r="S126" s="106"/>
      <c r="T126" s="106">
        <v>85.85</v>
      </c>
      <c r="U126" s="107"/>
      <c r="V126" s="105">
        <v>87</v>
      </c>
      <c r="W126" s="107"/>
    </row>
    <row r="127" spans="1:23" ht="18" customHeight="1" x14ac:dyDescent="0.25">
      <c r="A127" s="144" t="s">
        <v>153</v>
      </c>
      <c r="B127" s="105">
        <v>112</v>
      </c>
      <c r="C127" s="106"/>
      <c r="D127" s="106">
        <v>120.2</v>
      </c>
      <c r="E127" s="106"/>
      <c r="F127" s="106">
        <v>113.6</v>
      </c>
      <c r="G127" s="106"/>
      <c r="H127" s="106">
        <v>119.4</v>
      </c>
      <c r="I127" s="106"/>
      <c r="J127" s="106">
        <v>116.29999999999998</v>
      </c>
      <c r="K127" s="107"/>
      <c r="L127" s="105">
        <v>107.9</v>
      </c>
      <c r="M127" s="106"/>
      <c r="N127" s="106">
        <v>119.5</v>
      </c>
      <c r="O127" s="106"/>
      <c r="P127" s="106">
        <v>129.80000000000001</v>
      </c>
      <c r="Q127" s="106"/>
      <c r="R127" s="106">
        <v>138.80000000000001</v>
      </c>
      <c r="S127" s="106"/>
      <c r="T127" s="106">
        <v>124.00000000000001</v>
      </c>
      <c r="U127" s="107"/>
      <c r="V127" s="105">
        <v>134</v>
      </c>
      <c r="W127" s="107"/>
    </row>
    <row r="128" spans="1:23" ht="18" customHeight="1" x14ac:dyDescent="0.25">
      <c r="A128" s="144" t="s">
        <v>154</v>
      </c>
      <c r="B128" s="105">
        <v>112.1</v>
      </c>
      <c r="C128" s="106"/>
      <c r="D128" s="106">
        <v>100.2</v>
      </c>
      <c r="E128" s="106"/>
      <c r="F128" s="106">
        <v>92.9</v>
      </c>
      <c r="G128" s="106"/>
      <c r="H128" s="106">
        <v>96.5</v>
      </c>
      <c r="I128" s="106"/>
      <c r="J128" s="106">
        <v>100.42500000000001</v>
      </c>
      <c r="K128" s="107"/>
      <c r="L128" s="105">
        <v>114.3</v>
      </c>
      <c r="M128" s="106"/>
      <c r="N128" s="106">
        <v>92</v>
      </c>
      <c r="O128" s="106"/>
      <c r="P128" s="106">
        <v>100.2</v>
      </c>
      <c r="Q128" s="106"/>
      <c r="R128" s="106">
        <v>108</v>
      </c>
      <c r="S128" s="106"/>
      <c r="T128" s="106">
        <v>103.625</v>
      </c>
      <c r="U128" s="107"/>
      <c r="V128" s="105">
        <v>119.7</v>
      </c>
      <c r="W128" s="107"/>
    </row>
    <row r="129" spans="1:23" ht="18" customHeight="1" x14ac:dyDescent="0.25">
      <c r="A129" s="144" t="s">
        <v>155</v>
      </c>
      <c r="B129" s="105">
        <v>67.5</v>
      </c>
      <c r="C129" s="106"/>
      <c r="D129" s="106">
        <v>42.9</v>
      </c>
      <c r="E129" s="106"/>
      <c r="F129" s="106">
        <v>42.9</v>
      </c>
      <c r="G129" s="106"/>
      <c r="H129" s="106">
        <v>42.9</v>
      </c>
      <c r="I129" s="106"/>
      <c r="J129" s="106">
        <v>49.050000000000004</v>
      </c>
      <c r="K129" s="107"/>
      <c r="L129" s="105">
        <v>105.2</v>
      </c>
      <c r="M129" s="106"/>
      <c r="N129" s="106">
        <v>86.2</v>
      </c>
      <c r="O129" s="106"/>
      <c r="P129" s="106">
        <v>86.2</v>
      </c>
      <c r="Q129" s="106"/>
      <c r="R129" s="106">
        <v>86.2</v>
      </c>
      <c r="S129" s="106"/>
      <c r="T129" s="106">
        <v>90.95</v>
      </c>
      <c r="U129" s="107"/>
      <c r="V129" s="105">
        <v>113.8</v>
      </c>
      <c r="W129" s="107"/>
    </row>
    <row r="130" spans="1:23" ht="18" customHeight="1" x14ac:dyDescent="0.25">
      <c r="A130" s="144" t="s">
        <v>156</v>
      </c>
      <c r="B130" s="105">
        <v>112.7</v>
      </c>
      <c r="C130" s="106"/>
      <c r="D130" s="106">
        <v>93.5</v>
      </c>
      <c r="E130" s="106"/>
      <c r="F130" s="106">
        <v>95.8</v>
      </c>
      <c r="G130" s="106"/>
      <c r="H130" s="106">
        <v>99.2</v>
      </c>
      <c r="I130" s="106"/>
      <c r="J130" s="106">
        <v>100.3</v>
      </c>
      <c r="K130" s="107"/>
      <c r="L130" s="105">
        <v>116.8</v>
      </c>
      <c r="M130" s="106"/>
      <c r="N130" s="106">
        <v>82.1</v>
      </c>
      <c r="O130" s="106"/>
      <c r="P130" s="106">
        <v>87.4</v>
      </c>
      <c r="Q130" s="106"/>
      <c r="R130" s="106">
        <v>123.2</v>
      </c>
      <c r="S130" s="106"/>
      <c r="T130" s="106">
        <v>102.37499999999999</v>
      </c>
      <c r="U130" s="107"/>
      <c r="V130" s="105">
        <v>127.1</v>
      </c>
      <c r="W130" s="107"/>
    </row>
    <row r="131" spans="1:23" ht="18" customHeight="1" x14ac:dyDescent="0.25">
      <c r="A131" s="144" t="s">
        <v>157</v>
      </c>
      <c r="B131" s="105">
        <v>98.4</v>
      </c>
      <c r="C131" s="106"/>
      <c r="D131" s="106">
        <v>89.9</v>
      </c>
      <c r="E131" s="106"/>
      <c r="F131" s="106">
        <v>91.8</v>
      </c>
      <c r="G131" s="106"/>
      <c r="H131" s="106">
        <v>97</v>
      </c>
      <c r="I131" s="106"/>
      <c r="J131" s="106">
        <v>94.275000000000006</v>
      </c>
      <c r="K131" s="107"/>
      <c r="L131" s="105">
        <v>100.9</v>
      </c>
      <c r="M131" s="106"/>
      <c r="N131" s="106">
        <v>84.1</v>
      </c>
      <c r="O131" s="106"/>
      <c r="P131" s="106">
        <v>88.1</v>
      </c>
      <c r="Q131" s="106"/>
      <c r="R131" s="106">
        <v>108.4</v>
      </c>
      <c r="S131" s="106"/>
      <c r="T131" s="106">
        <v>95.375</v>
      </c>
      <c r="U131" s="107"/>
      <c r="V131" s="105">
        <v>106.2</v>
      </c>
      <c r="W131" s="107"/>
    </row>
    <row r="132" spans="1:23" ht="18" customHeight="1" x14ac:dyDescent="0.25">
      <c r="A132" s="144" t="s">
        <v>158</v>
      </c>
      <c r="B132" s="105">
        <v>109.2</v>
      </c>
      <c r="C132" s="106"/>
      <c r="D132" s="106">
        <v>109.6</v>
      </c>
      <c r="E132" s="106"/>
      <c r="F132" s="106">
        <v>101.9</v>
      </c>
      <c r="G132" s="106"/>
      <c r="H132" s="106">
        <v>93.9</v>
      </c>
      <c r="I132" s="106"/>
      <c r="J132" s="106">
        <v>103.65</v>
      </c>
      <c r="K132" s="107"/>
      <c r="L132" s="105">
        <v>106.3</v>
      </c>
      <c r="M132" s="106"/>
      <c r="N132" s="106">
        <v>89.5</v>
      </c>
      <c r="O132" s="106"/>
      <c r="P132" s="106">
        <v>112.2</v>
      </c>
      <c r="Q132" s="106"/>
      <c r="R132" s="106">
        <v>119.7</v>
      </c>
      <c r="S132" s="106"/>
      <c r="T132" s="106">
        <v>106.925</v>
      </c>
      <c r="U132" s="107"/>
      <c r="V132" s="105">
        <v>136.6</v>
      </c>
      <c r="W132" s="107"/>
    </row>
    <row r="133" spans="1:23" ht="18" customHeight="1" x14ac:dyDescent="0.25">
      <c r="A133" s="144" t="s">
        <v>159</v>
      </c>
      <c r="B133" s="105">
        <v>69.3</v>
      </c>
      <c r="C133" s="106"/>
      <c r="D133" s="106">
        <v>66.2</v>
      </c>
      <c r="E133" s="106"/>
      <c r="F133" s="106">
        <v>65.400000000000006</v>
      </c>
      <c r="G133" s="106"/>
      <c r="H133" s="106">
        <v>66.5</v>
      </c>
      <c r="I133" s="106"/>
      <c r="J133" s="106">
        <v>66.849999999999994</v>
      </c>
      <c r="K133" s="107"/>
      <c r="L133" s="105">
        <v>69</v>
      </c>
      <c r="M133" s="106"/>
      <c r="N133" s="106">
        <v>49.4</v>
      </c>
      <c r="O133" s="106"/>
      <c r="P133" s="106">
        <v>56.9</v>
      </c>
      <c r="Q133" s="106"/>
      <c r="R133" s="106">
        <v>59.7</v>
      </c>
      <c r="S133" s="106"/>
      <c r="T133" s="106">
        <v>58.75</v>
      </c>
      <c r="U133" s="107"/>
      <c r="V133" s="105">
        <v>60.8</v>
      </c>
      <c r="W133" s="107"/>
    </row>
    <row r="134" spans="1:23" ht="18" customHeight="1" x14ac:dyDescent="0.25">
      <c r="A134" s="143" t="s">
        <v>141</v>
      </c>
      <c r="B134" s="105">
        <v>96.5</v>
      </c>
      <c r="C134" s="106"/>
      <c r="D134" s="106">
        <v>95.1</v>
      </c>
      <c r="E134" s="106"/>
      <c r="F134" s="106">
        <v>92.8</v>
      </c>
      <c r="G134" s="106"/>
      <c r="H134" s="106">
        <v>88.1</v>
      </c>
      <c r="I134" s="106"/>
      <c r="J134" s="106">
        <v>93.125</v>
      </c>
      <c r="K134" s="107"/>
      <c r="L134" s="105">
        <v>86.5</v>
      </c>
      <c r="M134" s="106"/>
      <c r="N134" s="106">
        <v>93.5</v>
      </c>
      <c r="O134" s="106"/>
      <c r="P134" s="106">
        <v>94.9</v>
      </c>
      <c r="Q134" s="106"/>
      <c r="R134" s="106">
        <v>106.7</v>
      </c>
      <c r="S134" s="106"/>
      <c r="T134" s="106">
        <v>95.399999999999991</v>
      </c>
      <c r="U134" s="107"/>
      <c r="V134" s="105">
        <v>136.6</v>
      </c>
      <c r="W134" s="107"/>
    </row>
    <row r="135" spans="1:23" ht="18" customHeight="1" x14ac:dyDescent="0.25">
      <c r="A135" s="144" t="s">
        <v>160</v>
      </c>
      <c r="B135" s="105">
        <v>95.8</v>
      </c>
      <c r="C135" s="106"/>
      <c r="D135" s="106">
        <v>94.4</v>
      </c>
      <c r="E135" s="106"/>
      <c r="F135" s="106">
        <v>91.4</v>
      </c>
      <c r="G135" s="106"/>
      <c r="H135" s="106">
        <v>85.9</v>
      </c>
      <c r="I135" s="106"/>
      <c r="J135" s="106">
        <v>91.875</v>
      </c>
      <c r="K135" s="107"/>
      <c r="L135" s="105">
        <v>91.2</v>
      </c>
      <c r="M135" s="106"/>
      <c r="N135" s="106">
        <v>99.4</v>
      </c>
      <c r="O135" s="106"/>
      <c r="P135" s="106">
        <v>100.7</v>
      </c>
      <c r="Q135" s="106"/>
      <c r="R135" s="106">
        <v>114.2</v>
      </c>
      <c r="S135" s="106"/>
      <c r="T135" s="106">
        <v>101.375</v>
      </c>
      <c r="U135" s="107"/>
      <c r="V135" s="105">
        <v>139.9</v>
      </c>
      <c r="W135" s="107"/>
    </row>
    <row r="136" spans="1:23" ht="18" customHeight="1" x14ac:dyDescent="0.25">
      <c r="A136" s="144" t="s">
        <v>161</v>
      </c>
      <c r="B136" s="105">
        <v>102.5</v>
      </c>
      <c r="C136" s="106"/>
      <c r="D136" s="106">
        <v>101.6</v>
      </c>
      <c r="E136" s="106"/>
      <c r="F136" s="106">
        <v>105.3</v>
      </c>
      <c r="G136" s="106"/>
      <c r="H136" s="106">
        <v>109</v>
      </c>
      <c r="I136" s="106"/>
      <c r="J136" s="106">
        <v>104.6</v>
      </c>
      <c r="K136" s="107"/>
      <c r="L136" s="105">
        <v>105.1</v>
      </c>
      <c r="M136" s="106"/>
      <c r="N136" s="106">
        <v>106.1</v>
      </c>
      <c r="O136" s="106"/>
      <c r="P136" s="106">
        <v>109.7</v>
      </c>
      <c r="Q136" s="106"/>
      <c r="R136" s="106">
        <v>115.1</v>
      </c>
      <c r="S136" s="106"/>
      <c r="T136" s="106">
        <v>109</v>
      </c>
      <c r="U136" s="107"/>
      <c r="V136" s="105">
        <v>117.1</v>
      </c>
      <c r="W136" s="107"/>
    </row>
    <row r="137" spans="1:23" ht="18" customHeight="1" x14ac:dyDescent="0.25">
      <c r="A137" s="143" t="s">
        <v>85</v>
      </c>
      <c r="B137" s="105">
        <v>101.6</v>
      </c>
      <c r="C137" s="106"/>
      <c r="D137" s="106">
        <v>105.4</v>
      </c>
      <c r="E137" s="106"/>
      <c r="F137" s="106">
        <v>98.9</v>
      </c>
      <c r="G137" s="106"/>
      <c r="H137" s="106">
        <v>105</v>
      </c>
      <c r="I137" s="106"/>
      <c r="J137" s="106">
        <v>102.72499999999999</v>
      </c>
      <c r="K137" s="107"/>
      <c r="L137" s="105">
        <v>89.2</v>
      </c>
      <c r="M137" s="106"/>
      <c r="N137" s="106">
        <v>80.099999999999994</v>
      </c>
      <c r="O137" s="106"/>
      <c r="P137" s="106">
        <v>86.8</v>
      </c>
      <c r="Q137" s="106"/>
      <c r="R137" s="106">
        <v>62.8</v>
      </c>
      <c r="S137" s="106"/>
      <c r="T137" s="106">
        <v>79.725000000000009</v>
      </c>
      <c r="U137" s="107"/>
      <c r="V137" s="105">
        <v>70.2</v>
      </c>
      <c r="W137" s="107"/>
    </row>
    <row r="138" spans="1:23" ht="18" customHeight="1" x14ac:dyDescent="0.25">
      <c r="A138" s="144" t="s">
        <v>162</v>
      </c>
      <c r="B138" s="105">
        <v>118.9</v>
      </c>
      <c r="C138" s="106"/>
      <c r="D138" s="106">
        <v>141.4</v>
      </c>
      <c r="E138" s="106"/>
      <c r="F138" s="106">
        <v>109.9</v>
      </c>
      <c r="G138" s="106"/>
      <c r="H138" s="106">
        <v>124.6</v>
      </c>
      <c r="I138" s="106"/>
      <c r="J138" s="106">
        <v>123.70000000000002</v>
      </c>
      <c r="K138" s="107"/>
      <c r="L138" s="105">
        <v>81.3</v>
      </c>
      <c r="M138" s="106"/>
      <c r="N138" s="106">
        <v>103.8</v>
      </c>
      <c r="O138" s="106"/>
      <c r="P138" s="106">
        <v>74.900000000000006</v>
      </c>
      <c r="Q138" s="106"/>
      <c r="R138" s="106">
        <v>78.099999999999994</v>
      </c>
      <c r="S138" s="106"/>
      <c r="T138" s="106">
        <v>84.525000000000006</v>
      </c>
      <c r="U138" s="107"/>
      <c r="V138" s="105">
        <v>92.7</v>
      </c>
      <c r="W138" s="107"/>
    </row>
    <row r="139" spans="1:23" ht="18" customHeight="1" x14ac:dyDescent="0.25">
      <c r="A139" s="144" t="s">
        <v>163</v>
      </c>
      <c r="B139" s="105">
        <v>83.5</v>
      </c>
      <c r="C139" s="106"/>
      <c r="D139" s="106">
        <v>100</v>
      </c>
      <c r="E139" s="106"/>
      <c r="F139" s="106">
        <v>93.1</v>
      </c>
      <c r="G139" s="106"/>
      <c r="H139" s="106">
        <v>93.3</v>
      </c>
      <c r="I139" s="106"/>
      <c r="J139" s="106">
        <v>92.475000000000009</v>
      </c>
      <c r="K139" s="107"/>
      <c r="L139" s="105">
        <v>83</v>
      </c>
      <c r="M139" s="106"/>
      <c r="N139" s="106">
        <v>70.599999999999994</v>
      </c>
      <c r="O139" s="106"/>
      <c r="P139" s="106">
        <v>78</v>
      </c>
      <c r="Q139" s="106"/>
      <c r="R139" s="106">
        <v>82.6</v>
      </c>
      <c r="S139" s="106"/>
      <c r="T139" s="106">
        <v>78.55</v>
      </c>
      <c r="U139" s="107"/>
      <c r="V139" s="105">
        <v>88.8</v>
      </c>
      <c r="W139" s="107"/>
    </row>
    <row r="140" spans="1:23" ht="18" customHeight="1" x14ac:dyDescent="0.25">
      <c r="A140" s="147" t="s">
        <v>164</v>
      </c>
      <c r="B140" s="105">
        <v>113.2</v>
      </c>
      <c r="C140" s="106"/>
      <c r="D140" s="106">
        <v>116.6</v>
      </c>
      <c r="E140" s="106"/>
      <c r="F140" s="106">
        <v>117</v>
      </c>
      <c r="G140" s="106"/>
      <c r="H140" s="106">
        <v>122.7</v>
      </c>
      <c r="I140" s="106"/>
      <c r="J140" s="106">
        <v>117.375</v>
      </c>
      <c r="K140" s="107"/>
      <c r="L140" s="105">
        <v>125.6</v>
      </c>
      <c r="M140" s="106"/>
      <c r="N140" s="106">
        <v>125.9</v>
      </c>
      <c r="O140" s="106"/>
      <c r="P140" s="106">
        <v>130.30000000000001</v>
      </c>
      <c r="Q140" s="106"/>
      <c r="R140" s="106">
        <v>140.30000000000001</v>
      </c>
      <c r="S140" s="106"/>
      <c r="T140" s="106">
        <v>130.52500000000001</v>
      </c>
      <c r="U140" s="107"/>
      <c r="V140" s="105">
        <v>128.30000000000001</v>
      </c>
      <c r="W140" s="107"/>
    </row>
    <row r="141" spans="1:23" ht="18" customHeight="1" x14ac:dyDescent="0.25">
      <c r="A141" s="144" t="s">
        <v>165</v>
      </c>
      <c r="B141" s="105">
        <v>95.7</v>
      </c>
      <c r="C141" s="106"/>
      <c r="D141" s="106">
        <v>92.7</v>
      </c>
      <c r="E141" s="106"/>
      <c r="F141" s="106">
        <v>92.4</v>
      </c>
      <c r="G141" s="106"/>
      <c r="H141" s="106">
        <v>97</v>
      </c>
      <c r="I141" s="106"/>
      <c r="J141" s="106">
        <v>94.45</v>
      </c>
      <c r="K141" s="107"/>
      <c r="L141" s="105">
        <v>96.7</v>
      </c>
      <c r="M141" s="106"/>
      <c r="N141" s="106">
        <v>80.2</v>
      </c>
      <c r="O141" s="106"/>
      <c r="P141" s="106">
        <v>96.2</v>
      </c>
      <c r="Q141" s="106"/>
      <c r="R141" s="106">
        <v>59.6</v>
      </c>
      <c r="S141" s="106"/>
      <c r="T141" s="106">
        <v>83.175000000000011</v>
      </c>
      <c r="U141" s="107"/>
      <c r="V141" s="105">
        <v>63.7</v>
      </c>
      <c r="W141" s="107"/>
    </row>
    <row r="142" spans="1:23" ht="18" customHeight="1" x14ac:dyDescent="0.25">
      <c r="A142" s="102" t="s">
        <v>170</v>
      </c>
      <c r="B142" s="105"/>
      <c r="C142" s="106"/>
      <c r="D142" s="106"/>
      <c r="E142" s="106"/>
      <c r="F142" s="106"/>
      <c r="G142" s="106"/>
      <c r="H142" s="106"/>
      <c r="I142" s="106"/>
      <c r="J142" s="124"/>
      <c r="K142" s="107"/>
      <c r="L142" s="105"/>
      <c r="M142" s="106"/>
      <c r="N142" s="106"/>
      <c r="O142" s="106"/>
      <c r="P142" s="106"/>
      <c r="Q142" s="106"/>
      <c r="R142" s="106"/>
      <c r="S142" s="106"/>
      <c r="T142" s="124"/>
      <c r="U142" s="107"/>
      <c r="V142" s="105"/>
      <c r="W142" s="107"/>
    </row>
    <row r="143" spans="1:23" ht="18" customHeight="1" x14ac:dyDescent="0.25">
      <c r="A143" s="142" t="s">
        <v>151</v>
      </c>
      <c r="B143" s="105">
        <v>96.1</v>
      </c>
      <c r="C143" s="106"/>
      <c r="D143" s="106">
        <v>94</v>
      </c>
      <c r="E143" s="106"/>
      <c r="F143" s="106">
        <v>88.5</v>
      </c>
      <c r="G143" s="106"/>
      <c r="H143" s="106">
        <v>85.6</v>
      </c>
      <c r="I143" s="106"/>
      <c r="J143" s="106">
        <v>91.050000000000011</v>
      </c>
      <c r="K143" s="107"/>
      <c r="L143" s="105">
        <v>79.599999999999994</v>
      </c>
      <c r="M143" s="106"/>
      <c r="N143" s="106">
        <v>81.099999999999994</v>
      </c>
      <c r="O143" s="106"/>
      <c r="P143" s="106">
        <v>76.400000000000006</v>
      </c>
      <c r="Q143" s="106"/>
      <c r="R143" s="106">
        <v>81.2</v>
      </c>
      <c r="S143" s="106"/>
      <c r="T143" s="106">
        <v>79.575000000000003</v>
      </c>
      <c r="U143" s="107"/>
      <c r="V143" s="105">
        <v>101.7</v>
      </c>
      <c r="W143" s="107"/>
    </row>
    <row r="144" spans="1:23" ht="18" customHeight="1" x14ac:dyDescent="0.25">
      <c r="A144" s="143" t="s">
        <v>140</v>
      </c>
      <c r="B144" s="105">
        <v>96</v>
      </c>
      <c r="C144" s="106"/>
      <c r="D144" s="106">
        <v>91.1</v>
      </c>
      <c r="E144" s="106"/>
      <c r="F144" s="106">
        <v>84.6</v>
      </c>
      <c r="G144" s="106"/>
      <c r="H144" s="106">
        <v>83.4</v>
      </c>
      <c r="I144" s="106"/>
      <c r="J144" s="106">
        <v>88.775000000000006</v>
      </c>
      <c r="K144" s="107"/>
      <c r="L144" s="105">
        <v>76.400000000000006</v>
      </c>
      <c r="M144" s="106"/>
      <c r="N144" s="106">
        <v>82.4</v>
      </c>
      <c r="O144" s="106"/>
      <c r="P144" s="106">
        <v>73.099999999999994</v>
      </c>
      <c r="Q144" s="106"/>
      <c r="R144" s="106">
        <v>77.5</v>
      </c>
      <c r="S144" s="106"/>
      <c r="T144" s="106">
        <v>77.349999999999994</v>
      </c>
      <c r="U144" s="107"/>
      <c r="V144" s="105">
        <v>102.6</v>
      </c>
      <c r="W144" s="107"/>
    </row>
    <row r="145" spans="1:23" ht="18" customHeight="1" x14ac:dyDescent="0.25">
      <c r="A145" s="144" t="s">
        <v>152</v>
      </c>
      <c r="B145" s="105">
        <v>97</v>
      </c>
      <c r="C145" s="106"/>
      <c r="D145" s="106">
        <v>88.3</v>
      </c>
      <c r="E145" s="106"/>
      <c r="F145" s="106">
        <v>79.599999999999994</v>
      </c>
      <c r="G145" s="106"/>
      <c r="H145" s="106">
        <v>74.8</v>
      </c>
      <c r="I145" s="106"/>
      <c r="J145" s="106">
        <v>84.924999999999997</v>
      </c>
      <c r="K145" s="107"/>
      <c r="L145" s="105">
        <v>84.5</v>
      </c>
      <c r="M145" s="106"/>
      <c r="N145" s="106">
        <v>92.1</v>
      </c>
      <c r="O145" s="106"/>
      <c r="P145" s="106">
        <v>80.3</v>
      </c>
      <c r="Q145" s="106"/>
      <c r="R145" s="106">
        <v>80.900000000000006</v>
      </c>
      <c r="S145" s="106"/>
      <c r="T145" s="106">
        <v>84.449999999999989</v>
      </c>
      <c r="U145" s="107"/>
      <c r="V145" s="105">
        <v>89.9</v>
      </c>
      <c r="W145" s="107"/>
    </row>
    <row r="146" spans="1:23" ht="18" customHeight="1" x14ac:dyDescent="0.25">
      <c r="A146" s="144" t="s">
        <v>153</v>
      </c>
      <c r="B146" s="105">
        <v>103.6</v>
      </c>
      <c r="C146" s="106"/>
      <c r="D146" s="106">
        <v>115.6</v>
      </c>
      <c r="E146" s="106"/>
      <c r="F146" s="106">
        <v>122.4</v>
      </c>
      <c r="G146" s="106"/>
      <c r="H146" s="106">
        <v>125.2</v>
      </c>
      <c r="I146" s="106"/>
      <c r="J146" s="106">
        <v>116.7</v>
      </c>
      <c r="K146" s="107"/>
      <c r="L146" s="105">
        <v>117.5</v>
      </c>
      <c r="M146" s="106"/>
      <c r="N146" s="106">
        <v>125.2</v>
      </c>
      <c r="O146" s="106"/>
      <c r="P146" s="106">
        <v>124.7</v>
      </c>
      <c r="Q146" s="106"/>
      <c r="R146" s="106">
        <v>109.6</v>
      </c>
      <c r="S146" s="106"/>
      <c r="T146" s="106">
        <v>119.25</v>
      </c>
      <c r="U146" s="107"/>
      <c r="V146" s="105">
        <v>113.2</v>
      </c>
      <c r="W146" s="107"/>
    </row>
    <row r="147" spans="1:23" ht="18" customHeight="1" x14ac:dyDescent="0.25">
      <c r="A147" s="144" t="s">
        <v>154</v>
      </c>
      <c r="B147" s="105">
        <v>108.2</v>
      </c>
      <c r="C147" s="106"/>
      <c r="D147" s="106">
        <v>99.2</v>
      </c>
      <c r="E147" s="106"/>
      <c r="F147" s="106">
        <v>84.8</v>
      </c>
      <c r="G147" s="106"/>
      <c r="H147" s="106">
        <v>94</v>
      </c>
      <c r="I147" s="106"/>
      <c r="J147" s="106">
        <v>96.55</v>
      </c>
      <c r="K147" s="107"/>
      <c r="L147" s="105">
        <v>119</v>
      </c>
      <c r="M147" s="106"/>
      <c r="N147" s="106">
        <v>83.7</v>
      </c>
      <c r="O147" s="106"/>
      <c r="P147" s="106">
        <v>68</v>
      </c>
      <c r="Q147" s="106"/>
      <c r="R147" s="106">
        <v>121.7</v>
      </c>
      <c r="S147" s="106"/>
      <c r="T147" s="106">
        <v>98.1</v>
      </c>
      <c r="U147" s="107"/>
      <c r="V147" s="105">
        <v>135.30000000000001</v>
      </c>
      <c r="W147" s="107"/>
    </row>
    <row r="148" spans="1:23" ht="18" customHeight="1" x14ac:dyDescent="0.25">
      <c r="A148" s="144" t="s">
        <v>155</v>
      </c>
      <c r="B148" s="105">
        <v>85</v>
      </c>
      <c r="C148" s="106"/>
      <c r="D148" s="106">
        <v>76.2</v>
      </c>
      <c r="E148" s="106"/>
      <c r="F148" s="106">
        <v>80.5</v>
      </c>
      <c r="G148" s="106"/>
      <c r="H148" s="106">
        <v>118.2</v>
      </c>
      <c r="I148" s="106"/>
      <c r="J148" s="106">
        <v>89.974999999999994</v>
      </c>
      <c r="K148" s="107"/>
      <c r="L148" s="105">
        <v>127.2</v>
      </c>
      <c r="M148" s="106"/>
      <c r="N148" s="106">
        <v>92.9</v>
      </c>
      <c r="O148" s="106"/>
      <c r="P148" s="106">
        <v>74.3</v>
      </c>
      <c r="Q148" s="106"/>
      <c r="R148" s="106">
        <v>144.1</v>
      </c>
      <c r="S148" s="106"/>
      <c r="T148" s="106">
        <v>109.625</v>
      </c>
      <c r="U148" s="107"/>
      <c r="V148" s="105">
        <v>144.69999999999999</v>
      </c>
      <c r="W148" s="107"/>
    </row>
    <row r="149" spans="1:23" ht="18" customHeight="1" x14ac:dyDescent="0.25">
      <c r="A149" s="144" t="s">
        <v>156</v>
      </c>
      <c r="B149" s="105">
        <v>94</v>
      </c>
      <c r="C149" s="106"/>
      <c r="D149" s="106">
        <v>90.3</v>
      </c>
      <c r="E149" s="106"/>
      <c r="F149" s="106">
        <v>92</v>
      </c>
      <c r="G149" s="106"/>
      <c r="H149" s="106">
        <v>92.4</v>
      </c>
      <c r="I149" s="106"/>
      <c r="J149" s="106">
        <v>92.175000000000011</v>
      </c>
      <c r="K149" s="107"/>
      <c r="L149" s="105">
        <v>103.9</v>
      </c>
      <c r="M149" s="106"/>
      <c r="N149" s="106">
        <v>75.3</v>
      </c>
      <c r="O149" s="106"/>
      <c r="P149" s="106">
        <v>65.5</v>
      </c>
      <c r="Q149" s="106"/>
      <c r="R149" s="106">
        <v>113.4</v>
      </c>
      <c r="S149" s="106"/>
      <c r="T149" s="106">
        <v>89.525000000000006</v>
      </c>
      <c r="U149" s="107"/>
      <c r="V149" s="105">
        <v>122.4</v>
      </c>
      <c r="W149" s="107"/>
    </row>
    <row r="150" spans="1:23" ht="18" customHeight="1" x14ac:dyDescent="0.25">
      <c r="A150" s="144" t="s">
        <v>157</v>
      </c>
      <c r="B150" s="105">
        <v>95.4</v>
      </c>
      <c r="C150" s="106"/>
      <c r="D150" s="106">
        <v>106.1</v>
      </c>
      <c r="E150" s="106"/>
      <c r="F150" s="106">
        <v>106.9</v>
      </c>
      <c r="G150" s="106"/>
      <c r="H150" s="106">
        <v>112.2</v>
      </c>
      <c r="I150" s="106"/>
      <c r="J150" s="106">
        <v>105.14999999999999</v>
      </c>
      <c r="K150" s="107"/>
      <c r="L150" s="105">
        <v>93.6</v>
      </c>
      <c r="M150" s="106"/>
      <c r="N150" s="106">
        <v>92.6</v>
      </c>
      <c r="O150" s="106"/>
      <c r="P150" s="106">
        <v>97.2</v>
      </c>
      <c r="Q150" s="106"/>
      <c r="R150" s="106">
        <v>111.7</v>
      </c>
      <c r="S150" s="106"/>
      <c r="T150" s="106">
        <v>98.774999999999991</v>
      </c>
      <c r="U150" s="107"/>
      <c r="V150" s="105">
        <v>99.6</v>
      </c>
      <c r="W150" s="107"/>
    </row>
    <row r="151" spans="1:23" ht="18" customHeight="1" x14ac:dyDescent="0.25">
      <c r="A151" s="144" t="s">
        <v>158</v>
      </c>
      <c r="B151" s="105">
        <v>117.3</v>
      </c>
      <c r="C151" s="106"/>
      <c r="D151" s="106">
        <v>114.2</v>
      </c>
      <c r="E151" s="106"/>
      <c r="F151" s="106">
        <v>99.2</v>
      </c>
      <c r="G151" s="106"/>
      <c r="H151" s="106">
        <v>103</v>
      </c>
      <c r="I151" s="106"/>
      <c r="J151" s="106">
        <v>108.425</v>
      </c>
      <c r="K151" s="107"/>
      <c r="L151" s="105">
        <v>121</v>
      </c>
      <c r="M151" s="106"/>
      <c r="N151" s="106">
        <v>150.69999999999999</v>
      </c>
      <c r="O151" s="106"/>
      <c r="P151" s="106">
        <v>100.7</v>
      </c>
      <c r="Q151" s="106"/>
      <c r="R151" s="106">
        <v>118.2</v>
      </c>
      <c r="S151" s="106"/>
      <c r="T151" s="106">
        <v>122.64999999999999</v>
      </c>
      <c r="U151" s="107"/>
      <c r="V151" s="105">
        <v>141.5</v>
      </c>
      <c r="W151" s="107"/>
    </row>
    <row r="152" spans="1:23" ht="18" customHeight="1" x14ac:dyDescent="0.25">
      <c r="A152" s="144" t="s">
        <v>159</v>
      </c>
      <c r="B152" s="105">
        <v>83.6</v>
      </c>
      <c r="C152" s="106"/>
      <c r="D152" s="106">
        <v>81.400000000000006</v>
      </c>
      <c r="E152" s="106"/>
      <c r="F152" s="106">
        <v>79.5</v>
      </c>
      <c r="G152" s="106"/>
      <c r="H152" s="106">
        <v>83.6</v>
      </c>
      <c r="I152" s="106"/>
      <c r="J152" s="106">
        <v>82.025000000000006</v>
      </c>
      <c r="K152" s="107"/>
      <c r="L152" s="105">
        <v>89</v>
      </c>
      <c r="M152" s="106"/>
      <c r="N152" s="106">
        <v>94.6</v>
      </c>
      <c r="O152" s="106"/>
      <c r="P152" s="106">
        <v>94</v>
      </c>
      <c r="Q152" s="106"/>
      <c r="R152" s="106">
        <v>104</v>
      </c>
      <c r="S152" s="106"/>
      <c r="T152" s="106">
        <v>95.4</v>
      </c>
      <c r="U152" s="107"/>
      <c r="V152" s="105">
        <v>114.4</v>
      </c>
      <c r="W152" s="107"/>
    </row>
    <row r="153" spans="1:23" ht="18" customHeight="1" x14ac:dyDescent="0.25">
      <c r="A153" s="143" t="s">
        <v>141</v>
      </c>
      <c r="B153" s="105">
        <v>94.1</v>
      </c>
      <c r="C153" s="106"/>
      <c r="D153" s="106">
        <v>96.7</v>
      </c>
      <c r="E153" s="106"/>
      <c r="F153" s="106">
        <v>87.8</v>
      </c>
      <c r="G153" s="106"/>
      <c r="H153" s="106">
        <v>82.5</v>
      </c>
      <c r="I153" s="106"/>
      <c r="J153" s="106">
        <v>90.275000000000006</v>
      </c>
      <c r="K153" s="107"/>
      <c r="L153" s="105">
        <v>77</v>
      </c>
      <c r="M153" s="106"/>
      <c r="N153" s="106">
        <v>77.900000000000006</v>
      </c>
      <c r="O153" s="106"/>
      <c r="P153" s="106">
        <v>78.400000000000006</v>
      </c>
      <c r="Q153" s="106"/>
      <c r="R153" s="106">
        <v>87.1</v>
      </c>
      <c r="S153" s="106"/>
      <c r="T153" s="106">
        <v>80.099999999999994</v>
      </c>
      <c r="U153" s="107"/>
      <c r="V153" s="105">
        <v>119.4</v>
      </c>
      <c r="W153" s="107"/>
    </row>
    <row r="154" spans="1:23" ht="18" customHeight="1" x14ac:dyDescent="0.25">
      <c r="A154" s="144" t="s">
        <v>160</v>
      </c>
      <c r="B154" s="105">
        <v>93.7</v>
      </c>
      <c r="C154" s="106"/>
      <c r="D154" s="106">
        <v>96.7</v>
      </c>
      <c r="E154" s="106"/>
      <c r="F154" s="106">
        <v>87.1</v>
      </c>
      <c r="G154" s="106"/>
      <c r="H154" s="106">
        <v>81.5</v>
      </c>
      <c r="I154" s="106"/>
      <c r="J154" s="106">
        <v>89.75</v>
      </c>
      <c r="K154" s="107"/>
      <c r="L154" s="105">
        <v>86.3</v>
      </c>
      <c r="M154" s="106"/>
      <c r="N154" s="106">
        <v>87.6</v>
      </c>
      <c r="O154" s="106"/>
      <c r="P154" s="106">
        <v>88.4</v>
      </c>
      <c r="Q154" s="106"/>
      <c r="R154" s="106">
        <v>98.9</v>
      </c>
      <c r="S154" s="106"/>
      <c r="T154" s="106">
        <v>90.299999999999983</v>
      </c>
      <c r="U154" s="107"/>
      <c r="V154" s="105">
        <v>120.1</v>
      </c>
      <c r="W154" s="107"/>
    </row>
    <row r="155" spans="1:23" ht="18" customHeight="1" x14ac:dyDescent="0.25">
      <c r="A155" s="144" t="s">
        <v>161</v>
      </c>
      <c r="B155" s="105">
        <v>101.9</v>
      </c>
      <c r="C155" s="106"/>
      <c r="D155" s="106">
        <v>98.5</v>
      </c>
      <c r="E155" s="106"/>
      <c r="F155" s="106">
        <v>98.9</v>
      </c>
      <c r="G155" s="106"/>
      <c r="H155" s="106">
        <v>99.2</v>
      </c>
      <c r="I155" s="106"/>
      <c r="J155" s="106">
        <v>99.625</v>
      </c>
      <c r="K155" s="107"/>
      <c r="L155" s="105">
        <v>104.6</v>
      </c>
      <c r="M155" s="106"/>
      <c r="N155" s="106">
        <v>104.7</v>
      </c>
      <c r="O155" s="106"/>
      <c r="P155" s="106">
        <v>100.6</v>
      </c>
      <c r="Q155" s="106"/>
      <c r="R155" s="106">
        <v>102.7</v>
      </c>
      <c r="S155" s="106"/>
      <c r="T155" s="106">
        <v>103.14999999999999</v>
      </c>
      <c r="U155" s="107"/>
      <c r="V155" s="105">
        <v>112.4</v>
      </c>
      <c r="W155" s="107"/>
    </row>
    <row r="156" spans="1:23" ht="18" customHeight="1" x14ac:dyDescent="0.25">
      <c r="A156" s="143" t="s">
        <v>85</v>
      </c>
      <c r="B156" s="105">
        <v>99.1</v>
      </c>
      <c r="C156" s="106"/>
      <c r="D156" s="106">
        <v>99.6</v>
      </c>
      <c r="E156" s="106"/>
      <c r="F156" s="106">
        <v>102.4</v>
      </c>
      <c r="G156" s="106"/>
      <c r="H156" s="106">
        <v>96.9</v>
      </c>
      <c r="I156" s="106"/>
      <c r="J156" s="106">
        <v>99.5</v>
      </c>
      <c r="K156" s="107"/>
      <c r="L156" s="105">
        <v>96.2</v>
      </c>
      <c r="M156" s="106"/>
      <c r="N156" s="106">
        <v>81.2</v>
      </c>
      <c r="O156" s="106"/>
      <c r="P156" s="106">
        <v>86</v>
      </c>
      <c r="Q156" s="106"/>
      <c r="R156" s="106">
        <v>87.7</v>
      </c>
      <c r="S156" s="106"/>
      <c r="T156" s="106">
        <v>87.774999999999991</v>
      </c>
      <c r="U156" s="107"/>
      <c r="V156" s="105">
        <v>85.1</v>
      </c>
      <c r="W156" s="107"/>
    </row>
    <row r="157" spans="1:23" ht="18" customHeight="1" x14ac:dyDescent="0.25">
      <c r="A157" s="144" t="s">
        <v>162</v>
      </c>
      <c r="B157" s="105">
        <v>85.4</v>
      </c>
      <c r="C157" s="106"/>
      <c r="D157" s="106">
        <v>101.2</v>
      </c>
      <c r="E157" s="106"/>
      <c r="F157" s="106">
        <v>90.9</v>
      </c>
      <c r="G157" s="106"/>
      <c r="H157" s="106">
        <v>92</v>
      </c>
      <c r="I157" s="106"/>
      <c r="J157" s="106">
        <v>92.375</v>
      </c>
      <c r="K157" s="107"/>
      <c r="L157" s="105">
        <v>93.9</v>
      </c>
      <c r="M157" s="106"/>
      <c r="N157" s="106">
        <v>94.4</v>
      </c>
      <c r="O157" s="106"/>
      <c r="P157" s="106">
        <v>97.6</v>
      </c>
      <c r="Q157" s="106"/>
      <c r="R157" s="106">
        <v>94.1</v>
      </c>
      <c r="S157" s="106"/>
      <c r="T157" s="106">
        <v>95</v>
      </c>
      <c r="U157" s="107"/>
      <c r="V157" s="105">
        <v>98</v>
      </c>
      <c r="W157" s="107"/>
    </row>
    <row r="158" spans="1:23" ht="18" customHeight="1" x14ac:dyDescent="0.25">
      <c r="A158" s="144" t="s">
        <v>163</v>
      </c>
      <c r="B158" s="105">
        <v>101.5</v>
      </c>
      <c r="C158" s="106"/>
      <c r="D158" s="106">
        <v>98.2</v>
      </c>
      <c r="E158" s="106"/>
      <c r="F158" s="106">
        <v>100.4</v>
      </c>
      <c r="G158" s="106"/>
      <c r="H158" s="106">
        <v>103.2</v>
      </c>
      <c r="I158" s="106"/>
      <c r="J158" s="106">
        <v>100.825</v>
      </c>
      <c r="K158" s="107"/>
      <c r="L158" s="105">
        <v>112.2</v>
      </c>
      <c r="M158" s="106"/>
      <c r="N158" s="106">
        <v>64</v>
      </c>
      <c r="O158" s="106"/>
      <c r="P158" s="106">
        <v>72.7</v>
      </c>
      <c r="Q158" s="106"/>
      <c r="R158" s="106">
        <v>75.400000000000006</v>
      </c>
      <c r="S158" s="106"/>
      <c r="T158" s="106">
        <v>81.074999999999989</v>
      </c>
      <c r="U158" s="107"/>
      <c r="V158" s="105">
        <v>77.3</v>
      </c>
      <c r="W158" s="107"/>
    </row>
    <row r="159" spans="1:23" ht="18" customHeight="1" x14ac:dyDescent="0.25">
      <c r="A159" s="147" t="s">
        <v>164</v>
      </c>
      <c r="B159" s="105">
        <v>100.9</v>
      </c>
      <c r="C159" s="106"/>
      <c r="D159" s="106">
        <v>103.4</v>
      </c>
      <c r="E159" s="106"/>
      <c r="F159" s="106">
        <v>116.1</v>
      </c>
      <c r="G159" s="106"/>
      <c r="H159" s="106">
        <v>96.8</v>
      </c>
      <c r="I159" s="106"/>
      <c r="J159" s="106">
        <v>104.3</v>
      </c>
      <c r="K159" s="107"/>
      <c r="L159" s="105">
        <v>106.2</v>
      </c>
      <c r="M159" s="106"/>
      <c r="N159" s="106">
        <v>93.9</v>
      </c>
      <c r="O159" s="106"/>
      <c r="P159" s="106">
        <v>108.4</v>
      </c>
      <c r="Q159" s="106"/>
      <c r="R159" s="106">
        <v>95.1</v>
      </c>
      <c r="S159" s="106"/>
      <c r="T159" s="106">
        <v>100.9</v>
      </c>
      <c r="U159" s="107"/>
      <c r="V159" s="105">
        <v>94.1</v>
      </c>
      <c r="W159" s="107"/>
    </row>
    <row r="160" spans="1:23" ht="18" customHeight="1" x14ac:dyDescent="0.25">
      <c r="A160" s="144" t="s">
        <v>165</v>
      </c>
      <c r="B160" s="105">
        <v>102.3</v>
      </c>
      <c r="C160" s="106"/>
      <c r="D160" s="106">
        <v>97</v>
      </c>
      <c r="E160" s="106"/>
      <c r="F160" s="106">
        <v>105.1</v>
      </c>
      <c r="G160" s="106"/>
      <c r="H160" s="106">
        <v>95.1</v>
      </c>
      <c r="I160" s="106"/>
      <c r="J160" s="106">
        <v>99.875</v>
      </c>
      <c r="K160" s="107"/>
      <c r="L160" s="105">
        <v>89.6</v>
      </c>
      <c r="M160" s="106"/>
      <c r="N160" s="106">
        <v>81.2</v>
      </c>
      <c r="O160" s="106"/>
      <c r="P160" s="106">
        <v>84.2</v>
      </c>
      <c r="Q160" s="106"/>
      <c r="R160" s="106">
        <v>87</v>
      </c>
      <c r="S160" s="106"/>
      <c r="T160" s="106">
        <v>85.5</v>
      </c>
      <c r="U160" s="107"/>
      <c r="V160" s="105">
        <v>84.2</v>
      </c>
      <c r="W160" s="107"/>
    </row>
    <row r="161" spans="1:23" ht="18" customHeight="1" x14ac:dyDescent="0.25">
      <c r="A161" s="102" t="s">
        <v>171</v>
      </c>
      <c r="B161" s="105"/>
      <c r="C161" s="106"/>
      <c r="D161" s="106"/>
      <c r="E161" s="106"/>
      <c r="F161" s="106"/>
      <c r="G161" s="106"/>
      <c r="H161" s="106"/>
      <c r="I161" s="106"/>
      <c r="J161" s="124"/>
      <c r="K161" s="107"/>
      <c r="L161" s="105"/>
      <c r="M161" s="106"/>
      <c r="N161" s="106"/>
      <c r="O161" s="106"/>
      <c r="P161" s="106"/>
      <c r="Q161" s="106"/>
      <c r="R161" s="106"/>
      <c r="S161" s="106"/>
      <c r="T161" s="124"/>
      <c r="U161" s="107"/>
      <c r="V161" s="105"/>
      <c r="W161" s="107"/>
    </row>
    <row r="162" spans="1:23" ht="18" customHeight="1" x14ac:dyDescent="0.25">
      <c r="A162" s="142" t="s">
        <v>151</v>
      </c>
      <c r="B162" s="105">
        <v>98.2</v>
      </c>
      <c r="C162" s="106"/>
      <c r="D162" s="106">
        <v>103.7</v>
      </c>
      <c r="E162" s="106"/>
      <c r="F162" s="106">
        <v>98.7</v>
      </c>
      <c r="G162" s="106"/>
      <c r="H162" s="106">
        <v>96.4</v>
      </c>
      <c r="I162" s="106"/>
      <c r="J162" s="106">
        <v>99.25</v>
      </c>
      <c r="K162" s="107"/>
      <c r="L162" s="105">
        <v>96.7</v>
      </c>
      <c r="M162" s="106"/>
      <c r="N162" s="106">
        <v>96.8</v>
      </c>
      <c r="O162" s="106"/>
      <c r="P162" s="106">
        <v>101.3</v>
      </c>
      <c r="Q162" s="106"/>
      <c r="R162" s="106">
        <v>95.4</v>
      </c>
      <c r="S162" s="106"/>
      <c r="T162" s="106">
        <v>97.550000000000011</v>
      </c>
      <c r="U162" s="107"/>
      <c r="V162" s="105">
        <v>97.2</v>
      </c>
      <c r="W162" s="107"/>
    </row>
    <row r="163" spans="1:23" ht="18" customHeight="1" x14ac:dyDescent="0.25">
      <c r="A163" s="143" t="s">
        <v>140</v>
      </c>
      <c r="B163" s="105">
        <v>98.3</v>
      </c>
      <c r="C163" s="106"/>
      <c r="D163" s="106">
        <v>105</v>
      </c>
      <c r="E163" s="106"/>
      <c r="F163" s="106">
        <v>99.4</v>
      </c>
      <c r="G163" s="106"/>
      <c r="H163" s="106">
        <v>96.8</v>
      </c>
      <c r="I163" s="106"/>
      <c r="J163" s="106">
        <v>99.875000000000014</v>
      </c>
      <c r="K163" s="107"/>
      <c r="L163" s="105">
        <v>97.6</v>
      </c>
      <c r="M163" s="106"/>
      <c r="N163" s="106">
        <v>98.2</v>
      </c>
      <c r="O163" s="106"/>
      <c r="P163" s="106">
        <v>104</v>
      </c>
      <c r="Q163" s="106"/>
      <c r="R163" s="106">
        <v>96.4</v>
      </c>
      <c r="S163" s="106"/>
      <c r="T163" s="106">
        <v>99.050000000000011</v>
      </c>
      <c r="U163" s="107"/>
      <c r="V163" s="105">
        <v>96.6</v>
      </c>
      <c r="W163" s="107"/>
    </row>
    <row r="164" spans="1:23" ht="18" customHeight="1" x14ac:dyDescent="0.25">
      <c r="A164" s="144" t="s">
        <v>152</v>
      </c>
      <c r="B164" s="105">
        <v>92.4</v>
      </c>
      <c r="C164" s="106"/>
      <c r="D164" s="106">
        <v>95.3</v>
      </c>
      <c r="E164" s="106"/>
      <c r="F164" s="106">
        <v>84.7</v>
      </c>
      <c r="G164" s="106"/>
      <c r="H164" s="106">
        <v>70.900000000000006</v>
      </c>
      <c r="I164" s="106"/>
      <c r="J164" s="106">
        <v>85.824999999999989</v>
      </c>
      <c r="K164" s="107"/>
      <c r="L164" s="105">
        <v>77.099999999999994</v>
      </c>
      <c r="M164" s="106"/>
      <c r="N164" s="106">
        <v>89.2</v>
      </c>
      <c r="O164" s="106"/>
      <c r="P164" s="106">
        <v>79.5</v>
      </c>
      <c r="Q164" s="106"/>
      <c r="R164" s="106">
        <v>75.5</v>
      </c>
      <c r="S164" s="106"/>
      <c r="T164" s="106">
        <v>80.325000000000003</v>
      </c>
      <c r="U164" s="107"/>
      <c r="V164" s="105">
        <v>78</v>
      </c>
      <c r="W164" s="107"/>
    </row>
    <row r="165" spans="1:23" ht="18" customHeight="1" x14ac:dyDescent="0.25">
      <c r="A165" s="144" t="s">
        <v>153</v>
      </c>
      <c r="B165" s="105">
        <v>110.3</v>
      </c>
      <c r="C165" s="106"/>
      <c r="D165" s="106">
        <v>119.6</v>
      </c>
      <c r="E165" s="106"/>
      <c r="F165" s="106">
        <v>125.4</v>
      </c>
      <c r="G165" s="106"/>
      <c r="H165" s="106">
        <v>116.6</v>
      </c>
      <c r="I165" s="106"/>
      <c r="J165" s="106">
        <v>117.97499999999999</v>
      </c>
      <c r="K165" s="107"/>
      <c r="L165" s="105">
        <v>110.6</v>
      </c>
      <c r="M165" s="106"/>
      <c r="N165" s="106">
        <v>123.5</v>
      </c>
      <c r="O165" s="106"/>
      <c r="P165" s="106">
        <v>113.9</v>
      </c>
      <c r="Q165" s="106"/>
      <c r="R165" s="106">
        <v>114.3</v>
      </c>
      <c r="S165" s="106"/>
      <c r="T165" s="106">
        <v>115.575</v>
      </c>
      <c r="U165" s="107"/>
      <c r="V165" s="105">
        <v>113.1</v>
      </c>
      <c r="W165" s="107"/>
    </row>
    <row r="166" spans="1:23" ht="18" customHeight="1" x14ac:dyDescent="0.25">
      <c r="A166" s="144" t="s">
        <v>154</v>
      </c>
      <c r="B166" s="105">
        <v>100</v>
      </c>
      <c r="C166" s="106"/>
      <c r="D166" s="106">
        <v>116.1</v>
      </c>
      <c r="E166" s="106"/>
      <c r="F166" s="106">
        <v>109.3</v>
      </c>
      <c r="G166" s="106"/>
      <c r="H166" s="106">
        <v>88</v>
      </c>
      <c r="I166" s="106"/>
      <c r="J166" s="106">
        <v>103.35</v>
      </c>
      <c r="K166" s="107"/>
      <c r="L166" s="105">
        <v>95.5</v>
      </c>
      <c r="M166" s="106"/>
      <c r="N166" s="106">
        <v>85.9</v>
      </c>
      <c r="O166" s="106"/>
      <c r="P166" s="106">
        <v>75.900000000000006</v>
      </c>
      <c r="Q166" s="106"/>
      <c r="R166" s="106">
        <v>89.6</v>
      </c>
      <c r="S166" s="106"/>
      <c r="T166" s="106">
        <v>86.724999999999994</v>
      </c>
      <c r="U166" s="107"/>
      <c r="V166" s="105">
        <v>89.9</v>
      </c>
      <c r="W166" s="107"/>
    </row>
    <row r="167" spans="1:23" ht="18" customHeight="1" x14ac:dyDescent="0.25">
      <c r="A167" s="144" t="s">
        <v>155</v>
      </c>
      <c r="B167" s="105">
        <v>80</v>
      </c>
      <c r="C167" s="106"/>
      <c r="D167" s="106">
        <v>100</v>
      </c>
      <c r="E167" s="106"/>
      <c r="F167" s="106">
        <v>109.1</v>
      </c>
      <c r="G167" s="106"/>
      <c r="H167" s="106">
        <v>102.6</v>
      </c>
      <c r="I167" s="106"/>
      <c r="J167" s="106">
        <v>97.925000000000011</v>
      </c>
      <c r="K167" s="107"/>
      <c r="L167" s="105">
        <v>103.6</v>
      </c>
      <c r="M167" s="106"/>
      <c r="N167" s="106">
        <v>87.9</v>
      </c>
      <c r="O167" s="106"/>
      <c r="P167" s="106">
        <v>96.6</v>
      </c>
      <c r="Q167" s="106"/>
      <c r="R167" s="106">
        <v>95.8</v>
      </c>
      <c r="S167" s="106"/>
      <c r="T167" s="106">
        <v>95.975000000000009</v>
      </c>
      <c r="U167" s="107"/>
      <c r="V167" s="105">
        <v>80.8</v>
      </c>
      <c r="W167" s="107"/>
    </row>
    <row r="168" spans="1:23" ht="18" customHeight="1" x14ac:dyDescent="0.25">
      <c r="A168" s="144" t="s">
        <v>156</v>
      </c>
      <c r="B168" s="105">
        <v>94.9</v>
      </c>
      <c r="C168" s="106"/>
      <c r="D168" s="106">
        <v>99.1</v>
      </c>
      <c r="E168" s="106"/>
      <c r="F168" s="106">
        <v>111.6</v>
      </c>
      <c r="G168" s="106"/>
      <c r="H168" s="106">
        <v>106.3</v>
      </c>
      <c r="I168" s="106"/>
      <c r="J168" s="106">
        <v>102.97500000000001</v>
      </c>
      <c r="K168" s="107"/>
      <c r="L168" s="105">
        <v>104</v>
      </c>
      <c r="M168" s="106"/>
      <c r="N168" s="106">
        <v>93.6</v>
      </c>
      <c r="O168" s="106"/>
      <c r="P168" s="106">
        <v>83.4</v>
      </c>
      <c r="Q168" s="106"/>
      <c r="R168" s="106">
        <v>114</v>
      </c>
      <c r="S168" s="106"/>
      <c r="T168" s="106">
        <v>98.75</v>
      </c>
      <c r="U168" s="107"/>
      <c r="V168" s="105">
        <v>108.2</v>
      </c>
      <c r="W168" s="107"/>
    </row>
    <row r="169" spans="1:23" ht="18" customHeight="1" x14ac:dyDescent="0.25">
      <c r="A169" s="144" t="s">
        <v>157</v>
      </c>
      <c r="B169" s="105">
        <v>99.4</v>
      </c>
      <c r="C169" s="106"/>
      <c r="D169" s="106">
        <v>109.9</v>
      </c>
      <c r="E169" s="106"/>
      <c r="F169" s="106">
        <v>116.3</v>
      </c>
      <c r="G169" s="106"/>
      <c r="H169" s="106">
        <v>109.7</v>
      </c>
      <c r="I169" s="106"/>
      <c r="J169" s="106">
        <v>108.825</v>
      </c>
      <c r="K169" s="107"/>
      <c r="L169" s="105">
        <v>110.4</v>
      </c>
      <c r="M169" s="106"/>
      <c r="N169" s="106">
        <v>110.4</v>
      </c>
      <c r="O169" s="106"/>
      <c r="P169" s="106">
        <v>105.3</v>
      </c>
      <c r="Q169" s="106"/>
      <c r="R169" s="106">
        <v>117.3</v>
      </c>
      <c r="S169" s="106"/>
      <c r="T169" s="106">
        <v>110.85000000000001</v>
      </c>
      <c r="U169" s="107"/>
      <c r="V169" s="105">
        <v>112.4</v>
      </c>
      <c r="W169" s="107"/>
    </row>
    <row r="170" spans="1:23" ht="18" customHeight="1" x14ac:dyDescent="0.25">
      <c r="A170" s="144" t="s">
        <v>158</v>
      </c>
      <c r="B170" s="105">
        <v>95.8</v>
      </c>
      <c r="C170" s="106"/>
      <c r="D170" s="106">
        <v>79.900000000000006</v>
      </c>
      <c r="E170" s="106"/>
      <c r="F170" s="106">
        <v>113.2</v>
      </c>
      <c r="G170" s="106"/>
      <c r="H170" s="106">
        <v>115.8</v>
      </c>
      <c r="I170" s="106"/>
      <c r="J170" s="106">
        <v>101.175</v>
      </c>
      <c r="K170" s="107"/>
      <c r="L170" s="105">
        <v>101.5</v>
      </c>
      <c r="M170" s="106"/>
      <c r="N170" s="106">
        <v>95</v>
      </c>
      <c r="O170" s="106"/>
      <c r="P170" s="106">
        <v>108.1</v>
      </c>
      <c r="Q170" s="106"/>
      <c r="R170" s="106">
        <v>104.4</v>
      </c>
      <c r="S170" s="106"/>
      <c r="T170" s="106">
        <v>102.25</v>
      </c>
      <c r="U170" s="107"/>
      <c r="V170" s="105">
        <v>105.9</v>
      </c>
      <c r="W170" s="107"/>
    </row>
    <row r="171" spans="1:23" ht="18" customHeight="1" x14ac:dyDescent="0.25">
      <c r="A171" s="144" t="s">
        <v>159</v>
      </c>
      <c r="B171" s="105">
        <v>98.8</v>
      </c>
      <c r="C171" s="106"/>
      <c r="D171" s="106">
        <v>106.6</v>
      </c>
      <c r="E171" s="106"/>
      <c r="F171" s="106">
        <v>100.6</v>
      </c>
      <c r="G171" s="106"/>
      <c r="H171" s="106">
        <v>99.5</v>
      </c>
      <c r="I171" s="106"/>
      <c r="J171" s="106">
        <v>101.375</v>
      </c>
      <c r="K171" s="107"/>
      <c r="L171" s="105">
        <v>100.6</v>
      </c>
      <c r="M171" s="106"/>
      <c r="N171" s="106">
        <v>100.1</v>
      </c>
      <c r="O171" s="106"/>
      <c r="P171" s="106">
        <v>107.7</v>
      </c>
      <c r="Q171" s="106"/>
      <c r="R171" s="106">
        <v>99.3</v>
      </c>
      <c r="S171" s="106"/>
      <c r="T171" s="106">
        <v>101.925</v>
      </c>
      <c r="U171" s="107"/>
      <c r="V171" s="105">
        <v>98.1</v>
      </c>
      <c r="W171" s="107"/>
    </row>
    <row r="172" spans="1:23" ht="18" customHeight="1" x14ac:dyDescent="0.25">
      <c r="A172" s="143" t="s">
        <v>141</v>
      </c>
      <c r="B172" s="105">
        <v>94</v>
      </c>
      <c r="C172" s="106"/>
      <c r="D172" s="106">
        <v>93.4</v>
      </c>
      <c r="E172" s="106"/>
      <c r="F172" s="106">
        <v>88.8</v>
      </c>
      <c r="G172" s="106"/>
      <c r="H172" s="106">
        <v>88.4</v>
      </c>
      <c r="I172" s="106"/>
      <c r="J172" s="106">
        <v>91.15</v>
      </c>
      <c r="K172" s="107"/>
      <c r="L172" s="105">
        <v>81.900000000000006</v>
      </c>
      <c r="M172" s="106"/>
      <c r="N172" s="106">
        <v>82.4</v>
      </c>
      <c r="O172" s="106"/>
      <c r="P172" s="106">
        <v>77.7</v>
      </c>
      <c r="Q172" s="106"/>
      <c r="R172" s="106">
        <v>84.8</v>
      </c>
      <c r="S172" s="106"/>
      <c r="T172" s="106">
        <v>81.7</v>
      </c>
      <c r="U172" s="107"/>
      <c r="V172" s="105">
        <v>109.1</v>
      </c>
      <c r="W172" s="107"/>
    </row>
    <row r="173" spans="1:23" ht="18" customHeight="1" x14ac:dyDescent="0.25">
      <c r="A173" s="144" t="s">
        <v>160</v>
      </c>
      <c r="B173" s="105">
        <v>92.2</v>
      </c>
      <c r="C173" s="106"/>
      <c r="D173" s="106">
        <v>90.8</v>
      </c>
      <c r="E173" s="106"/>
      <c r="F173" s="106">
        <v>84</v>
      </c>
      <c r="G173" s="106"/>
      <c r="H173" s="106">
        <v>81.3</v>
      </c>
      <c r="I173" s="106"/>
      <c r="J173" s="106">
        <v>87.075000000000003</v>
      </c>
      <c r="K173" s="107"/>
      <c r="L173" s="105">
        <v>89.1</v>
      </c>
      <c r="M173" s="106"/>
      <c r="N173" s="106">
        <v>88</v>
      </c>
      <c r="O173" s="106"/>
      <c r="P173" s="106">
        <v>82.3</v>
      </c>
      <c r="Q173" s="106"/>
      <c r="R173" s="106">
        <v>92.3</v>
      </c>
      <c r="S173" s="106"/>
      <c r="T173" s="106">
        <v>87.924999999999997</v>
      </c>
      <c r="U173" s="107"/>
      <c r="V173" s="105">
        <v>111.5</v>
      </c>
      <c r="W173" s="107"/>
    </row>
    <row r="174" spans="1:23" ht="18" customHeight="1" x14ac:dyDescent="0.25">
      <c r="A174" s="144" t="s">
        <v>161</v>
      </c>
      <c r="B174" s="105">
        <v>98.9</v>
      </c>
      <c r="C174" s="106"/>
      <c r="D174" s="106">
        <v>99.7</v>
      </c>
      <c r="E174" s="106"/>
      <c r="F174" s="106">
        <v>100.2</v>
      </c>
      <c r="G174" s="106"/>
      <c r="H174" s="106">
        <v>106.3</v>
      </c>
      <c r="I174" s="106"/>
      <c r="J174" s="106">
        <v>101.27500000000001</v>
      </c>
      <c r="K174" s="107"/>
      <c r="L174" s="105">
        <v>97.7</v>
      </c>
      <c r="M174" s="106"/>
      <c r="N174" s="106">
        <v>102.2</v>
      </c>
      <c r="O174" s="106"/>
      <c r="P174" s="106">
        <v>98</v>
      </c>
      <c r="Q174" s="106"/>
      <c r="R174" s="106">
        <v>101.2</v>
      </c>
      <c r="S174" s="106"/>
      <c r="T174" s="106">
        <v>99.774999999999991</v>
      </c>
      <c r="U174" s="107"/>
      <c r="V174" s="105">
        <v>105.3</v>
      </c>
      <c r="W174" s="107"/>
    </row>
    <row r="175" spans="1:23" ht="18" customHeight="1" x14ac:dyDescent="0.25">
      <c r="A175" s="143" t="s">
        <v>85</v>
      </c>
      <c r="B175" s="105">
        <v>102.4</v>
      </c>
      <c r="C175" s="106"/>
      <c r="D175" s="106">
        <v>96</v>
      </c>
      <c r="E175" s="106"/>
      <c r="F175" s="106">
        <v>100</v>
      </c>
      <c r="G175" s="106"/>
      <c r="H175" s="106">
        <v>101</v>
      </c>
      <c r="I175" s="106"/>
      <c r="J175" s="106">
        <v>99.85</v>
      </c>
      <c r="K175" s="107"/>
      <c r="L175" s="105">
        <v>100.2</v>
      </c>
      <c r="M175" s="106"/>
      <c r="N175" s="106">
        <v>88.3</v>
      </c>
      <c r="O175" s="106"/>
      <c r="P175" s="106">
        <v>85.1</v>
      </c>
      <c r="Q175" s="106"/>
      <c r="R175" s="106">
        <v>89.5</v>
      </c>
      <c r="S175" s="106"/>
      <c r="T175" s="106">
        <v>90.775000000000006</v>
      </c>
      <c r="U175" s="107"/>
      <c r="V175" s="105">
        <v>98.6</v>
      </c>
      <c r="W175" s="107"/>
    </row>
    <row r="176" spans="1:23" ht="18" customHeight="1" x14ac:dyDescent="0.25">
      <c r="A176" s="144" t="s">
        <v>162</v>
      </c>
      <c r="B176" s="105">
        <v>101.3</v>
      </c>
      <c r="C176" s="106"/>
      <c r="D176" s="106">
        <v>94.4</v>
      </c>
      <c r="E176" s="106"/>
      <c r="F176" s="106">
        <v>95.8</v>
      </c>
      <c r="G176" s="106"/>
      <c r="H176" s="106">
        <v>100.4</v>
      </c>
      <c r="I176" s="106"/>
      <c r="J176" s="106">
        <v>97.974999999999994</v>
      </c>
      <c r="K176" s="107"/>
      <c r="L176" s="105">
        <v>100.2</v>
      </c>
      <c r="M176" s="106"/>
      <c r="N176" s="106">
        <v>90.6</v>
      </c>
      <c r="O176" s="106"/>
      <c r="P176" s="106">
        <v>81.400000000000006</v>
      </c>
      <c r="Q176" s="106"/>
      <c r="R176" s="106">
        <v>87.6</v>
      </c>
      <c r="S176" s="106"/>
      <c r="T176" s="106">
        <v>89.950000000000017</v>
      </c>
      <c r="U176" s="107"/>
      <c r="V176" s="105">
        <v>101.8</v>
      </c>
      <c r="W176" s="107"/>
    </row>
    <row r="177" spans="1:23" ht="18" customHeight="1" x14ac:dyDescent="0.25">
      <c r="A177" s="144" t="s">
        <v>163</v>
      </c>
      <c r="B177" s="105">
        <v>101.6</v>
      </c>
      <c r="C177" s="106"/>
      <c r="D177" s="106">
        <v>97.5</v>
      </c>
      <c r="E177" s="106"/>
      <c r="F177" s="106">
        <v>103.9</v>
      </c>
      <c r="G177" s="106"/>
      <c r="H177" s="106">
        <v>104.1</v>
      </c>
      <c r="I177" s="106"/>
      <c r="J177" s="106">
        <v>101.77500000000001</v>
      </c>
      <c r="K177" s="107"/>
      <c r="L177" s="105">
        <v>99.4</v>
      </c>
      <c r="M177" s="106"/>
      <c r="N177" s="106">
        <v>95.1</v>
      </c>
      <c r="O177" s="106"/>
      <c r="P177" s="106">
        <v>95.1</v>
      </c>
      <c r="Q177" s="106"/>
      <c r="R177" s="106">
        <v>100.2</v>
      </c>
      <c r="S177" s="106"/>
      <c r="T177" s="106">
        <v>97.45</v>
      </c>
      <c r="U177" s="107"/>
      <c r="V177" s="105">
        <v>100.1</v>
      </c>
      <c r="W177" s="107"/>
    </row>
    <row r="178" spans="1:23" ht="18" customHeight="1" x14ac:dyDescent="0.25">
      <c r="A178" s="147" t="s">
        <v>164</v>
      </c>
      <c r="B178" s="105">
        <v>98.2</v>
      </c>
      <c r="C178" s="106"/>
      <c r="D178" s="106">
        <v>84.4</v>
      </c>
      <c r="E178" s="106"/>
      <c r="F178" s="106">
        <v>82.3</v>
      </c>
      <c r="G178" s="106"/>
      <c r="H178" s="106">
        <v>83.7</v>
      </c>
      <c r="I178" s="106"/>
      <c r="J178" s="106">
        <v>87.15</v>
      </c>
      <c r="K178" s="107"/>
      <c r="L178" s="105">
        <v>82.9</v>
      </c>
      <c r="M178" s="106"/>
      <c r="N178" s="106">
        <v>73.599999999999994</v>
      </c>
      <c r="O178" s="106"/>
      <c r="P178" s="106">
        <v>63</v>
      </c>
      <c r="Q178" s="106"/>
      <c r="R178" s="106">
        <v>75.400000000000006</v>
      </c>
      <c r="S178" s="106"/>
      <c r="T178" s="106">
        <v>73.724999999999994</v>
      </c>
      <c r="U178" s="107"/>
      <c r="V178" s="105">
        <v>65</v>
      </c>
      <c r="W178" s="107"/>
    </row>
    <row r="179" spans="1:23" ht="18" customHeight="1" thickBot="1" x14ac:dyDescent="0.3">
      <c r="A179" s="144" t="s">
        <v>165</v>
      </c>
      <c r="B179" s="105">
        <v>102.9</v>
      </c>
      <c r="C179" s="106"/>
      <c r="D179" s="106">
        <v>96.8</v>
      </c>
      <c r="E179" s="106"/>
      <c r="F179" s="106">
        <v>104.9</v>
      </c>
      <c r="G179" s="106"/>
      <c r="H179" s="106">
        <v>100</v>
      </c>
      <c r="I179" s="106"/>
      <c r="J179" s="106">
        <v>101.15</v>
      </c>
      <c r="K179" s="107"/>
      <c r="L179" s="105">
        <v>104.9</v>
      </c>
      <c r="M179" s="106"/>
      <c r="N179" s="106">
        <v>83.4</v>
      </c>
      <c r="O179" s="106"/>
      <c r="P179" s="106">
        <v>90.6</v>
      </c>
      <c r="Q179" s="106"/>
      <c r="R179" s="106">
        <v>89.4</v>
      </c>
      <c r="S179" s="106"/>
      <c r="T179" s="109">
        <v>92.074999999999989</v>
      </c>
      <c r="U179" s="107"/>
      <c r="V179" s="105">
        <v>97.9</v>
      </c>
      <c r="W179" s="107"/>
    </row>
    <row r="180" spans="1:23" ht="18" customHeight="1" x14ac:dyDescent="0.25">
      <c r="A180" s="102" t="s">
        <v>172</v>
      </c>
      <c r="B180" s="105"/>
      <c r="C180" s="106"/>
      <c r="D180" s="106"/>
      <c r="E180" s="106"/>
      <c r="F180" s="106"/>
      <c r="G180" s="106"/>
      <c r="H180" s="106"/>
      <c r="I180" s="106"/>
      <c r="J180" s="124"/>
      <c r="K180" s="107"/>
      <c r="L180" s="105"/>
      <c r="M180" s="106"/>
      <c r="N180" s="106"/>
      <c r="O180" s="106"/>
      <c r="P180" s="106"/>
      <c r="Q180" s="106"/>
      <c r="R180" s="106"/>
      <c r="S180" s="106"/>
      <c r="T180" s="124"/>
      <c r="U180" s="107"/>
      <c r="V180" s="105"/>
      <c r="W180" s="107"/>
    </row>
    <row r="181" spans="1:23" ht="18" customHeight="1" x14ac:dyDescent="0.25">
      <c r="A181" s="142" t="s">
        <v>151</v>
      </c>
      <c r="B181" s="105">
        <v>92.2</v>
      </c>
      <c r="C181" s="106"/>
      <c r="D181" s="106">
        <v>91.2</v>
      </c>
      <c r="E181" s="106"/>
      <c r="F181" s="106">
        <v>91.7</v>
      </c>
      <c r="G181" s="106"/>
      <c r="H181" s="106">
        <v>89.6</v>
      </c>
      <c r="I181" s="106"/>
      <c r="J181" s="106">
        <v>91.175000000000011</v>
      </c>
      <c r="K181" s="107"/>
      <c r="L181" s="105">
        <v>81.7</v>
      </c>
      <c r="M181" s="106"/>
      <c r="N181" s="106">
        <v>83</v>
      </c>
      <c r="O181" s="106"/>
      <c r="P181" s="106">
        <v>82.3</v>
      </c>
      <c r="Q181" s="106"/>
      <c r="R181" s="106">
        <v>81</v>
      </c>
      <c r="S181" s="106"/>
      <c r="T181" s="106">
        <v>82</v>
      </c>
      <c r="U181" s="107"/>
      <c r="V181" s="105">
        <v>95.5</v>
      </c>
      <c r="W181" s="107"/>
    </row>
    <row r="182" spans="1:23" ht="18" customHeight="1" x14ac:dyDescent="0.25">
      <c r="A182" s="143" t="s">
        <v>140</v>
      </c>
      <c r="B182" s="105">
        <v>89.2</v>
      </c>
      <c r="C182" s="106"/>
      <c r="D182" s="106">
        <v>88.1</v>
      </c>
      <c r="E182" s="106"/>
      <c r="F182" s="106">
        <v>89.9</v>
      </c>
      <c r="G182" s="106"/>
      <c r="H182" s="106">
        <v>88.2</v>
      </c>
      <c r="I182" s="106"/>
      <c r="J182" s="106">
        <v>88.850000000000009</v>
      </c>
      <c r="K182" s="107"/>
      <c r="L182" s="105">
        <v>78.7</v>
      </c>
      <c r="M182" s="106"/>
      <c r="N182" s="106">
        <v>80.8</v>
      </c>
      <c r="O182" s="106"/>
      <c r="P182" s="106">
        <v>80.8</v>
      </c>
      <c r="Q182" s="106"/>
      <c r="R182" s="106">
        <v>77.8</v>
      </c>
      <c r="S182" s="106"/>
      <c r="T182" s="106">
        <v>79.525000000000006</v>
      </c>
      <c r="U182" s="107"/>
      <c r="V182" s="105">
        <v>90.1</v>
      </c>
      <c r="W182" s="107"/>
    </row>
    <row r="183" spans="1:23" ht="18" customHeight="1" x14ac:dyDescent="0.25">
      <c r="A183" s="144" t="s">
        <v>152</v>
      </c>
      <c r="B183" s="105">
        <v>91.2</v>
      </c>
      <c r="C183" s="106"/>
      <c r="D183" s="106">
        <v>93.1</v>
      </c>
      <c r="E183" s="106"/>
      <c r="F183" s="106">
        <v>88.7</v>
      </c>
      <c r="G183" s="106"/>
      <c r="H183" s="106">
        <v>80.099999999999994</v>
      </c>
      <c r="I183" s="106"/>
      <c r="J183" s="106">
        <v>88.275000000000006</v>
      </c>
      <c r="K183" s="107"/>
      <c r="L183" s="105">
        <v>80.400000000000006</v>
      </c>
      <c r="M183" s="106"/>
      <c r="N183" s="106">
        <v>96.3</v>
      </c>
      <c r="O183" s="106"/>
      <c r="P183" s="106">
        <v>86</v>
      </c>
      <c r="Q183" s="106"/>
      <c r="R183" s="106">
        <v>73.7</v>
      </c>
      <c r="S183" s="106"/>
      <c r="T183" s="106">
        <v>84.1</v>
      </c>
      <c r="U183" s="107"/>
      <c r="V183" s="105">
        <v>78.3</v>
      </c>
      <c r="W183" s="107"/>
    </row>
    <row r="184" spans="1:23" ht="18" customHeight="1" x14ac:dyDescent="0.25">
      <c r="A184" s="144" t="s">
        <v>153</v>
      </c>
      <c r="B184" s="105">
        <v>91.7</v>
      </c>
      <c r="C184" s="106"/>
      <c r="D184" s="106">
        <v>110.2</v>
      </c>
      <c r="E184" s="106"/>
      <c r="F184" s="106">
        <v>110.1</v>
      </c>
      <c r="G184" s="106"/>
      <c r="H184" s="106">
        <v>97.3</v>
      </c>
      <c r="I184" s="106"/>
      <c r="J184" s="106">
        <v>102.325</v>
      </c>
      <c r="K184" s="107"/>
      <c r="L184" s="105">
        <v>93.4</v>
      </c>
      <c r="M184" s="106"/>
      <c r="N184" s="106">
        <v>103.4</v>
      </c>
      <c r="O184" s="106"/>
      <c r="P184" s="106">
        <v>95.4</v>
      </c>
      <c r="Q184" s="106"/>
      <c r="R184" s="106">
        <v>103</v>
      </c>
      <c r="S184" s="106"/>
      <c r="T184" s="106">
        <v>98.800000000000011</v>
      </c>
      <c r="U184" s="107"/>
      <c r="V184" s="105">
        <v>106.2</v>
      </c>
      <c r="W184" s="107"/>
    </row>
    <row r="185" spans="1:23" ht="18" customHeight="1" x14ac:dyDescent="0.25">
      <c r="A185" s="144" t="s">
        <v>154</v>
      </c>
      <c r="B185" s="105">
        <v>106.5</v>
      </c>
      <c r="C185" s="106"/>
      <c r="D185" s="106">
        <v>115.2</v>
      </c>
      <c r="E185" s="106"/>
      <c r="F185" s="106">
        <v>97</v>
      </c>
      <c r="G185" s="106"/>
      <c r="H185" s="106">
        <v>97.8</v>
      </c>
      <c r="I185" s="106"/>
      <c r="J185" s="106">
        <v>104.125</v>
      </c>
      <c r="K185" s="107"/>
      <c r="L185" s="105">
        <v>96.2</v>
      </c>
      <c r="M185" s="106"/>
      <c r="N185" s="106">
        <v>104.2</v>
      </c>
      <c r="O185" s="106"/>
      <c r="P185" s="106">
        <v>77</v>
      </c>
      <c r="Q185" s="106"/>
      <c r="R185" s="106">
        <v>104.4</v>
      </c>
      <c r="S185" s="106"/>
      <c r="T185" s="106">
        <v>95.449999999999989</v>
      </c>
      <c r="U185" s="107"/>
      <c r="V185" s="105">
        <v>111.4</v>
      </c>
      <c r="W185" s="107"/>
    </row>
    <row r="186" spans="1:23" ht="18" customHeight="1" x14ac:dyDescent="0.25">
      <c r="A186" s="144" t="s">
        <v>155</v>
      </c>
      <c r="B186" s="105">
        <v>110.4</v>
      </c>
      <c r="C186" s="106"/>
      <c r="D186" s="106">
        <v>168.4</v>
      </c>
      <c r="E186" s="106"/>
      <c r="F186" s="106">
        <v>199</v>
      </c>
      <c r="G186" s="106"/>
      <c r="H186" s="106">
        <v>141</v>
      </c>
      <c r="I186" s="106"/>
      <c r="J186" s="106">
        <v>154.69999999999999</v>
      </c>
      <c r="K186" s="107"/>
      <c r="L186" s="105">
        <v>137.69999999999999</v>
      </c>
      <c r="M186" s="106"/>
      <c r="N186" s="106">
        <v>208.1</v>
      </c>
      <c r="O186" s="106"/>
      <c r="P186" s="106">
        <v>186.7</v>
      </c>
      <c r="Q186" s="106"/>
      <c r="R186" s="106">
        <v>129.69999999999999</v>
      </c>
      <c r="S186" s="106"/>
      <c r="T186" s="106">
        <v>165.55</v>
      </c>
      <c r="U186" s="107"/>
      <c r="V186" s="105">
        <v>118.9</v>
      </c>
      <c r="W186" s="107"/>
    </row>
    <row r="187" spans="1:23" ht="18" customHeight="1" x14ac:dyDescent="0.25">
      <c r="A187" s="144" t="s">
        <v>156</v>
      </c>
      <c r="B187" s="105">
        <v>101</v>
      </c>
      <c r="C187" s="106"/>
      <c r="D187" s="106">
        <v>110.8</v>
      </c>
      <c r="E187" s="106"/>
      <c r="F187" s="106">
        <v>100.1</v>
      </c>
      <c r="G187" s="106"/>
      <c r="H187" s="106">
        <v>97.1</v>
      </c>
      <c r="I187" s="106"/>
      <c r="J187" s="106">
        <v>102.25</v>
      </c>
      <c r="K187" s="107"/>
      <c r="L187" s="105">
        <v>99.5</v>
      </c>
      <c r="M187" s="106"/>
      <c r="N187" s="106">
        <v>104</v>
      </c>
      <c r="O187" s="106"/>
      <c r="P187" s="106">
        <v>85.7</v>
      </c>
      <c r="Q187" s="106"/>
      <c r="R187" s="106">
        <v>108.5</v>
      </c>
      <c r="S187" s="106"/>
      <c r="T187" s="106">
        <v>99.424999999999997</v>
      </c>
      <c r="U187" s="107"/>
      <c r="V187" s="105">
        <v>123.1</v>
      </c>
      <c r="W187" s="107"/>
    </row>
    <row r="188" spans="1:23" ht="18" customHeight="1" x14ac:dyDescent="0.25">
      <c r="A188" s="144" t="s">
        <v>157</v>
      </c>
      <c r="B188" s="105">
        <v>66.3</v>
      </c>
      <c r="C188" s="106"/>
      <c r="D188" s="106">
        <v>138.69999999999999</v>
      </c>
      <c r="E188" s="106"/>
      <c r="F188" s="106">
        <v>100.9</v>
      </c>
      <c r="G188" s="106"/>
      <c r="H188" s="106">
        <v>70.2</v>
      </c>
      <c r="I188" s="106"/>
      <c r="J188" s="106">
        <v>94.024999999999991</v>
      </c>
      <c r="K188" s="107"/>
      <c r="L188" s="105">
        <v>56.6</v>
      </c>
      <c r="M188" s="106"/>
      <c r="N188" s="106">
        <v>86.9</v>
      </c>
      <c r="O188" s="106"/>
      <c r="P188" s="106">
        <v>47.7</v>
      </c>
      <c r="Q188" s="106"/>
      <c r="R188" s="106">
        <v>98.9</v>
      </c>
      <c r="S188" s="106"/>
      <c r="T188" s="106">
        <v>72.525000000000006</v>
      </c>
      <c r="U188" s="107"/>
      <c r="V188" s="105">
        <v>89.3</v>
      </c>
      <c r="W188" s="107"/>
    </row>
    <row r="189" spans="1:23" ht="18" customHeight="1" x14ac:dyDescent="0.25">
      <c r="A189" s="144" t="s">
        <v>158</v>
      </c>
      <c r="B189" s="105">
        <v>105.6</v>
      </c>
      <c r="C189" s="106"/>
      <c r="D189" s="106">
        <v>81.3</v>
      </c>
      <c r="E189" s="106"/>
      <c r="F189" s="106">
        <v>98.1</v>
      </c>
      <c r="G189" s="106"/>
      <c r="H189" s="106">
        <v>100.3</v>
      </c>
      <c r="I189" s="106"/>
      <c r="J189" s="106">
        <v>96.325000000000003</v>
      </c>
      <c r="K189" s="107"/>
      <c r="L189" s="105">
        <v>105.4</v>
      </c>
      <c r="M189" s="106"/>
      <c r="N189" s="106">
        <v>103.6</v>
      </c>
      <c r="O189" s="106"/>
      <c r="P189" s="106">
        <v>106.8</v>
      </c>
      <c r="Q189" s="106"/>
      <c r="R189" s="106">
        <v>113.5</v>
      </c>
      <c r="S189" s="106"/>
      <c r="T189" s="106">
        <v>107.325</v>
      </c>
      <c r="U189" s="107"/>
      <c r="V189" s="105">
        <v>116.4</v>
      </c>
      <c r="W189" s="107"/>
    </row>
    <row r="190" spans="1:23" ht="18" customHeight="1" x14ac:dyDescent="0.25">
      <c r="A190" s="144" t="s">
        <v>159</v>
      </c>
      <c r="B190" s="105">
        <v>87.2</v>
      </c>
      <c r="C190" s="106"/>
      <c r="D190" s="106">
        <v>87.2</v>
      </c>
      <c r="E190" s="106"/>
      <c r="F190" s="106">
        <v>88.3</v>
      </c>
      <c r="G190" s="106"/>
      <c r="H190" s="106">
        <v>87.4</v>
      </c>
      <c r="I190" s="106"/>
      <c r="J190" s="106">
        <v>87.525000000000006</v>
      </c>
      <c r="K190" s="107"/>
      <c r="L190" s="105">
        <v>86.8</v>
      </c>
      <c r="M190" s="106"/>
      <c r="N190" s="106">
        <v>87.8</v>
      </c>
      <c r="O190" s="106"/>
      <c r="P190" s="106">
        <v>89.4</v>
      </c>
      <c r="Q190" s="106"/>
      <c r="R190" s="106">
        <v>85.2</v>
      </c>
      <c r="S190" s="106"/>
      <c r="T190" s="106">
        <v>87.3</v>
      </c>
      <c r="U190" s="107"/>
      <c r="V190" s="105">
        <v>88.5</v>
      </c>
      <c r="W190" s="107"/>
    </row>
    <row r="191" spans="1:23" ht="18" customHeight="1" x14ac:dyDescent="0.25">
      <c r="A191" s="143" t="s">
        <v>141</v>
      </c>
      <c r="B191" s="105">
        <v>96.8</v>
      </c>
      <c r="C191" s="106"/>
      <c r="D191" s="106">
        <v>97.1</v>
      </c>
      <c r="E191" s="106"/>
      <c r="F191" s="106">
        <v>93.2</v>
      </c>
      <c r="G191" s="106"/>
      <c r="H191" s="106">
        <v>89.5</v>
      </c>
      <c r="I191" s="106"/>
      <c r="J191" s="106">
        <v>94.149999999999991</v>
      </c>
      <c r="K191" s="107"/>
      <c r="L191" s="105">
        <v>84.4</v>
      </c>
      <c r="M191" s="106"/>
      <c r="N191" s="106">
        <v>84.2</v>
      </c>
      <c r="O191" s="106"/>
      <c r="P191" s="106">
        <v>80</v>
      </c>
      <c r="Q191" s="106"/>
      <c r="R191" s="106">
        <v>85.4</v>
      </c>
      <c r="S191" s="106"/>
      <c r="T191" s="106">
        <v>83.5</v>
      </c>
      <c r="U191" s="107"/>
      <c r="V191" s="105">
        <v>113.7</v>
      </c>
      <c r="W191" s="107"/>
    </row>
    <row r="192" spans="1:23" ht="18" customHeight="1" x14ac:dyDescent="0.25">
      <c r="A192" s="144" t="s">
        <v>160</v>
      </c>
      <c r="B192" s="105">
        <v>95.8</v>
      </c>
      <c r="C192" s="106"/>
      <c r="D192" s="106">
        <v>96.9</v>
      </c>
      <c r="E192" s="106"/>
      <c r="F192" s="106">
        <v>92.6</v>
      </c>
      <c r="G192" s="106"/>
      <c r="H192" s="106">
        <v>88.3</v>
      </c>
      <c r="I192" s="106"/>
      <c r="J192" s="106">
        <v>93.399999999999991</v>
      </c>
      <c r="K192" s="107"/>
      <c r="L192" s="105">
        <v>88.7</v>
      </c>
      <c r="M192" s="106"/>
      <c r="N192" s="106">
        <v>88.1</v>
      </c>
      <c r="O192" s="106"/>
      <c r="P192" s="106">
        <v>83.4</v>
      </c>
      <c r="Q192" s="106"/>
      <c r="R192" s="106">
        <v>89.6</v>
      </c>
      <c r="S192" s="106"/>
      <c r="T192" s="106">
        <v>87.450000000000017</v>
      </c>
      <c r="U192" s="107"/>
      <c r="V192" s="105">
        <v>115</v>
      </c>
      <c r="W192" s="107"/>
    </row>
    <row r="193" spans="1:23" ht="18" customHeight="1" x14ac:dyDescent="0.25">
      <c r="A193" s="144" t="s">
        <v>161</v>
      </c>
      <c r="B193" s="105">
        <v>103.7</v>
      </c>
      <c r="C193" s="106"/>
      <c r="D193" s="106">
        <v>99</v>
      </c>
      <c r="E193" s="106"/>
      <c r="F193" s="106">
        <v>97.7</v>
      </c>
      <c r="G193" s="106"/>
      <c r="H193" s="106">
        <v>98.7</v>
      </c>
      <c r="I193" s="106"/>
      <c r="J193" s="106">
        <v>99.774999999999991</v>
      </c>
      <c r="K193" s="107"/>
      <c r="L193" s="105">
        <v>102.1</v>
      </c>
      <c r="M193" s="106"/>
      <c r="N193" s="106">
        <v>104.4</v>
      </c>
      <c r="O193" s="106"/>
      <c r="P193" s="106">
        <v>102</v>
      </c>
      <c r="Q193" s="106"/>
      <c r="R193" s="106">
        <v>104.8</v>
      </c>
      <c r="S193" s="106"/>
      <c r="T193" s="106">
        <v>103.325</v>
      </c>
      <c r="U193" s="107"/>
      <c r="V193" s="105">
        <v>106.9</v>
      </c>
      <c r="W193" s="107"/>
    </row>
    <row r="194" spans="1:23" ht="18" customHeight="1" x14ac:dyDescent="0.25">
      <c r="A194" s="143" t="s">
        <v>85</v>
      </c>
      <c r="B194" s="105">
        <v>109.5</v>
      </c>
      <c r="C194" s="106"/>
      <c r="D194" s="106">
        <v>104.7</v>
      </c>
      <c r="E194" s="106"/>
      <c r="F194" s="106">
        <v>105.8</v>
      </c>
      <c r="G194" s="106"/>
      <c r="H194" s="106">
        <v>106.4</v>
      </c>
      <c r="I194" s="106"/>
      <c r="J194" s="106">
        <v>106.6</v>
      </c>
      <c r="K194" s="107"/>
      <c r="L194" s="105">
        <v>109.6</v>
      </c>
      <c r="M194" s="106"/>
      <c r="N194" s="106">
        <v>105</v>
      </c>
      <c r="O194" s="106"/>
      <c r="P194" s="106">
        <v>109.4</v>
      </c>
      <c r="Q194" s="106"/>
      <c r="R194" s="106">
        <v>104.7</v>
      </c>
      <c r="S194" s="106"/>
      <c r="T194" s="106">
        <v>107.175</v>
      </c>
      <c r="U194" s="107"/>
      <c r="V194" s="105">
        <v>108.4</v>
      </c>
      <c r="W194" s="107"/>
    </row>
    <row r="195" spans="1:23" ht="18" customHeight="1" x14ac:dyDescent="0.25">
      <c r="A195" s="144" t="s">
        <v>162</v>
      </c>
      <c r="B195" s="105">
        <v>112.1</v>
      </c>
      <c r="C195" s="106"/>
      <c r="D195" s="106">
        <v>98.5</v>
      </c>
      <c r="E195" s="106"/>
      <c r="F195" s="106">
        <v>105.7</v>
      </c>
      <c r="G195" s="106"/>
      <c r="H195" s="106">
        <v>98.5</v>
      </c>
      <c r="I195" s="106"/>
      <c r="J195" s="106">
        <v>103.7</v>
      </c>
      <c r="K195" s="107"/>
      <c r="L195" s="105">
        <v>100.2</v>
      </c>
      <c r="M195" s="106"/>
      <c r="N195" s="106">
        <v>88.1</v>
      </c>
      <c r="O195" s="106"/>
      <c r="P195" s="106">
        <v>88.4</v>
      </c>
      <c r="Q195" s="106"/>
      <c r="R195" s="106">
        <v>77</v>
      </c>
      <c r="S195" s="106"/>
      <c r="T195" s="106">
        <v>88.425000000000011</v>
      </c>
      <c r="U195" s="107"/>
      <c r="V195" s="105">
        <v>97</v>
      </c>
      <c r="W195" s="107"/>
    </row>
    <row r="196" spans="1:23" ht="18" customHeight="1" x14ac:dyDescent="0.25">
      <c r="A196" s="144" t="s">
        <v>163</v>
      </c>
      <c r="B196" s="105">
        <v>97.6</v>
      </c>
      <c r="C196" s="106"/>
      <c r="D196" s="106">
        <v>95.3</v>
      </c>
      <c r="E196" s="106"/>
      <c r="F196" s="106">
        <v>93.9</v>
      </c>
      <c r="G196" s="106"/>
      <c r="H196" s="106">
        <v>97.7</v>
      </c>
      <c r="I196" s="106"/>
      <c r="J196" s="106">
        <v>96.124999999999986</v>
      </c>
      <c r="K196" s="107"/>
      <c r="L196" s="105">
        <v>95.2</v>
      </c>
      <c r="M196" s="106"/>
      <c r="N196" s="106">
        <v>97.8</v>
      </c>
      <c r="O196" s="106"/>
      <c r="P196" s="106">
        <v>103.5</v>
      </c>
      <c r="Q196" s="106"/>
      <c r="R196" s="106">
        <v>100.4</v>
      </c>
      <c r="S196" s="106"/>
      <c r="T196" s="106">
        <v>99.224999999999994</v>
      </c>
      <c r="U196" s="107"/>
      <c r="V196" s="105">
        <v>102.6</v>
      </c>
      <c r="W196" s="107"/>
    </row>
    <row r="197" spans="1:23" ht="18" customHeight="1" x14ac:dyDescent="0.25">
      <c r="A197" s="147" t="s">
        <v>164</v>
      </c>
      <c r="B197" s="105">
        <v>104.2</v>
      </c>
      <c r="C197" s="106"/>
      <c r="D197" s="106">
        <v>105.7</v>
      </c>
      <c r="E197" s="106"/>
      <c r="F197" s="106">
        <v>97</v>
      </c>
      <c r="G197" s="106"/>
      <c r="H197" s="106">
        <v>92.3</v>
      </c>
      <c r="I197" s="106"/>
      <c r="J197" s="106">
        <v>99.8</v>
      </c>
      <c r="K197" s="107"/>
      <c r="L197" s="105">
        <v>111.2</v>
      </c>
      <c r="M197" s="106"/>
      <c r="N197" s="106">
        <v>84.1</v>
      </c>
      <c r="O197" s="106"/>
      <c r="P197" s="106">
        <v>92.6</v>
      </c>
      <c r="Q197" s="106"/>
      <c r="R197" s="106">
        <v>81.099999999999994</v>
      </c>
      <c r="S197" s="106"/>
      <c r="T197" s="106">
        <v>92.25</v>
      </c>
      <c r="U197" s="107"/>
      <c r="V197" s="105">
        <v>108.3</v>
      </c>
      <c r="W197" s="107"/>
    </row>
    <row r="198" spans="1:23" ht="18" customHeight="1" x14ac:dyDescent="0.25">
      <c r="A198" s="144" t="s">
        <v>165</v>
      </c>
      <c r="B198" s="105">
        <v>110.3</v>
      </c>
      <c r="C198" s="106"/>
      <c r="D198" s="106">
        <v>106.8</v>
      </c>
      <c r="E198" s="106"/>
      <c r="F198" s="106">
        <v>107.1</v>
      </c>
      <c r="G198" s="106"/>
      <c r="H198" s="106">
        <v>108.8</v>
      </c>
      <c r="I198" s="106"/>
      <c r="J198" s="106">
        <v>108.25</v>
      </c>
      <c r="K198" s="107"/>
      <c r="L198" s="105">
        <v>107.2</v>
      </c>
      <c r="M198" s="106"/>
      <c r="N198" s="106">
        <v>102.6</v>
      </c>
      <c r="O198" s="106"/>
      <c r="P198" s="106">
        <v>107.2</v>
      </c>
      <c r="Q198" s="106"/>
      <c r="R198" s="106">
        <v>104</v>
      </c>
      <c r="S198" s="106"/>
      <c r="T198" s="106">
        <v>105.25</v>
      </c>
      <c r="U198" s="107"/>
      <c r="V198" s="105">
        <v>111.4</v>
      </c>
      <c r="W198" s="107"/>
    </row>
    <row r="199" spans="1:23" ht="18" customHeight="1" x14ac:dyDescent="0.25">
      <c r="A199" s="102" t="s">
        <v>173</v>
      </c>
      <c r="B199" s="105"/>
      <c r="C199" s="106"/>
      <c r="D199" s="106"/>
      <c r="E199" s="106"/>
      <c r="F199" s="106"/>
      <c r="G199" s="106"/>
      <c r="H199" s="106"/>
      <c r="I199" s="106"/>
      <c r="J199" s="124"/>
      <c r="K199" s="107"/>
      <c r="L199" s="105"/>
      <c r="M199" s="106"/>
      <c r="N199" s="106"/>
      <c r="O199" s="106"/>
      <c r="P199" s="106"/>
      <c r="Q199" s="106"/>
      <c r="R199" s="106"/>
      <c r="S199" s="106"/>
      <c r="T199" s="124"/>
      <c r="U199" s="107"/>
      <c r="V199" s="105"/>
      <c r="W199" s="107"/>
    </row>
    <row r="200" spans="1:23" ht="18" customHeight="1" x14ac:dyDescent="0.25">
      <c r="A200" s="142" t="s">
        <v>151</v>
      </c>
      <c r="B200" s="105">
        <v>100.4</v>
      </c>
      <c r="C200" s="106"/>
      <c r="D200" s="106">
        <v>92.5</v>
      </c>
      <c r="E200" s="106"/>
      <c r="F200" s="106">
        <v>90.8</v>
      </c>
      <c r="G200" s="106"/>
      <c r="H200" s="106">
        <v>93</v>
      </c>
      <c r="I200" s="106"/>
      <c r="J200" s="106">
        <v>94.174999999999997</v>
      </c>
      <c r="K200" s="107"/>
      <c r="L200" s="105">
        <v>82.4</v>
      </c>
      <c r="M200" s="106"/>
      <c r="N200" s="106">
        <v>74.900000000000006</v>
      </c>
      <c r="O200" s="106"/>
      <c r="P200" s="106">
        <v>72.7</v>
      </c>
      <c r="Q200" s="106"/>
      <c r="R200" s="106">
        <v>74.099999999999994</v>
      </c>
      <c r="S200" s="106"/>
      <c r="T200" s="106">
        <v>76.025000000000006</v>
      </c>
      <c r="U200" s="107"/>
      <c r="V200" s="105">
        <v>94.2</v>
      </c>
      <c r="W200" s="107"/>
    </row>
    <row r="201" spans="1:23" ht="18" customHeight="1" x14ac:dyDescent="0.25">
      <c r="A201" s="143" t="s">
        <v>140</v>
      </c>
      <c r="B201" s="105">
        <v>98.4</v>
      </c>
      <c r="C201" s="106"/>
      <c r="D201" s="106">
        <v>87.5</v>
      </c>
      <c r="E201" s="106"/>
      <c r="F201" s="106">
        <v>85.7</v>
      </c>
      <c r="G201" s="106"/>
      <c r="H201" s="106">
        <v>88</v>
      </c>
      <c r="I201" s="106"/>
      <c r="J201" s="106">
        <v>89.9</v>
      </c>
      <c r="K201" s="107"/>
      <c r="L201" s="105">
        <v>73.900000000000006</v>
      </c>
      <c r="M201" s="106"/>
      <c r="N201" s="106">
        <v>65.900000000000006</v>
      </c>
      <c r="O201" s="106"/>
      <c r="P201" s="106">
        <v>64.5</v>
      </c>
      <c r="Q201" s="106"/>
      <c r="R201" s="106">
        <v>64.599999999999994</v>
      </c>
      <c r="S201" s="106"/>
      <c r="T201" s="106">
        <v>67.224999999999994</v>
      </c>
      <c r="U201" s="107"/>
      <c r="V201" s="105">
        <v>87.4</v>
      </c>
      <c r="W201" s="107"/>
    </row>
    <row r="202" spans="1:23" ht="18" customHeight="1" x14ac:dyDescent="0.25">
      <c r="A202" s="144" t="s">
        <v>152</v>
      </c>
      <c r="B202" s="105">
        <v>102.5</v>
      </c>
      <c r="C202" s="106"/>
      <c r="D202" s="106">
        <v>83</v>
      </c>
      <c r="E202" s="106"/>
      <c r="F202" s="106">
        <v>80.7</v>
      </c>
      <c r="G202" s="106"/>
      <c r="H202" s="106">
        <v>85.6</v>
      </c>
      <c r="I202" s="106"/>
      <c r="J202" s="106">
        <v>87.949999999999989</v>
      </c>
      <c r="K202" s="107"/>
      <c r="L202" s="105">
        <v>84.2</v>
      </c>
      <c r="M202" s="106"/>
      <c r="N202" s="106">
        <v>84.6</v>
      </c>
      <c r="O202" s="106"/>
      <c r="P202" s="106">
        <v>83.9</v>
      </c>
      <c r="Q202" s="106"/>
      <c r="R202" s="106">
        <v>77.900000000000006</v>
      </c>
      <c r="S202" s="106"/>
      <c r="T202" s="106">
        <v>82.65</v>
      </c>
      <c r="U202" s="107"/>
      <c r="V202" s="105">
        <v>81.2</v>
      </c>
      <c r="W202" s="107"/>
    </row>
    <row r="203" spans="1:23" ht="18" customHeight="1" x14ac:dyDescent="0.25">
      <c r="A203" s="144" t="s">
        <v>153</v>
      </c>
      <c r="B203" s="105">
        <v>96.4</v>
      </c>
      <c r="C203" s="106"/>
      <c r="D203" s="106">
        <v>103.1</v>
      </c>
      <c r="E203" s="106"/>
      <c r="F203" s="106">
        <v>104</v>
      </c>
      <c r="G203" s="106"/>
      <c r="H203" s="106">
        <v>108.3</v>
      </c>
      <c r="I203" s="106"/>
      <c r="J203" s="106">
        <v>102.95</v>
      </c>
      <c r="K203" s="107"/>
      <c r="L203" s="105">
        <v>106.7</v>
      </c>
      <c r="M203" s="106"/>
      <c r="N203" s="106">
        <v>106</v>
      </c>
      <c r="O203" s="106"/>
      <c r="P203" s="106">
        <v>92.3</v>
      </c>
      <c r="Q203" s="106"/>
      <c r="R203" s="106">
        <v>109</v>
      </c>
      <c r="S203" s="106"/>
      <c r="T203" s="106">
        <v>103.5</v>
      </c>
      <c r="U203" s="107"/>
      <c r="V203" s="105">
        <v>104.6</v>
      </c>
      <c r="W203" s="107"/>
    </row>
    <row r="204" spans="1:23" ht="18" customHeight="1" x14ac:dyDescent="0.25">
      <c r="A204" s="144" t="s">
        <v>154</v>
      </c>
      <c r="B204" s="105">
        <v>96.8</v>
      </c>
      <c r="C204" s="106"/>
      <c r="D204" s="106">
        <v>97.3</v>
      </c>
      <c r="E204" s="106"/>
      <c r="F204" s="106">
        <v>80.5</v>
      </c>
      <c r="G204" s="106"/>
      <c r="H204" s="106">
        <v>87.4</v>
      </c>
      <c r="I204" s="106"/>
      <c r="J204" s="106">
        <v>90.5</v>
      </c>
      <c r="K204" s="107"/>
      <c r="L204" s="105">
        <v>80.7</v>
      </c>
      <c r="M204" s="106"/>
      <c r="N204" s="106">
        <v>73.400000000000006</v>
      </c>
      <c r="O204" s="106"/>
      <c r="P204" s="106">
        <v>61.5</v>
      </c>
      <c r="Q204" s="106"/>
      <c r="R204" s="106">
        <v>79.099999999999994</v>
      </c>
      <c r="S204" s="106"/>
      <c r="T204" s="106">
        <v>73.675000000000011</v>
      </c>
      <c r="U204" s="107"/>
      <c r="V204" s="105">
        <v>98.5</v>
      </c>
      <c r="W204" s="107"/>
    </row>
    <row r="205" spans="1:23" ht="18" customHeight="1" x14ac:dyDescent="0.25">
      <c r="A205" s="144" t="s">
        <v>155</v>
      </c>
      <c r="B205" s="105">
        <v>117.7</v>
      </c>
      <c r="C205" s="106"/>
      <c r="D205" s="106">
        <v>169.3</v>
      </c>
      <c r="E205" s="106"/>
      <c r="F205" s="106">
        <v>233.9</v>
      </c>
      <c r="G205" s="106"/>
      <c r="H205" s="106">
        <v>183</v>
      </c>
      <c r="I205" s="106"/>
      <c r="J205" s="106">
        <v>175.97499999999999</v>
      </c>
      <c r="K205" s="107"/>
      <c r="L205" s="105">
        <v>189.7</v>
      </c>
      <c r="M205" s="106"/>
      <c r="N205" s="106">
        <v>266.3</v>
      </c>
      <c r="O205" s="106"/>
      <c r="P205" s="106">
        <v>230.2</v>
      </c>
      <c r="Q205" s="106"/>
      <c r="R205" s="106">
        <v>164.8</v>
      </c>
      <c r="S205" s="106"/>
      <c r="T205" s="106">
        <v>212.75</v>
      </c>
      <c r="U205" s="107"/>
      <c r="V205" s="105">
        <v>158.5</v>
      </c>
      <c r="W205" s="107"/>
    </row>
    <row r="206" spans="1:23" ht="18" customHeight="1" x14ac:dyDescent="0.25">
      <c r="A206" s="144" t="s">
        <v>156</v>
      </c>
      <c r="B206" s="105">
        <v>93.5</v>
      </c>
      <c r="C206" s="106"/>
      <c r="D206" s="106">
        <v>92.3</v>
      </c>
      <c r="E206" s="106"/>
      <c r="F206" s="106">
        <v>83.6</v>
      </c>
      <c r="G206" s="106"/>
      <c r="H206" s="106">
        <v>88.7</v>
      </c>
      <c r="I206" s="106"/>
      <c r="J206" s="106">
        <v>89.524999999999991</v>
      </c>
      <c r="K206" s="107"/>
      <c r="L206" s="105">
        <v>94.4</v>
      </c>
      <c r="M206" s="106"/>
      <c r="N206" s="106">
        <v>84.6</v>
      </c>
      <c r="O206" s="106"/>
      <c r="P206" s="106">
        <v>75.400000000000006</v>
      </c>
      <c r="Q206" s="106"/>
      <c r="R206" s="106">
        <v>95.5</v>
      </c>
      <c r="S206" s="106"/>
      <c r="T206" s="106">
        <v>87.474999999999994</v>
      </c>
      <c r="U206" s="107"/>
      <c r="V206" s="105">
        <v>129.4</v>
      </c>
      <c r="W206" s="107"/>
    </row>
    <row r="207" spans="1:23" ht="18" customHeight="1" x14ac:dyDescent="0.25">
      <c r="A207" s="144" t="s">
        <v>157</v>
      </c>
      <c r="B207" s="105">
        <v>89.7</v>
      </c>
      <c r="C207" s="106"/>
      <c r="D207" s="106">
        <v>93</v>
      </c>
      <c r="E207" s="106"/>
      <c r="F207" s="106">
        <v>89.1</v>
      </c>
      <c r="G207" s="106"/>
      <c r="H207" s="106">
        <v>87.7</v>
      </c>
      <c r="I207" s="106"/>
      <c r="J207" s="106">
        <v>89.874999999999986</v>
      </c>
      <c r="K207" s="107"/>
      <c r="L207" s="105">
        <v>89.3</v>
      </c>
      <c r="M207" s="106"/>
      <c r="N207" s="106">
        <v>87.7</v>
      </c>
      <c r="O207" s="106"/>
      <c r="P207" s="106">
        <v>86.9</v>
      </c>
      <c r="Q207" s="106"/>
      <c r="R207" s="106">
        <v>93.1</v>
      </c>
      <c r="S207" s="106"/>
      <c r="T207" s="106">
        <v>89.25</v>
      </c>
      <c r="U207" s="107"/>
      <c r="V207" s="105">
        <v>102.9</v>
      </c>
      <c r="W207" s="107"/>
    </row>
    <row r="208" spans="1:23" ht="18" customHeight="1" x14ac:dyDescent="0.25">
      <c r="A208" s="144" t="s">
        <v>158</v>
      </c>
      <c r="B208" s="105">
        <v>90.4</v>
      </c>
      <c r="C208" s="106"/>
      <c r="D208" s="106">
        <v>94.8</v>
      </c>
      <c r="E208" s="106"/>
      <c r="F208" s="106">
        <v>95.5</v>
      </c>
      <c r="G208" s="106"/>
      <c r="H208" s="106">
        <v>96.8</v>
      </c>
      <c r="I208" s="106"/>
      <c r="J208" s="106">
        <v>94.375</v>
      </c>
      <c r="K208" s="107"/>
      <c r="L208" s="105">
        <v>103.6</v>
      </c>
      <c r="M208" s="106"/>
      <c r="N208" s="106">
        <v>113.5</v>
      </c>
      <c r="O208" s="106"/>
      <c r="P208" s="106">
        <v>119.7</v>
      </c>
      <c r="Q208" s="106"/>
      <c r="R208" s="106">
        <v>123.3</v>
      </c>
      <c r="S208" s="106"/>
      <c r="T208" s="106">
        <v>115.02500000000001</v>
      </c>
      <c r="U208" s="107"/>
      <c r="V208" s="105">
        <v>121.6</v>
      </c>
      <c r="W208" s="107"/>
    </row>
    <row r="209" spans="1:23" ht="18" customHeight="1" x14ac:dyDescent="0.25">
      <c r="A209" s="144" t="s">
        <v>159</v>
      </c>
      <c r="B209" s="105">
        <v>95.1</v>
      </c>
      <c r="C209" s="106"/>
      <c r="D209" s="106">
        <v>86.7</v>
      </c>
      <c r="E209" s="106"/>
      <c r="F209" s="106">
        <v>84.8</v>
      </c>
      <c r="G209" s="106"/>
      <c r="H209" s="106">
        <v>84.1</v>
      </c>
      <c r="I209" s="106"/>
      <c r="J209" s="106">
        <v>87.675000000000011</v>
      </c>
      <c r="K209" s="107"/>
      <c r="L209" s="105">
        <v>80.7</v>
      </c>
      <c r="M209" s="106"/>
      <c r="N209" s="106">
        <v>62.4</v>
      </c>
      <c r="O209" s="106"/>
      <c r="P209" s="106">
        <v>60.8</v>
      </c>
      <c r="Q209" s="106"/>
      <c r="R209" s="106">
        <v>63.2</v>
      </c>
      <c r="S209" s="106"/>
      <c r="T209" s="106">
        <v>66.774999999999991</v>
      </c>
      <c r="U209" s="107"/>
      <c r="V209" s="105">
        <v>84.3</v>
      </c>
      <c r="W209" s="107"/>
    </row>
    <row r="210" spans="1:23" ht="18" customHeight="1" x14ac:dyDescent="0.25">
      <c r="A210" s="143" t="s">
        <v>141</v>
      </c>
      <c r="B210" s="105">
        <v>99.9</v>
      </c>
      <c r="C210" s="106"/>
      <c r="D210" s="106">
        <v>101.6</v>
      </c>
      <c r="E210" s="106"/>
      <c r="F210" s="106">
        <v>99</v>
      </c>
      <c r="G210" s="106"/>
      <c r="H210" s="106">
        <v>97</v>
      </c>
      <c r="I210" s="106"/>
      <c r="J210" s="106">
        <v>99.375</v>
      </c>
      <c r="K210" s="107"/>
      <c r="L210" s="105">
        <v>98.3</v>
      </c>
      <c r="M210" s="106"/>
      <c r="N210" s="106">
        <v>98.2</v>
      </c>
      <c r="O210" s="106"/>
      <c r="P210" s="106">
        <v>95.1</v>
      </c>
      <c r="Q210" s="106"/>
      <c r="R210" s="106">
        <v>96.8</v>
      </c>
      <c r="S210" s="106"/>
      <c r="T210" s="106">
        <v>97.100000000000009</v>
      </c>
      <c r="U210" s="107"/>
      <c r="V210" s="105">
        <v>106.3</v>
      </c>
      <c r="W210" s="107"/>
    </row>
    <row r="211" spans="1:23" ht="18" customHeight="1" x14ac:dyDescent="0.25">
      <c r="A211" s="144" t="s">
        <v>160</v>
      </c>
      <c r="B211" s="105">
        <v>99.6</v>
      </c>
      <c r="C211" s="106"/>
      <c r="D211" s="106">
        <v>101.3</v>
      </c>
      <c r="E211" s="106"/>
      <c r="F211" s="106">
        <v>98.5</v>
      </c>
      <c r="G211" s="106"/>
      <c r="H211" s="106">
        <v>96.4</v>
      </c>
      <c r="I211" s="106"/>
      <c r="J211" s="106">
        <v>98.949999999999989</v>
      </c>
      <c r="K211" s="107"/>
      <c r="L211" s="105">
        <v>99</v>
      </c>
      <c r="M211" s="106"/>
      <c r="N211" s="106">
        <v>98.8</v>
      </c>
      <c r="O211" s="106"/>
      <c r="P211" s="106">
        <v>95.2</v>
      </c>
      <c r="Q211" s="106"/>
      <c r="R211" s="106">
        <v>97.1</v>
      </c>
      <c r="S211" s="106"/>
      <c r="T211" s="106">
        <v>97.525000000000006</v>
      </c>
      <c r="U211" s="107"/>
      <c r="V211" s="105">
        <v>105.5</v>
      </c>
      <c r="W211" s="107"/>
    </row>
    <row r="212" spans="1:23" ht="18" customHeight="1" x14ac:dyDescent="0.25">
      <c r="A212" s="144" t="s">
        <v>161</v>
      </c>
      <c r="B212" s="105">
        <v>103.3</v>
      </c>
      <c r="C212" s="106"/>
      <c r="D212" s="106">
        <v>104.1</v>
      </c>
      <c r="E212" s="106"/>
      <c r="F212" s="106">
        <v>104.2</v>
      </c>
      <c r="G212" s="106"/>
      <c r="H212" s="106">
        <v>104.5</v>
      </c>
      <c r="I212" s="106"/>
      <c r="J212" s="106">
        <v>104.02499999999999</v>
      </c>
      <c r="K212" s="107"/>
      <c r="L212" s="105">
        <v>105</v>
      </c>
      <c r="M212" s="106"/>
      <c r="N212" s="106">
        <v>106.1</v>
      </c>
      <c r="O212" s="106"/>
      <c r="P212" s="106">
        <v>109.9</v>
      </c>
      <c r="Q212" s="106"/>
      <c r="R212" s="106">
        <v>109.8</v>
      </c>
      <c r="S212" s="106"/>
      <c r="T212" s="106">
        <v>107.7</v>
      </c>
      <c r="U212" s="107"/>
      <c r="V212" s="105">
        <v>118.3</v>
      </c>
      <c r="W212" s="107"/>
    </row>
    <row r="213" spans="1:23" ht="18" customHeight="1" x14ac:dyDescent="0.25">
      <c r="A213" s="143" t="s">
        <v>85</v>
      </c>
      <c r="B213" s="105">
        <v>108.3</v>
      </c>
      <c r="C213" s="106"/>
      <c r="D213" s="106">
        <v>103.3</v>
      </c>
      <c r="E213" s="106"/>
      <c r="F213" s="106">
        <v>103.4</v>
      </c>
      <c r="G213" s="106"/>
      <c r="H213" s="106">
        <v>109.9</v>
      </c>
      <c r="I213" s="106"/>
      <c r="J213" s="106">
        <v>106.22499999999999</v>
      </c>
      <c r="K213" s="107"/>
      <c r="L213" s="105">
        <v>106.6</v>
      </c>
      <c r="M213" s="106"/>
      <c r="N213" s="106">
        <v>95.9</v>
      </c>
      <c r="O213" s="106"/>
      <c r="P213" s="106">
        <v>89.4</v>
      </c>
      <c r="Q213" s="106"/>
      <c r="R213" s="106">
        <v>100.5</v>
      </c>
      <c r="S213" s="106"/>
      <c r="T213" s="106">
        <v>98.1</v>
      </c>
      <c r="U213" s="107"/>
      <c r="V213" s="105">
        <v>110.7</v>
      </c>
      <c r="W213" s="107"/>
    </row>
    <row r="214" spans="1:23" ht="18" customHeight="1" x14ac:dyDescent="0.25">
      <c r="A214" s="144" t="s">
        <v>162</v>
      </c>
      <c r="B214" s="105">
        <v>127.6</v>
      </c>
      <c r="C214" s="106"/>
      <c r="D214" s="106">
        <v>107.6</v>
      </c>
      <c r="E214" s="106"/>
      <c r="F214" s="106">
        <v>109.2</v>
      </c>
      <c r="G214" s="106"/>
      <c r="H214" s="106">
        <v>98.3</v>
      </c>
      <c r="I214" s="106"/>
      <c r="J214" s="106">
        <v>110.675</v>
      </c>
      <c r="K214" s="107"/>
      <c r="L214" s="105">
        <v>106.2</v>
      </c>
      <c r="M214" s="106"/>
      <c r="N214" s="106">
        <v>107.2</v>
      </c>
      <c r="O214" s="106"/>
      <c r="P214" s="106">
        <v>108.7</v>
      </c>
      <c r="Q214" s="106"/>
      <c r="R214" s="106">
        <v>101.6</v>
      </c>
      <c r="S214" s="106"/>
      <c r="T214" s="106">
        <v>105.92500000000001</v>
      </c>
      <c r="U214" s="107"/>
      <c r="V214" s="105">
        <v>104.5</v>
      </c>
      <c r="W214" s="107"/>
    </row>
    <row r="215" spans="1:23" ht="18" customHeight="1" x14ac:dyDescent="0.25">
      <c r="A215" s="144" t="s">
        <v>163</v>
      </c>
      <c r="B215" s="105">
        <v>95.8</v>
      </c>
      <c r="C215" s="106"/>
      <c r="D215" s="106">
        <v>103.2</v>
      </c>
      <c r="E215" s="106"/>
      <c r="F215" s="106">
        <v>100.8</v>
      </c>
      <c r="G215" s="106"/>
      <c r="H215" s="106">
        <v>109.7</v>
      </c>
      <c r="I215" s="106"/>
      <c r="J215" s="106">
        <v>102.375</v>
      </c>
      <c r="K215" s="107"/>
      <c r="L215" s="105">
        <v>99.3</v>
      </c>
      <c r="M215" s="106"/>
      <c r="N215" s="106">
        <v>80.400000000000006</v>
      </c>
      <c r="O215" s="106"/>
      <c r="P215" s="106">
        <v>72.3</v>
      </c>
      <c r="Q215" s="106"/>
      <c r="R215" s="106">
        <v>84.8</v>
      </c>
      <c r="S215" s="106"/>
      <c r="T215" s="106">
        <v>84.2</v>
      </c>
      <c r="U215" s="107"/>
      <c r="V215" s="105">
        <v>95.8</v>
      </c>
      <c r="W215" s="107"/>
    </row>
    <row r="216" spans="1:23" ht="18" customHeight="1" x14ac:dyDescent="0.25">
      <c r="A216" s="147" t="s">
        <v>164</v>
      </c>
      <c r="B216" s="105">
        <v>99.5</v>
      </c>
      <c r="C216" s="106"/>
      <c r="D216" s="106">
        <v>101.2</v>
      </c>
      <c r="E216" s="106"/>
      <c r="F216" s="106">
        <v>98.9</v>
      </c>
      <c r="G216" s="106"/>
      <c r="H216" s="106">
        <v>107.8</v>
      </c>
      <c r="I216" s="106"/>
      <c r="J216" s="106">
        <v>101.85000000000001</v>
      </c>
      <c r="K216" s="107"/>
      <c r="L216" s="105">
        <v>84.7</v>
      </c>
      <c r="M216" s="106"/>
      <c r="N216" s="106">
        <v>77.8</v>
      </c>
      <c r="O216" s="106"/>
      <c r="P216" s="106">
        <v>76.8</v>
      </c>
      <c r="Q216" s="106"/>
      <c r="R216" s="106">
        <v>79.900000000000006</v>
      </c>
      <c r="S216" s="106"/>
      <c r="T216" s="106">
        <v>79.800000000000011</v>
      </c>
      <c r="U216" s="107"/>
      <c r="V216" s="105">
        <v>75.400000000000006</v>
      </c>
      <c r="W216" s="107"/>
    </row>
    <row r="217" spans="1:23" ht="18" customHeight="1" x14ac:dyDescent="0.25">
      <c r="A217" s="144" t="s">
        <v>165</v>
      </c>
      <c r="B217" s="105">
        <v>106.2</v>
      </c>
      <c r="C217" s="106"/>
      <c r="D217" s="106">
        <v>100.8</v>
      </c>
      <c r="E217" s="106"/>
      <c r="F217" s="106">
        <v>101.1</v>
      </c>
      <c r="G217" s="106"/>
      <c r="H217" s="106">
        <v>110.5</v>
      </c>
      <c r="I217" s="106"/>
      <c r="J217" s="106">
        <v>104.65</v>
      </c>
      <c r="K217" s="107"/>
      <c r="L217" s="105">
        <v>106.9</v>
      </c>
      <c r="M217" s="106"/>
      <c r="N217" s="106">
        <v>96.9</v>
      </c>
      <c r="O217" s="106"/>
      <c r="P217" s="106">
        <v>90.2</v>
      </c>
      <c r="Q217" s="106"/>
      <c r="R217" s="106">
        <v>102.4</v>
      </c>
      <c r="S217" s="106"/>
      <c r="T217" s="106">
        <v>99.1</v>
      </c>
      <c r="U217" s="107"/>
      <c r="V217" s="105">
        <v>114.3</v>
      </c>
      <c r="W217" s="107"/>
    </row>
    <row r="218" spans="1:23" ht="18" customHeight="1" x14ac:dyDescent="0.25">
      <c r="A218" s="102" t="s">
        <v>174</v>
      </c>
      <c r="B218" s="105"/>
      <c r="C218" s="106"/>
      <c r="D218" s="106"/>
      <c r="E218" s="106"/>
      <c r="F218" s="106"/>
      <c r="G218" s="106"/>
      <c r="H218" s="106"/>
      <c r="I218" s="106"/>
      <c r="J218" s="124"/>
      <c r="K218" s="107"/>
      <c r="L218" s="105"/>
      <c r="M218" s="106"/>
      <c r="N218" s="106"/>
      <c r="O218" s="106"/>
      <c r="P218" s="106"/>
      <c r="Q218" s="106"/>
      <c r="R218" s="106"/>
      <c r="S218" s="106"/>
      <c r="T218" s="124"/>
      <c r="U218" s="107"/>
      <c r="V218" s="105"/>
      <c r="W218" s="107"/>
    </row>
    <row r="219" spans="1:23" ht="18" customHeight="1" x14ac:dyDescent="0.25">
      <c r="A219" s="142" t="s">
        <v>151</v>
      </c>
      <c r="B219" s="105">
        <v>97.5</v>
      </c>
      <c r="C219" s="106"/>
      <c r="D219" s="106">
        <v>99.5</v>
      </c>
      <c r="E219" s="106"/>
      <c r="F219" s="106">
        <v>92.5</v>
      </c>
      <c r="G219" s="106"/>
      <c r="H219" s="106">
        <v>87.4</v>
      </c>
      <c r="I219" s="106"/>
      <c r="J219" s="106">
        <v>94.224999999999994</v>
      </c>
      <c r="K219" s="107"/>
      <c r="L219" s="105">
        <v>83.3</v>
      </c>
      <c r="M219" s="106"/>
      <c r="N219" s="106">
        <v>87.3</v>
      </c>
      <c r="O219" s="106"/>
      <c r="P219" s="106">
        <v>84.2</v>
      </c>
      <c r="Q219" s="106"/>
      <c r="R219" s="106">
        <v>83.4</v>
      </c>
      <c r="S219" s="106"/>
      <c r="T219" s="106">
        <v>84.550000000000011</v>
      </c>
      <c r="U219" s="107"/>
      <c r="V219" s="105">
        <v>99</v>
      </c>
      <c r="W219" s="107"/>
    </row>
    <row r="220" spans="1:23" ht="18" customHeight="1" x14ac:dyDescent="0.25">
      <c r="A220" s="143" t="s">
        <v>140</v>
      </c>
      <c r="B220" s="105">
        <v>96.6</v>
      </c>
      <c r="C220" s="106"/>
      <c r="D220" s="106">
        <v>99.1</v>
      </c>
      <c r="E220" s="106"/>
      <c r="F220" s="106">
        <v>89</v>
      </c>
      <c r="G220" s="106"/>
      <c r="H220" s="106">
        <v>80.2</v>
      </c>
      <c r="I220" s="106"/>
      <c r="J220" s="106">
        <v>91.224999999999994</v>
      </c>
      <c r="K220" s="107"/>
      <c r="L220" s="105">
        <v>76.2</v>
      </c>
      <c r="M220" s="106"/>
      <c r="N220" s="106">
        <v>82</v>
      </c>
      <c r="O220" s="106"/>
      <c r="P220" s="106">
        <v>77.5</v>
      </c>
      <c r="Q220" s="106"/>
      <c r="R220" s="106">
        <v>76</v>
      </c>
      <c r="S220" s="106"/>
      <c r="T220" s="106">
        <v>77.924999999999997</v>
      </c>
      <c r="U220" s="107"/>
      <c r="V220" s="105">
        <v>93.4</v>
      </c>
      <c r="W220" s="107"/>
    </row>
    <row r="221" spans="1:23" ht="18" customHeight="1" x14ac:dyDescent="0.25">
      <c r="A221" s="144" t="s">
        <v>152</v>
      </c>
      <c r="B221" s="105">
        <v>95.5</v>
      </c>
      <c r="C221" s="106"/>
      <c r="D221" s="106">
        <v>99.7</v>
      </c>
      <c r="E221" s="106"/>
      <c r="F221" s="106">
        <v>85.5</v>
      </c>
      <c r="G221" s="106"/>
      <c r="H221" s="106">
        <v>65.5</v>
      </c>
      <c r="I221" s="106"/>
      <c r="J221" s="106">
        <v>86.55</v>
      </c>
      <c r="K221" s="107"/>
      <c r="L221" s="105">
        <v>76.2</v>
      </c>
      <c r="M221" s="106"/>
      <c r="N221" s="106">
        <v>88.6</v>
      </c>
      <c r="O221" s="106"/>
      <c r="P221" s="106">
        <v>83.2</v>
      </c>
      <c r="Q221" s="106"/>
      <c r="R221" s="106">
        <v>71.7</v>
      </c>
      <c r="S221" s="106"/>
      <c r="T221" s="106">
        <v>79.924999999999997</v>
      </c>
      <c r="U221" s="107"/>
      <c r="V221" s="105">
        <v>75.8</v>
      </c>
      <c r="W221" s="107"/>
    </row>
    <row r="222" spans="1:23" ht="18" customHeight="1" x14ac:dyDescent="0.25">
      <c r="A222" s="144" t="s">
        <v>153</v>
      </c>
      <c r="B222" s="105">
        <v>115.4</v>
      </c>
      <c r="C222" s="106"/>
      <c r="D222" s="106">
        <v>123.7</v>
      </c>
      <c r="E222" s="106"/>
      <c r="F222" s="106">
        <v>125</v>
      </c>
      <c r="G222" s="106"/>
      <c r="H222" s="106">
        <v>117.6</v>
      </c>
      <c r="I222" s="106"/>
      <c r="J222" s="106">
        <v>120.42500000000001</v>
      </c>
      <c r="K222" s="107"/>
      <c r="L222" s="105">
        <v>123.4</v>
      </c>
      <c r="M222" s="106"/>
      <c r="N222" s="106">
        <v>140</v>
      </c>
      <c r="O222" s="106"/>
      <c r="P222" s="106">
        <v>127.4</v>
      </c>
      <c r="Q222" s="106"/>
      <c r="R222" s="106">
        <v>118.3</v>
      </c>
      <c r="S222" s="106"/>
      <c r="T222" s="106">
        <v>127.27499999999999</v>
      </c>
      <c r="U222" s="107"/>
      <c r="V222" s="105">
        <v>123.3</v>
      </c>
      <c r="W222" s="107"/>
    </row>
    <row r="223" spans="1:23" ht="18" customHeight="1" x14ac:dyDescent="0.25">
      <c r="A223" s="144" t="s">
        <v>154</v>
      </c>
      <c r="B223" s="105">
        <v>116</v>
      </c>
      <c r="C223" s="106"/>
      <c r="D223" s="106">
        <v>118.4</v>
      </c>
      <c r="E223" s="106"/>
      <c r="F223" s="106">
        <v>98.1</v>
      </c>
      <c r="G223" s="106"/>
      <c r="H223" s="106">
        <v>102.5</v>
      </c>
      <c r="I223" s="106"/>
      <c r="J223" s="106">
        <v>108.75</v>
      </c>
      <c r="K223" s="107"/>
      <c r="L223" s="105">
        <v>102.3</v>
      </c>
      <c r="M223" s="106"/>
      <c r="N223" s="106">
        <v>105.1</v>
      </c>
      <c r="O223" s="106"/>
      <c r="P223" s="106">
        <v>92.1</v>
      </c>
      <c r="Q223" s="106"/>
      <c r="R223" s="106">
        <v>107.8</v>
      </c>
      <c r="S223" s="106"/>
      <c r="T223" s="106">
        <v>101.825</v>
      </c>
      <c r="U223" s="107"/>
      <c r="V223" s="105">
        <v>110.5</v>
      </c>
      <c r="W223" s="107"/>
    </row>
    <row r="224" spans="1:23" ht="18" customHeight="1" x14ac:dyDescent="0.25">
      <c r="A224" s="144" t="s">
        <v>155</v>
      </c>
      <c r="B224" s="105">
        <v>111.7</v>
      </c>
      <c r="C224" s="106"/>
      <c r="D224" s="106">
        <v>136.1</v>
      </c>
      <c r="E224" s="106"/>
      <c r="F224" s="106">
        <v>128.5</v>
      </c>
      <c r="G224" s="106"/>
      <c r="H224" s="106">
        <v>123</v>
      </c>
      <c r="I224" s="106"/>
      <c r="J224" s="106">
        <v>124.825</v>
      </c>
      <c r="K224" s="107"/>
      <c r="L224" s="105">
        <v>114.9</v>
      </c>
      <c r="M224" s="106"/>
      <c r="N224" s="106">
        <v>152.6</v>
      </c>
      <c r="O224" s="106"/>
      <c r="P224" s="106">
        <v>142.4</v>
      </c>
      <c r="Q224" s="106"/>
      <c r="R224" s="106">
        <v>128.69999999999999</v>
      </c>
      <c r="S224" s="106"/>
      <c r="T224" s="106">
        <v>134.64999999999998</v>
      </c>
      <c r="U224" s="107"/>
      <c r="V224" s="105">
        <v>104.3</v>
      </c>
      <c r="W224" s="107"/>
    </row>
    <row r="225" spans="1:23" ht="18" customHeight="1" x14ac:dyDescent="0.25">
      <c r="A225" s="144" t="s">
        <v>156</v>
      </c>
      <c r="B225" s="105">
        <v>109.5</v>
      </c>
      <c r="C225" s="106"/>
      <c r="D225" s="106">
        <v>110.1</v>
      </c>
      <c r="E225" s="106"/>
      <c r="F225" s="106">
        <v>98.1</v>
      </c>
      <c r="G225" s="106"/>
      <c r="H225" s="106">
        <v>100</v>
      </c>
      <c r="I225" s="106"/>
      <c r="J225" s="106">
        <v>104.425</v>
      </c>
      <c r="K225" s="107"/>
      <c r="L225" s="105">
        <v>100.9</v>
      </c>
      <c r="M225" s="106"/>
      <c r="N225" s="106">
        <v>106.9</v>
      </c>
      <c r="O225" s="106"/>
      <c r="P225" s="106">
        <v>94.4</v>
      </c>
      <c r="Q225" s="106"/>
      <c r="R225" s="106">
        <v>127.1</v>
      </c>
      <c r="S225" s="106"/>
      <c r="T225" s="106">
        <v>107.32500000000002</v>
      </c>
      <c r="U225" s="107"/>
      <c r="V225" s="105">
        <v>128.30000000000001</v>
      </c>
      <c r="W225" s="107"/>
    </row>
    <row r="226" spans="1:23" ht="18" customHeight="1" x14ac:dyDescent="0.25">
      <c r="A226" s="144" t="s">
        <v>157</v>
      </c>
      <c r="B226" s="105">
        <v>114.7</v>
      </c>
      <c r="C226" s="106"/>
      <c r="D226" s="106">
        <v>118.5</v>
      </c>
      <c r="E226" s="106"/>
      <c r="F226" s="106">
        <v>102.2</v>
      </c>
      <c r="G226" s="106"/>
      <c r="H226" s="106">
        <v>82.1</v>
      </c>
      <c r="I226" s="106"/>
      <c r="J226" s="106">
        <v>104.375</v>
      </c>
      <c r="K226" s="107"/>
      <c r="L226" s="105">
        <v>79.3</v>
      </c>
      <c r="M226" s="106"/>
      <c r="N226" s="106">
        <v>87.3</v>
      </c>
      <c r="O226" s="106"/>
      <c r="P226" s="106">
        <v>74.400000000000006</v>
      </c>
      <c r="Q226" s="106"/>
      <c r="R226" s="106">
        <v>80.099999999999994</v>
      </c>
      <c r="S226" s="106"/>
      <c r="T226" s="106">
        <v>80.275000000000006</v>
      </c>
      <c r="U226" s="107"/>
      <c r="V226" s="105">
        <v>83.9</v>
      </c>
      <c r="W226" s="107"/>
    </row>
    <row r="227" spans="1:23" ht="18" customHeight="1" x14ac:dyDescent="0.25">
      <c r="A227" s="144" t="s">
        <v>158</v>
      </c>
      <c r="B227" s="105">
        <v>101.7</v>
      </c>
      <c r="C227" s="106"/>
      <c r="D227" s="106">
        <v>86.1</v>
      </c>
      <c r="E227" s="106"/>
      <c r="F227" s="106">
        <v>89.7</v>
      </c>
      <c r="G227" s="106"/>
      <c r="H227" s="106">
        <v>101.1</v>
      </c>
      <c r="I227" s="106"/>
      <c r="J227" s="106">
        <v>94.65</v>
      </c>
      <c r="K227" s="107"/>
      <c r="L227" s="105">
        <v>99.6</v>
      </c>
      <c r="M227" s="106"/>
      <c r="N227" s="106">
        <v>94.5</v>
      </c>
      <c r="O227" s="106"/>
      <c r="P227" s="106">
        <v>95.4</v>
      </c>
      <c r="Q227" s="106"/>
      <c r="R227" s="106">
        <v>109.2</v>
      </c>
      <c r="S227" s="106"/>
      <c r="T227" s="106">
        <v>99.674999999999997</v>
      </c>
      <c r="U227" s="107"/>
      <c r="V227" s="105">
        <v>108.6</v>
      </c>
      <c r="W227" s="107"/>
    </row>
    <row r="228" spans="1:23" ht="18" customHeight="1" x14ac:dyDescent="0.25">
      <c r="A228" s="144" t="s">
        <v>159</v>
      </c>
      <c r="B228" s="105">
        <v>91.6</v>
      </c>
      <c r="C228" s="106"/>
      <c r="D228" s="106">
        <v>102.5</v>
      </c>
      <c r="E228" s="106"/>
      <c r="F228" s="106">
        <v>89</v>
      </c>
      <c r="G228" s="106"/>
      <c r="H228" s="106">
        <v>93.7</v>
      </c>
      <c r="I228" s="106"/>
      <c r="J228" s="106">
        <v>94.2</v>
      </c>
      <c r="K228" s="107"/>
      <c r="L228" s="105">
        <v>96.5</v>
      </c>
      <c r="M228" s="106"/>
      <c r="N228" s="106">
        <v>99.7</v>
      </c>
      <c r="O228" s="106"/>
      <c r="P228" s="106">
        <v>92.1</v>
      </c>
      <c r="Q228" s="106"/>
      <c r="R228" s="106">
        <v>99.2</v>
      </c>
      <c r="S228" s="106"/>
      <c r="T228" s="106">
        <v>96.874999999999986</v>
      </c>
      <c r="U228" s="107"/>
      <c r="V228" s="105">
        <v>110.6</v>
      </c>
      <c r="W228" s="107"/>
    </row>
    <row r="229" spans="1:23" ht="18" customHeight="1" x14ac:dyDescent="0.25">
      <c r="A229" s="143" t="s">
        <v>141</v>
      </c>
      <c r="B229" s="105">
        <v>100.6</v>
      </c>
      <c r="C229" s="106"/>
      <c r="D229" s="106">
        <v>97.2</v>
      </c>
      <c r="E229" s="106"/>
      <c r="F229" s="106">
        <v>94</v>
      </c>
      <c r="G229" s="106"/>
      <c r="H229" s="106">
        <v>93.8</v>
      </c>
      <c r="I229" s="106"/>
      <c r="J229" s="106">
        <v>96.4</v>
      </c>
      <c r="K229" s="107"/>
      <c r="L229" s="105">
        <v>88.8</v>
      </c>
      <c r="M229" s="106"/>
      <c r="N229" s="106">
        <v>89</v>
      </c>
      <c r="O229" s="106"/>
      <c r="P229" s="106">
        <v>87.9</v>
      </c>
      <c r="Q229" s="106"/>
      <c r="R229" s="106">
        <v>92.2</v>
      </c>
      <c r="S229" s="106"/>
      <c r="T229" s="106">
        <v>89.475000000000009</v>
      </c>
      <c r="U229" s="107"/>
      <c r="V229" s="105">
        <v>114.9</v>
      </c>
      <c r="W229" s="107"/>
    </row>
    <row r="230" spans="1:23" ht="18" customHeight="1" x14ac:dyDescent="0.25">
      <c r="A230" s="144" t="s">
        <v>160</v>
      </c>
      <c r="B230" s="105">
        <v>98.4</v>
      </c>
      <c r="C230" s="106"/>
      <c r="D230" s="106">
        <v>94.5</v>
      </c>
      <c r="E230" s="106"/>
      <c r="F230" s="106">
        <v>90.6</v>
      </c>
      <c r="G230" s="106"/>
      <c r="H230" s="106">
        <v>88</v>
      </c>
      <c r="I230" s="106"/>
      <c r="J230" s="106">
        <v>92.875</v>
      </c>
      <c r="K230" s="107"/>
      <c r="L230" s="105">
        <v>90.5</v>
      </c>
      <c r="M230" s="106"/>
      <c r="N230" s="106">
        <v>90.2</v>
      </c>
      <c r="O230" s="106"/>
      <c r="P230" s="106">
        <v>88.8</v>
      </c>
      <c r="Q230" s="106"/>
      <c r="R230" s="106">
        <v>94.3</v>
      </c>
      <c r="S230" s="106"/>
      <c r="T230" s="106">
        <v>90.95</v>
      </c>
      <c r="U230" s="107"/>
      <c r="V230" s="105">
        <v>113</v>
      </c>
      <c r="W230" s="107"/>
    </row>
    <row r="231" spans="1:23" ht="18" customHeight="1" x14ac:dyDescent="0.25">
      <c r="A231" s="144" t="s">
        <v>161</v>
      </c>
      <c r="B231" s="105">
        <v>106.1</v>
      </c>
      <c r="C231" s="106"/>
      <c r="D231" s="106">
        <v>104</v>
      </c>
      <c r="E231" s="106"/>
      <c r="F231" s="106">
        <v>103</v>
      </c>
      <c r="G231" s="106"/>
      <c r="H231" s="106">
        <v>111.9</v>
      </c>
      <c r="I231" s="106"/>
      <c r="J231" s="106">
        <v>106.25</v>
      </c>
      <c r="K231" s="107"/>
      <c r="L231" s="105">
        <v>108</v>
      </c>
      <c r="M231" s="106"/>
      <c r="N231" s="106">
        <v>109.8</v>
      </c>
      <c r="O231" s="106"/>
      <c r="P231" s="106">
        <v>109.6</v>
      </c>
      <c r="Q231" s="106"/>
      <c r="R231" s="106">
        <v>111.1</v>
      </c>
      <c r="S231" s="106"/>
      <c r="T231" s="106">
        <v>109.625</v>
      </c>
      <c r="U231" s="107"/>
      <c r="V231" s="105">
        <v>119.6</v>
      </c>
      <c r="W231" s="107"/>
    </row>
    <row r="232" spans="1:23" ht="18" customHeight="1" x14ac:dyDescent="0.25">
      <c r="A232" s="143" t="s">
        <v>85</v>
      </c>
      <c r="B232" s="105">
        <v>96.8</v>
      </c>
      <c r="C232" s="106"/>
      <c r="D232" s="106">
        <v>102.1</v>
      </c>
      <c r="E232" s="106"/>
      <c r="F232" s="106">
        <v>98.1</v>
      </c>
      <c r="G232" s="106"/>
      <c r="H232" s="106">
        <v>97.7</v>
      </c>
      <c r="I232" s="106"/>
      <c r="J232" s="106">
        <v>98.674999999999997</v>
      </c>
      <c r="K232" s="107"/>
      <c r="L232" s="105">
        <v>93.7</v>
      </c>
      <c r="M232" s="106"/>
      <c r="N232" s="106">
        <v>96.2</v>
      </c>
      <c r="O232" s="106"/>
      <c r="P232" s="106">
        <v>95.1</v>
      </c>
      <c r="Q232" s="106"/>
      <c r="R232" s="106">
        <v>91.9</v>
      </c>
      <c r="S232" s="106"/>
      <c r="T232" s="106">
        <v>94.224999999999994</v>
      </c>
      <c r="U232" s="107"/>
      <c r="V232" s="105">
        <v>99.3</v>
      </c>
      <c r="W232" s="107"/>
    </row>
    <row r="233" spans="1:23" ht="18" customHeight="1" x14ac:dyDescent="0.25">
      <c r="A233" s="144" t="s">
        <v>162</v>
      </c>
      <c r="B233" s="105">
        <v>111.5</v>
      </c>
      <c r="C233" s="106"/>
      <c r="D233" s="106">
        <v>110.4</v>
      </c>
      <c r="E233" s="106"/>
      <c r="F233" s="106">
        <v>95.4</v>
      </c>
      <c r="G233" s="106"/>
      <c r="H233" s="106">
        <v>102.7</v>
      </c>
      <c r="I233" s="106"/>
      <c r="J233" s="106">
        <v>105</v>
      </c>
      <c r="K233" s="107"/>
      <c r="L233" s="105">
        <v>90.8</v>
      </c>
      <c r="M233" s="106"/>
      <c r="N233" s="106">
        <v>98.5</v>
      </c>
      <c r="O233" s="106"/>
      <c r="P233" s="106">
        <v>84.8</v>
      </c>
      <c r="Q233" s="106"/>
      <c r="R233" s="106">
        <v>72.2</v>
      </c>
      <c r="S233" s="106"/>
      <c r="T233" s="106">
        <v>86.575000000000003</v>
      </c>
      <c r="U233" s="107"/>
      <c r="V233" s="105">
        <v>108.3</v>
      </c>
      <c r="W233" s="107"/>
    </row>
    <row r="234" spans="1:23" ht="18" customHeight="1" x14ac:dyDescent="0.25">
      <c r="A234" s="144" t="s">
        <v>163</v>
      </c>
      <c r="B234" s="105">
        <v>90.2</v>
      </c>
      <c r="C234" s="106"/>
      <c r="D234" s="106">
        <v>96.5</v>
      </c>
      <c r="E234" s="106"/>
      <c r="F234" s="106">
        <v>96.5</v>
      </c>
      <c r="G234" s="106"/>
      <c r="H234" s="106">
        <v>95.7</v>
      </c>
      <c r="I234" s="106"/>
      <c r="J234" s="106">
        <v>94.724999999999994</v>
      </c>
      <c r="K234" s="107"/>
      <c r="L234" s="105">
        <v>94</v>
      </c>
      <c r="M234" s="106"/>
      <c r="N234" s="106">
        <v>96.2</v>
      </c>
      <c r="O234" s="106"/>
      <c r="P234" s="106">
        <v>102.2</v>
      </c>
      <c r="Q234" s="106"/>
      <c r="R234" s="106">
        <v>99.5</v>
      </c>
      <c r="S234" s="106"/>
      <c r="T234" s="106">
        <v>97.974999999999994</v>
      </c>
      <c r="U234" s="107"/>
      <c r="V234" s="105">
        <v>100.5</v>
      </c>
      <c r="W234" s="107"/>
    </row>
    <row r="235" spans="1:23" ht="18" customHeight="1" x14ac:dyDescent="0.25">
      <c r="A235" s="147" t="s">
        <v>164</v>
      </c>
      <c r="B235" s="105">
        <v>100.3</v>
      </c>
      <c r="C235" s="106"/>
      <c r="D235" s="106">
        <v>111.2</v>
      </c>
      <c r="E235" s="106"/>
      <c r="F235" s="106">
        <v>109.3</v>
      </c>
      <c r="G235" s="106"/>
      <c r="H235" s="106">
        <v>84.9</v>
      </c>
      <c r="I235" s="106"/>
      <c r="J235" s="106">
        <v>101.42500000000001</v>
      </c>
      <c r="K235" s="107"/>
      <c r="L235" s="105">
        <v>98.7</v>
      </c>
      <c r="M235" s="106"/>
      <c r="N235" s="106">
        <v>86.2</v>
      </c>
      <c r="O235" s="106"/>
      <c r="P235" s="106">
        <v>55.4</v>
      </c>
      <c r="Q235" s="106"/>
      <c r="R235" s="106">
        <v>54.7</v>
      </c>
      <c r="S235" s="106"/>
      <c r="T235" s="106">
        <v>73.75</v>
      </c>
      <c r="U235" s="107"/>
      <c r="V235" s="105">
        <v>46.9</v>
      </c>
      <c r="W235" s="107"/>
    </row>
    <row r="236" spans="1:23" ht="18" customHeight="1" x14ac:dyDescent="0.25">
      <c r="A236" s="144" t="s">
        <v>165</v>
      </c>
      <c r="B236" s="105">
        <v>97.8</v>
      </c>
      <c r="C236" s="106"/>
      <c r="D236" s="106">
        <v>103.7</v>
      </c>
      <c r="E236" s="106"/>
      <c r="F236" s="106">
        <v>99.3</v>
      </c>
      <c r="G236" s="106"/>
      <c r="H236" s="106">
        <v>96.5</v>
      </c>
      <c r="I236" s="106"/>
      <c r="J236" s="106">
        <v>99.325000000000003</v>
      </c>
      <c r="K236" s="107"/>
      <c r="L236" s="105">
        <v>98.3</v>
      </c>
      <c r="M236" s="106"/>
      <c r="N236" s="106">
        <v>99.6</v>
      </c>
      <c r="O236" s="106"/>
      <c r="P236" s="106">
        <v>97.1</v>
      </c>
      <c r="Q236" s="106"/>
      <c r="R236" s="106">
        <v>99.5</v>
      </c>
      <c r="S236" s="106"/>
      <c r="T236" s="106">
        <v>98.625</v>
      </c>
      <c r="U236" s="107"/>
      <c r="V236" s="105">
        <v>96.9</v>
      </c>
      <c r="W236" s="107"/>
    </row>
    <row r="237" spans="1:23" ht="18" customHeight="1" x14ac:dyDescent="0.25">
      <c r="A237" s="102" t="s">
        <v>175</v>
      </c>
      <c r="B237" s="105"/>
      <c r="C237" s="106"/>
      <c r="D237" s="106"/>
      <c r="E237" s="106"/>
      <c r="F237" s="106"/>
      <c r="G237" s="106"/>
      <c r="H237" s="106"/>
      <c r="I237" s="106"/>
      <c r="J237" s="124"/>
      <c r="K237" s="107"/>
      <c r="L237" s="105"/>
      <c r="M237" s="106"/>
      <c r="N237" s="106"/>
      <c r="O237" s="106"/>
      <c r="P237" s="106"/>
      <c r="Q237" s="106"/>
      <c r="R237" s="106"/>
      <c r="S237" s="106"/>
      <c r="T237" s="124"/>
      <c r="U237" s="107"/>
      <c r="V237" s="105"/>
      <c r="W237" s="107"/>
    </row>
    <row r="238" spans="1:23" ht="18" customHeight="1" x14ac:dyDescent="0.25">
      <c r="A238" s="142" t="s">
        <v>151</v>
      </c>
      <c r="B238" s="105">
        <v>99.2</v>
      </c>
      <c r="C238" s="106"/>
      <c r="D238" s="106">
        <v>98.9</v>
      </c>
      <c r="E238" s="106"/>
      <c r="F238" s="106">
        <v>95.2</v>
      </c>
      <c r="G238" s="106"/>
      <c r="H238" s="106">
        <v>96.6</v>
      </c>
      <c r="I238" s="106"/>
      <c r="J238" s="106">
        <v>97.474999999999994</v>
      </c>
      <c r="K238" s="107"/>
      <c r="L238" s="105">
        <v>92.1</v>
      </c>
      <c r="M238" s="106"/>
      <c r="N238" s="106">
        <v>94.9</v>
      </c>
      <c r="O238" s="106"/>
      <c r="P238" s="106">
        <v>92.4</v>
      </c>
      <c r="Q238" s="106"/>
      <c r="R238" s="106">
        <v>92.4</v>
      </c>
      <c r="S238" s="106"/>
      <c r="T238" s="106">
        <v>92.949999999999989</v>
      </c>
      <c r="U238" s="107"/>
      <c r="V238" s="105">
        <v>104.6</v>
      </c>
      <c r="W238" s="107"/>
    </row>
    <row r="239" spans="1:23" ht="18" customHeight="1" x14ac:dyDescent="0.25">
      <c r="A239" s="143" t="s">
        <v>140</v>
      </c>
      <c r="B239" s="105">
        <v>98.1</v>
      </c>
      <c r="C239" s="106"/>
      <c r="D239" s="106">
        <v>97.8</v>
      </c>
      <c r="E239" s="106"/>
      <c r="F239" s="106">
        <v>93.7</v>
      </c>
      <c r="G239" s="106"/>
      <c r="H239" s="106">
        <v>95.7</v>
      </c>
      <c r="I239" s="106"/>
      <c r="J239" s="106">
        <v>96.324999999999989</v>
      </c>
      <c r="K239" s="107"/>
      <c r="L239" s="105">
        <v>90.3</v>
      </c>
      <c r="M239" s="106"/>
      <c r="N239" s="106">
        <v>94.4</v>
      </c>
      <c r="O239" s="106"/>
      <c r="P239" s="106">
        <v>95.1</v>
      </c>
      <c r="Q239" s="106"/>
      <c r="R239" s="106">
        <v>91.4</v>
      </c>
      <c r="S239" s="106"/>
      <c r="T239" s="106">
        <v>92.799999999999983</v>
      </c>
      <c r="U239" s="107"/>
      <c r="V239" s="105">
        <v>101.8</v>
      </c>
      <c r="W239" s="107"/>
    </row>
    <row r="240" spans="1:23" ht="18" customHeight="1" x14ac:dyDescent="0.25">
      <c r="A240" s="144" t="s">
        <v>152</v>
      </c>
      <c r="B240" s="105">
        <v>95.8</v>
      </c>
      <c r="C240" s="106"/>
      <c r="D240" s="106">
        <v>99</v>
      </c>
      <c r="E240" s="106"/>
      <c r="F240" s="106">
        <v>91.7</v>
      </c>
      <c r="G240" s="106"/>
      <c r="H240" s="106">
        <v>78.5</v>
      </c>
      <c r="I240" s="106"/>
      <c r="J240" s="106">
        <v>91.25</v>
      </c>
      <c r="K240" s="107"/>
      <c r="L240" s="105">
        <v>81.099999999999994</v>
      </c>
      <c r="M240" s="106"/>
      <c r="N240" s="106">
        <v>94.6</v>
      </c>
      <c r="O240" s="106"/>
      <c r="P240" s="106">
        <v>89.5</v>
      </c>
      <c r="Q240" s="106"/>
      <c r="R240" s="106">
        <v>80.2</v>
      </c>
      <c r="S240" s="106"/>
      <c r="T240" s="106">
        <v>86.35</v>
      </c>
      <c r="U240" s="107"/>
      <c r="V240" s="105">
        <v>85.5</v>
      </c>
      <c r="W240" s="107"/>
    </row>
    <row r="241" spans="1:23" ht="18" customHeight="1" x14ac:dyDescent="0.25">
      <c r="A241" s="144" t="s">
        <v>153</v>
      </c>
      <c r="B241" s="105">
        <v>115.3</v>
      </c>
      <c r="C241" s="106"/>
      <c r="D241" s="106">
        <v>122.1</v>
      </c>
      <c r="E241" s="106"/>
      <c r="F241" s="106">
        <v>121.9</v>
      </c>
      <c r="G241" s="106"/>
      <c r="H241" s="106">
        <v>172.8</v>
      </c>
      <c r="I241" s="106"/>
      <c r="J241" s="106">
        <v>133.02499999999998</v>
      </c>
      <c r="K241" s="107"/>
      <c r="L241" s="105">
        <v>119.2</v>
      </c>
      <c r="M241" s="106"/>
      <c r="N241" s="106">
        <v>123.8</v>
      </c>
      <c r="O241" s="106"/>
      <c r="P241" s="106">
        <v>106.5</v>
      </c>
      <c r="Q241" s="106"/>
      <c r="R241" s="106">
        <v>120.4</v>
      </c>
      <c r="S241" s="106"/>
      <c r="T241" s="106">
        <v>117.47499999999999</v>
      </c>
      <c r="U241" s="107"/>
      <c r="V241" s="105">
        <v>115.2</v>
      </c>
      <c r="W241" s="107"/>
    </row>
    <row r="242" spans="1:23" ht="18" customHeight="1" x14ac:dyDescent="0.25">
      <c r="A242" s="144" t="s">
        <v>154</v>
      </c>
      <c r="B242" s="105">
        <v>111.6</v>
      </c>
      <c r="C242" s="106"/>
      <c r="D242" s="106">
        <v>123.4</v>
      </c>
      <c r="E242" s="106"/>
      <c r="F242" s="106">
        <v>108.2</v>
      </c>
      <c r="G242" s="106"/>
      <c r="H242" s="106">
        <v>107.7</v>
      </c>
      <c r="I242" s="106"/>
      <c r="J242" s="106">
        <v>112.72499999999999</v>
      </c>
      <c r="K242" s="107"/>
      <c r="L242" s="105">
        <v>118.4</v>
      </c>
      <c r="M242" s="106"/>
      <c r="N242" s="106">
        <v>130.5</v>
      </c>
      <c r="O242" s="106"/>
      <c r="P242" s="106">
        <v>110</v>
      </c>
      <c r="Q242" s="106"/>
      <c r="R242" s="106">
        <v>127.2</v>
      </c>
      <c r="S242" s="106"/>
      <c r="T242" s="106">
        <v>121.52499999999999</v>
      </c>
      <c r="U242" s="107"/>
      <c r="V242" s="105">
        <v>113.9</v>
      </c>
      <c r="W242" s="107"/>
    </row>
    <row r="243" spans="1:23" ht="18" customHeight="1" x14ac:dyDescent="0.25">
      <c r="A243" s="144" t="s">
        <v>155</v>
      </c>
      <c r="B243" s="105">
        <v>119.4</v>
      </c>
      <c r="C243" s="106"/>
      <c r="D243" s="106">
        <v>211.2</v>
      </c>
      <c r="E243" s="106"/>
      <c r="F243" s="106">
        <v>216.2</v>
      </c>
      <c r="G243" s="106"/>
      <c r="H243" s="106">
        <v>209.3</v>
      </c>
      <c r="I243" s="106"/>
      <c r="J243" s="106">
        <v>189.02499999999998</v>
      </c>
      <c r="K243" s="107"/>
      <c r="L243" s="105">
        <v>184.5</v>
      </c>
      <c r="M243" s="106"/>
      <c r="N243" s="106">
        <v>189.9</v>
      </c>
      <c r="O243" s="106"/>
      <c r="P243" s="106">
        <v>183.1</v>
      </c>
      <c r="Q243" s="106"/>
      <c r="R243" s="106">
        <v>198.3</v>
      </c>
      <c r="S243" s="106"/>
      <c r="T243" s="106">
        <v>188.95</v>
      </c>
      <c r="U243" s="107"/>
      <c r="V243" s="105">
        <v>171.9</v>
      </c>
      <c r="W243" s="107"/>
    </row>
    <row r="244" spans="1:23" ht="18" customHeight="1" x14ac:dyDescent="0.25">
      <c r="A244" s="144" t="s">
        <v>156</v>
      </c>
      <c r="B244" s="105">
        <v>105.6</v>
      </c>
      <c r="C244" s="106"/>
      <c r="D244" s="106">
        <v>120.9</v>
      </c>
      <c r="E244" s="106"/>
      <c r="F244" s="106">
        <v>100.6</v>
      </c>
      <c r="G244" s="106"/>
      <c r="H244" s="106">
        <v>96.2</v>
      </c>
      <c r="I244" s="106"/>
      <c r="J244" s="106">
        <v>105.825</v>
      </c>
      <c r="K244" s="107"/>
      <c r="L244" s="105">
        <v>97.7</v>
      </c>
      <c r="M244" s="106"/>
      <c r="N244" s="106">
        <v>98.9</v>
      </c>
      <c r="O244" s="106"/>
      <c r="P244" s="106">
        <v>98.2</v>
      </c>
      <c r="Q244" s="106"/>
      <c r="R244" s="106">
        <v>148.69999999999999</v>
      </c>
      <c r="S244" s="106"/>
      <c r="T244" s="106">
        <v>110.875</v>
      </c>
      <c r="U244" s="107"/>
      <c r="V244" s="105">
        <v>113.2</v>
      </c>
      <c r="W244" s="107"/>
    </row>
    <row r="245" spans="1:23" ht="18" customHeight="1" x14ac:dyDescent="0.25">
      <c r="A245" s="144" t="s">
        <v>157</v>
      </c>
      <c r="B245" s="105">
        <v>93.7</v>
      </c>
      <c r="C245" s="106"/>
      <c r="D245" s="106">
        <v>162.30000000000001</v>
      </c>
      <c r="E245" s="106"/>
      <c r="F245" s="106">
        <v>60.5</v>
      </c>
      <c r="G245" s="106"/>
      <c r="H245" s="106">
        <v>64.3</v>
      </c>
      <c r="I245" s="106"/>
      <c r="J245" s="106">
        <v>95.2</v>
      </c>
      <c r="K245" s="107"/>
      <c r="L245" s="105">
        <v>57.2</v>
      </c>
      <c r="M245" s="106"/>
      <c r="N245" s="106">
        <v>97.4</v>
      </c>
      <c r="O245" s="106"/>
      <c r="P245" s="106">
        <v>62.6</v>
      </c>
      <c r="Q245" s="106"/>
      <c r="R245" s="106">
        <v>115.9</v>
      </c>
      <c r="S245" s="106"/>
      <c r="T245" s="106">
        <v>83.275000000000006</v>
      </c>
      <c r="U245" s="107"/>
      <c r="V245" s="105">
        <v>88</v>
      </c>
      <c r="W245" s="107"/>
    </row>
    <row r="246" spans="1:23" ht="18" customHeight="1" x14ac:dyDescent="0.25">
      <c r="A246" s="144" t="s">
        <v>158</v>
      </c>
      <c r="B246" s="105">
        <v>104</v>
      </c>
      <c r="C246" s="106"/>
      <c r="D246" s="106">
        <v>96.3</v>
      </c>
      <c r="E246" s="106"/>
      <c r="F246" s="106">
        <v>97.5</v>
      </c>
      <c r="G246" s="106"/>
      <c r="H246" s="106">
        <v>111.2</v>
      </c>
      <c r="I246" s="106"/>
      <c r="J246" s="106">
        <v>102.25</v>
      </c>
      <c r="K246" s="107"/>
      <c r="L246" s="105">
        <v>109.5</v>
      </c>
      <c r="M246" s="106"/>
      <c r="N246" s="106">
        <v>111.8</v>
      </c>
      <c r="O246" s="106"/>
      <c r="P246" s="106">
        <v>110</v>
      </c>
      <c r="Q246" s="106"/>
      <c r="R246" s="106">
        <v>115.1</v>
      </c>
      <c r="S246" s="106"/>
      <c r="T246" s="106">
        <v>111.6</v>
      </c>
      <c r="U246" s="107"/>
      <c r="V246" s="105">
        <v>116.3</v>
      </c>
      <c r="W246" s="107"/>
    </row>
    <row r="247" spans="1:23" ht="18" customHeight="1" x14ac:dyDescent="0.25">
      <c r="A247" s="144" t="s">
        <v>159</v>
      </c>
      <c r="B247" s="105">
        <v>96.4</v>
      </c>
      <c r="C247" s="106"/>
      <c r="D247" s="106">
        <v>96.2</v>
      </c>
      <c r="E247" s="106"/>
      <c r="F247" s="106">
        <v>92</v>
      </c>
      <c r="G247" s="106"/>
      <c r="H247" s="106">
        <v>96.9</v>
      </c>
      <c r="I247" s="106"/>
      <c r="J247" s="106">
        <v>95.375</v>
      </c>
      <c r="K247" s="107"/>
      <c r="L247" s="105">
        <v>98.7</v>
      </c>
      <c r="M247" s="106"/>
      <c r="N247" s="106">
        <v>100</v>
      </c>
      <c r="O247" s="106"/>
      <c r="P247" s="106">
        <v>104.2</v>
      </c>
      <c r="Q247" s="106"/>
      <c r="R247" s="106">
        <v>99</v>
      </c>
      <c r="S247" s="106"/>
      <c r="T247" s="106">
        <v>100.47499999999999</v>
      </c>
      <c r="U247" s="107"/>
      <c r="V247" s="105">
        <v>103</v>
      </c>
      <c r="W247" s="107"/>
    </row>
    <row r="248" spans="1:23" ht="18" customHeight="1" x14ac:dyDescent="0.25">
      <c r="A248" s="143" t="s">
        <v>141</v>
      </c>
      <c r="B248" s="105">
        <v>101.5</v>
      </c>
      <c r="C248" s="106"/>
      <c r="D248" s="106">
        <v>101.3</v>
      </c>
      <c r="E248" s="106"/>
      <c r="F248" s="106">
        <v>100.2</v>
      </c>
      <c r="G248" s="106"/>
      <c r="H248" s="106">
        <v>98.1</v>
      </c>
      <c r="I248" s="106"/>
      <c r="J248" s="106">
        <v>100.27500000000001</v>
      </c>
      <c r="K248" s="107"/>
      <c r="L248" s="105">
        <v>97.5</v>
      </c>
      <c r="M248" s="106"/>
      <c r="N248" s="106">
        <v>96.5</v>
      </c>
      <c r="O248" s="106"/>
      <c r="P248" s="106">
        <v>96</v>
      </c>
      <c r="Q248" s="106"/>
      <c r="R248" s="106">
        <v>98.9</v>
      </c>
      <c r="S248" s="106"/>
      <c r="T248" s="106">
        <v>97.224999999999994</v>
      </c>
      <c r="U248" s="107"/>
      <c r="V248" s="105">
        <v>124.8</v>
      </c>
      <c r="W248" s="107"/>
    </row>
    <row r="249" spans="1:23" ht="18" customHeight="1" x14ac:dyDescent="0.25">
      <c r="A249" s="144" t="s">
        <v>160</v>
      </c>
      <c r="B249" s="105">
        <v>101.1</v>
      </c>
      <c r="C249" s="106"/>
      <c r="D249" s="106">
        <v>100.7</v>
      </c>
      <c r="E249" s="106"/>
      <c r="F249" s="106">
        <v>99.5</v>
      </c>
      <c r="G249" s="106"/>
      <c r="H249" s="106">
        <v>96.7</v>
      </c>
      <c r="I249" s="106"/>
      <c r="J249" s="106">
        <v>99.5</v>
      </c>
      <c r="K249" s="107"/>
      <c r="L249" s="105">
        <v>96</v>
      </c>
      <c r="M249" s="106"/>
      <c r="N249" s="106">
        <v>95</v>
      </c>
      <c r="O249" s="106"/>
      <c r="P249" s="106">
        <v>94.3</v>
      </c>
      <c r="Q249" s="106"/>
      <c r="R249" s="106">
        <v>97.9</v>
      </c>
      <c r="S249" s="106"/>
      <c r="T249" s="106">
        <v>95.800000000000011</v>
      </c>
      <c r="U249" s="107"/>
      <c r="V249" s="105">
        <v>127.4</v>
      </c>
      <c r="W249" s="107"/>
    </row>
    <row r="250" spans="1:23" ht="18" customHeight="1" x14ac:dyDescent="0.25">
      <c r="A250" s="144" t="s">
        <v>161</v>
      </c>
      <c r="B250" s="105">
        <v>103.7</v>
      </c>
      <c r="C250" s="106"/>
      <c r="D250" s="106">
        <v>104.2</v>
      </c>
      <c r="E250" s="106"/>
      <c r="F250" s="106">
        <v>104.1</v>
      </c>
      <c r="G250" s="106"/>
      <c r="H250" s="106">
        <v>105.6</v>
      </c>
      <c r="I250" s="106"/>
      <c r="J250" s="106">
        <v>104.4</v>
      </c>
      <c r="K250" s="107"/>
      <c r="L250" s="105">
        <v>104</v>
      </c>
      <c r="M250" s="106"/>
      <c r="N250" s="106">
        <v>103.4</v>
      </c>
      <c r="O250" s="106"/>
      <c r="P250" s="106">
        <v>103.9</v>
      </c>
      <c r="Q250" s="106"/>
      <c r="R250" s="106">
        <v>103</v>
      </c>
      <c r="S250" s="106"/>
      <c r="T250" s="106">
        <v>103.575</v>
      </c>
      <c r="U250" s="107"/>
      <c r="V250" s="105">
        <v>113.5</v>
      </c>
      <c r="W250" s="107"/>
    </row>
    <row r="251" spans="1:23" ht="18" customHeight="1" x14ac:dyDescent="0.25">
      <c r="A251" s="143" t="s">
        <v>85</v>
      </c>
      <c r="B251" s="105">
        <v>105</v>
      </c>
      <c r="C251" s="106"/>
      <c r="D251" s="106">
        <v>105.4</v>
      </c>
      <c r="E251" s="106"/>
      <c r="F251" s="106">
        <v>100.1</v>
      </c>
      <c r="G251" s="106"/>
      <c r="H251" s="106">
        <v>102.9</v>
      </c>
      <c r="I251" s="106"/>
      <c r="J251" s="106">
        <v>103.35</v>
      </c>
      <c r="K251" s="107"/>
      <c r="L251" s="105">
        <v>104</v>
      </c>
      <c r="M251" s="106"/>
      <c r="N251" s="106">
        <v>97.7</v>
      </c>
      <c r="O251" s="106"/>
      <c r="P251" s="106">
        <v>65.2</v>
      </c>
      <c r="Q251" s="106"/>
      <c r="R251" s="106">
        <v>90.4</v>
      </c>
      <c r="S251" s="106"/>
      <c r="T251" s="106">
        <v>89.324999999999989</v>
      </c>
      <c r="U251" s="107"/>
      <c r="V251" s="105">
        <v>101</v>
      </c>
      <c r="W251" s="107"/>
    </row>
    <row r="252" spans="1:23" ht="18" customHeight="1" x14ac:dyDescent="0.25">
      <c r="A252" s="144" t="s">
        <v>162</v>
      </c>
      <c r="B252" s="105">
        <v>105.1</v>
      </c>
      <c r="C252" s="106"/>
      <c r="D252" s="106">
        <v>106.1</v>
      </c>
      <c r="E252" s="106"/>
      <c r="F252" s="106">
        <v>99.4</v>
      </c>
      <c r="G252" s="106"/>
      <c r="H252" s="106">
        <v>100</v>
      </c>
      <c r="I252" s="106"/>
      <c r="J252" s="106">
        <v>102.65</v>
      </c>
      <c r="K252" s="107"/>
      <c r="L252" s="105">
        <v>102.2</v>
      </c>
      <c r="M252" s="106"/>
      <c r="N252" s="106">
        <v>97.9</v>
      </c>
      <c r="O252" s="106"/>
      <c r="P252" s="106">
        <v>54.1</v>
      </c>
      <c r="Q252" s="106"/>
      <c r="R252" s="106">
        <v>83.7</v>
      </c>
      <c r="S252" s="106"/>
      <c r="T252" s="106">
        <v>84.475000000000009</v>
      </c>
      <c r="U252" s="107"/>
      <c r="V252" s="105">
        <v>96</v>
      </c>
      <c r="W252" s="107"/>
    </row>
    <row r="253" spans="1:23" ht="18" customHeight="1" x14ac:dyDescent="0.25">
      <c r="A253" s="144" t="s">
        <v>163</v>
      </c>
      <c r="B253" s="105">
        <v>106.4</v>
      </c>
      <c r="C253" s="106"/>
      <c r="D253" s="106">
        <v>106.9</v>
      </c>
      <c r="E253" s="106"/>
      <c r="F253" s="106">
        <v>101.5</v>
      </c>
      <c r="G253" s="106"/>
      <c r="H253" s="106">
        <v>109.9</v>
      </c>
      <c r="I253" s="106"/>
      <c r="J253" s="106">
        <v>106.17500000000001</v>
      </c>
      <c r="K253" s="107"/>
      <c r="L253" s="105">
        <v>110.7</v>
      </c>
      <c r="M253" s="106"/>
      <c r="N253" s="106">
        <v>98.2</v>
      </c>
      <c r="O253" s="106"/>
      <c r="P253" s="106">
        <v>101.8</v>
      </c>
      <c r="Q253" s="106"/>
      <c r="R253" s="106">
        <v>111.8</v>
      </c>
      <c r="S253" s="106"/>
      <c r="T253" s="106">
        <v>105.625</v>
      </c>
      <c r="U253" s="107"/>
      <c r="V253" s="105">
        <v>110.5</v>
      </c>
      <c r="W253" s="107"/>
    </row>
    <row r="254" spans="1:23" ht="18" customHeight="1" x14ac:dyDescent="0.25">
      <c r="A254" s="147" t="s">
        <v>164</v>
      </c>
      <c r="B254" s="105">
        <v>95.5</v>
      </c>
      <c r="C254" s="106"/>
      <c r="D254" s="106">
        <v>97.9</v>
      </c>
      <c r="E254" s="106"/>
      <c r="F254" s="106">
        <v>92.9</v>
      </c>
      <c r="G254" s="106"/>
      <c r="H254" s="106">
        <v>115.8</v>
      </c>
      <c r="I254" s="106"/>
      <c r="J254" s="106">
        <v>100.52500000000001</v>
      </c>
      <c r="K254" s="107"/>
      <c r="L254" s="105">
        <v>102.1</v>
      </c>
      <c r="M254" s="106"/>
      <c r="N254" s="106">
        <v>101.4</v>
      </c>
      <c r="O254" s="106"/>
      <c r="P254" s="106">
        <v>106.1</v>
      </c>
      <c r="Q254" s="106"/>
      <c r="R254" s="106">
        <v>105.4</v>
      </c>
      <c r="S254" s="106"/>
      <c r="T254" s="106">
        <v>103.75</v>
      </c>
      <c r="U254" s="107"/>
      <c r="V254" s="105">
        <v>118.6</v>
      </c>
      <c r="W254" s="107"/>
    </row>
    <row r="255" spans="1:23" ht="18" customHeight="1" x14ac:dyDescent="0.25">
      <c r="A255" s="144" t="s">
        <v>165</v>
      </c>
      <c r="B255" s="105">
        <v>103.3</v>
      </c>
      <c r="C255" s="106"/>
      <c r="D255" s="106">
        <v>101.4</v>
      </c>
      <c r="E255" s="106"/>
      <c r="F255" s="106">
        <v>100.8</v>
      </c>
      <c r="G255" s="106"/>
      <c r="H255" s="106">
        <v>105.8</v>
      </c>
      <c r="I255" s="106"/>
      <c r="J255" s="106">
        <v>102.825</v>
      </c>
      <c r="K255" s="107"/>
      <c r="L255" s="105">
        <v>107.8</v>
      </c>
      <c r="M255" s="106"/>
      <c r="N255" s="106">
        <v>98.7</v>
      </c>
      <c r="O255" s="106"/>
      <c r="P255" s="106">
        <v>99.3</v>
      </c>
      <c r="Q255" s="106"/>
      <c r="R255" s="106">
        <v>101.9</v>
      </c>
      <c r="S255" s="106"/>
      <c r="T255" s="106">
        <v>101.92500000000001</v>
      </c>
      <c r="U255" s="107"/>
      <c r="V255" s="105">
        <v>109.7</v>
      </c>
      <c r="W255" s="107"/>
    </row>
    <row r="256" spans="1:23" ht="18" customHeight="1" x14ac:dyDescent="0.25">
      <c r="A256" s="102" t="s">
        <v>176</v>
      </c>
      <c r="B256" s="105"/>
      <c r="C256" s="106"/>
      <c r="D256" s="106"/>
      <c r="E256" s="106"/>
      <c r="F256" s="106"/>
      <c r="G256" s="106"/>
      <c r="H256" s="106"/>
      <c r="I256" s="106"/>
      <c r="J256" s="124"/>
      <c r="K256" s="107"/>
      <c r="L256" s="105"/>
      <c r="M256" s="106"/>
      <c r="N256" s="106"/>
      <c r="O256" s="106"/>
      <c r="P256" s="106"/>
      <c r="Q256" s="106"/>
      <c r="R256" s="106"/>
      <c r="S256" s="106"/>
      <c r="T256" s="124"/>
      <c r="U256" s="107"/>
      <c r="V256" s="105"/>
      <c r="W256" s="107"/>
    </row>
    <row r="257" spans="1:23" ht="18" customHeight="1" x14ac:dyDescent="0.25">
      <c r="A257" s="142" t="s">
        <v>151</v>
      </c>
      <c r="B257" s="105">
        <v>95.1</v>
      </c>
      <c r="C257" s="106"/>
      <c r="D257" s="106">
        <v>95.6</v>
      </c>
      <c r="E257" s="106"/>
      <c r="F257" s="106">
        <v>94.9</v>
      </c>
      <c r="G257" s="106"/>
      <c r="H257" s="106">
        <v>96.6</v>
      </c>
      <c r="I257" s="106"/>
      <c r="J257" s="106">
        <v>95.550000000000011</v>
      </c>
      <c r="K257" s="107"/>
      <c r="L257" s="105">
        <v>93</v>
      </c>
      <c r="M257" s="106"/>
      <c r="N257" s="106">
        <v>96</v>
      </c>
      <c r="O257" s="106"/>
      <c r="P257" s="106">
        <v>94.2</v>
      </c>
      <c r="Q257" s="106"/>
      <c r="R257" s="106">
        <v>99.4</v>
      </c>
      <c r="S257" s="106"/>
      <c r="T257" s="106">
        <v>95.65</v>
      </c>
      <c r="U257" s="107"/>
      <c r="V257" s="105">
        <v>113.2</v>
      </c>
      <c r="W257" s="107"/>
    </row>
    <row r="258" spans="1:23" ht="18" customHeight="1" x14ac:dyDescent="0.25">
      <c r="A258" s="143" t="s">
        <v>140</v>
      </c>
      <c r="B258" s="105">
        <v>92.2</v>
      </c>
      <c r="C258" s="106"/>
      <c r="D258" s="106">
        <v>94.6</v>
      </c>
      <c r="E258" s="106"/>
      <c r="F258" s="106">
        <v>93.6</v>
      </c>
      <c r="G258" s="106"/>
      <c r="H258" s="106">
        <v>96.3</v>
      </c>
      <c r="I258" s="106"/>
      <c r="J258" s="106">
        <v>94.174999999999997</v>
      </c>
      <c r="K258" s="107"/>
      <c r="L258" s="105">
        <v>92.9</v>
      </c>
      <c r="M258" s="106"/>
      <c r="N258" s="106">
        <v>98.8</v>
      </c>
      <c r="O258" s="106"/>
      <c r="P258" s="106">
        <v>98.5</v>
      </c>
      <c r="Q258" s="106"/>
      <c r="R258" s="106">
        <v>98.1</v>
      </c>
      <c r="S258" s="106"/>
      <c r="T258" s="106">
        <v>97.074999999999989</v>
      </c>
      <c r="U258" s="107"/>
      <c r="V258" s="105">
        <v>105.7</v>
      </c>
      <c r="W258" s="107"/>
    </row>
    <row r="259" spans="1:23" ht="18" customHeight="1" x14ac:dyDescent="0.25">
      <c r="A259" s="144" t="s">
        <v>152</v>
      </c>
      <c r="B259" s="105">
        <v>91.1</v>
      </c>
      <c r="C259" s="106"/>
      <c r="D259" s="106">
        <v>87.4</v>
      </c>
      <c r="E259" s="106"/>
      <c r="F259" s="106">
        <v>83.5</v>
      </c>
      <c r="G259" s="106"/>
      <c r="H259" s="106">
        <v>79.3</v>
      </c>
      <c r="I259" s="106"/>
      <c r="J259" s="106">
        <v>85.325000000000003</v>
      </c>
      <c r="K259" s="107"/>
      <c r="L259" s="105">
        <v>80.2</v>
      </c>
      <c r="M259" s="106"/>
      <c r="N259" s="106">
        <v>90.8</v>
      </c>
      <c r="O259" s="106"/>
      <c r="P259" s="106">
        <v>81.400000000000006</v>
      </c>
      <c r="Q259" s="106"/>
      <c r="R259" s="106">
        <v>71.099999999999994</v>
      </c>
      <c r="S259" s="106"/>
      <c r="T259" s="106">
        <v>80.875</v>
      </c>
      <c r="U259" s="107"/>
      <c r="V259" s="105">
        <v>78.8</v>
      </c>
      <c r="W259" s="107"/>
    </row>
    <row r="260" spans="1:23" ht="18" customHeight="1" x14ac:dyDescent="0.25">
      <c r="A260" s="144" t="s">
        <v>153</v>
      </c>
      <c r="B260" s="105">
        <v>110.3</v>
      </c>
      <c r="C260" s="106"/>
      <c r="D260" s="106">
        <v>98.3</v>
      </c>
      <c r="E260" s="106"/>
      <c r="F260" s="106">
        <v>99.4</v>
      </c>
      <c r="G260" s="106"/>
      <c r="H260" s="106">
        <v>98.7</v>
      </c>
      <c r="I260" s="106"/>
      <c r="J260" s="106">
        <v>101.675</v>
      </c>
      <c r="K260" s="107"/>
      <c r="L260" s="105">
        <v>105.3</v>
      </c>
      <c r="M260" s="106"/>
      <c r="N260" s="106">
        <v>113.2</v>
      </c>
      <c r="O260" s="106"/>
      <c r="P260" s="106">
        <v>96.9</v>
      </c>
      <c r="Q260" s="106"/>
      <c r="R260" s="106">
        <v>94.8</v>
      </c>
      <c r="S260" s="106"/>
      <c r="T260" s="106">
        <v>102.55</v>
      </c>
      <c r="U260" s="107"/>
      <c r="V260" s="105">
        <v>105.1</v>
      </c>
      <c r="W260" s="107"/>
    </row>
    <row r="261" spans="1:23" ht="18" customHeight="1" x14ac:dyDescent="0.25">
      <c r="A261" s="144" t="s">
        <v>154</v>
      </c>
      <c r="B261" s="105">
        <v>131.69999999999999</v>
      </c>
      <c r="C261" s="106"/>
      <c r="D261" s="106">
        <v>101.3</v>
      </c>
      <c r="E261" s="106"/>
      <c r="F261" s="106">
        <v>90</v>
      </c>
      <c r="G261" s="106"/>
      <c r="H261" s="106">
        <v>97.9</v>
      </c>
      <c r="I261" s="106"/>
      <c r="J261" s="106">
        <v>105.22499999999999</v>
      </c>
      <c r="K261" s="107"/>
      <c r="L261" s="105">
        <v>97.1</v>
      </c>
      <c r="M261" s="106"/>
      <c r="N261" s="106">
        <v>97.4</v>
      </c>
      <c r="O261" s="106"/>
      <c r="P261" s="106">
        <v>77.099999999999994</v>
      </c>
      <c r="Q261" s="106"/>
      <c r="R261" s="106">
        <v>93.1</v>
      </c>
      <c r="S261" s="106"/>
      <c r="T261" s="106">
        <v>91.175000000000011</v>
      </c>
      <c r="U261" s="107"/>
      <c r="V261" s="105">
        <v>115.4</v>
      </c>
      <c r="W261" s="107"/>
    </row>
    <row r="262" spans="1:23" ht="18" customHeight="1" x14ac:dyDescent="0.25">
      <c r="A262" s="144" t="s">
        <v>155</v>
      </c>
      <c r="B262" s="105">
        <v>103.9</v>
      </c>
      <c r="C262" s="106"/>
      <c r="D262" s="106">
        <v>129.6</v>
      </c>
      <c r="E262" s="106"/>
      <c r="F262" s="106">
        <v>137.80000000000001</v>
      </c>
      <c r="G262" s="106"/>
      <c r="H262" s="106">
        <v>129.19999999999999</v>
      </c>
      <c r="I262" s="106"/>
      <c r="J262" s="106">
        <v>125.125</v>
      </c>
      <c r="K262" s="107"/>
      <c r="L262" s="105">
        <v>118.1</v>
      </c>
      <c r="M262" s="106"/>
      <c r="N262" s="106">
        <v>150.30000000000001</v>
      </c>
      <c r="O262" s="106"/>
      <c r="P262" s="106">
        <v>123.9</v>
      </c>
      <c r="Q262" s="106"/>
      <c r="R262" s="106">
        <v>123.5</v>
      </c>
      <c r="S262" s="106"/>
      <c r="T262" s="106">
        <v>128.94999999999999</v>
      </c>
      <c r="U262" s="107"/>
      <c r="V262" s="105">
        <v>123.8</v>
      </c>
      <c r="W262" s="107"/>
    </row>
    <row r="263" spans="1:23" ht="18" customHeight="1" x14ac:dyDescent="0.25">
      <c r="A263" s="144" t="s">
        <v>156</v>
      </c>
      <c r="B263" s="105">
        <v>115.2</v>
      </c>
      <c r="C263" s="106"/>
      <c r="D263" s="106">
        <v>114.9</v>
      </c>
      <c r="E263" s="106"/>
      <c r="F263" s="106">
        <v>97.5</v>
      </c>
      <c r="G263" s="106"/>
      <c r="H263" s="106">
        <v>100.5</v>
      </c>
      <c r="I263" s="106"/>
      <c r="J263" s="106">
        <v>107.02500000000001</v>
      </c>
      <c r="K263" s="107"/>
      <c r="L263" s="105">
        <v>93.3</v>
      </c>
      <c r="M263" s="106"/>
      <c r="N263" s="106">
        <v>96.5</v>
      </c>
      <c r="O263" s="106"/>
      <c r="P263" s="106">
        <v>81.2</v>
      </c>
      <c r="Q263" s="106"/>
      <c r="R263" s="106">
        <v>115.4</v>
      </c>
      <c r="S263" s="106"/>
      <c r="T263" s="106">
        <v>96.6</v>
      </c>
      <c r="U263" s="107"/>
      <c r="V263" s="105">
        <v>135.19999999999999</v>
      </c>
      <c r="W263" s="107"/>
    </row>
    <row r="264" spans="1:23" ht="18" customHeight="1" x14ac:dyDescent="0.25">
      <c r="A264" s="144" t="s">
        <v>157</v>
      </c>
      <c r="B264" s="105">
        <v>106</v>
      </c>
      <c r="C264" s="106"/>
      <c r="D264" s="106">
        <v>126.5</v>
      </c>
      <c r="E264" s="106"/>
      <c r="F264" s="106">
        <v>109.9</v>
      </c>
      <c r="G264" s="106"/>
      <c r="H264" s="106">
        <v>91.9</v>
      </c>
      <c r="I264" s="106"/>
      <c r="J264" s="106">
        <v>108.57499999999999</v>
      </c>
      <c r="K264" s="107"/>
      <c r="L264" s="105">
        <v>82.7</v>
      </c>
      <c r="M264" s="106"/>
      <c r="N264" s="106">
        <v>111.8</v>
      </c>
      <c r="O264" s="106"/>
      <c r="P264" s="106">
        <v>73.599999999999994</v>
      </c>
      <c r="Q264" s="106"/>
      <c r="R264" s="106">
        <v>102.8</v>
      </c>
      <c r="S264" s="106"/>
      <c r="T264" s="106">
        <v>92.725000000000009</v>
      </c>
      <c r="U264" s="107"/>
      <c r="V264" s="105">
        <v>104.5</v>
      </c>
      <c r="W264" s="107"/>
    </row>
    <row r="265" spans="1:23" ht="18" customHeight="1" x14ac:dyDescent="0.25">
      <c r="A265" s="144" t="s">
        <v>158</v>
      </c>
      <c r="B265" s="105">
        <v>105.4</v>
      </c>
      <c r="C265" s="106"/>
      <c r="D265" s="106">
        <v>117.7</v>
      </c>
      <c r="E265" s="106"/>
      <c r="F265" s="106">
        <v>117.5</v>
      </c>
      <c r="G265" s="106"/>
      <c r="H265" s="106">
        <v>127.4</v>
      </c>
      <c r="I265" s="106"/>
      <c r="J265" s="106">
        <v>117</v>
      </c>
      <c r="K265" s="107"/>
      <c r="L265" s="105">
        <v>124.8</v>
      </c>
      <c r="M265" s="106"/>
      <c r="N265" s="106">
        <v>132.69999999999999</v>
      </c>
      <c r="O265" s="106"/>
      <c r="P265" s="106">
        <v>143.80000000000001</v>
      </c>
      <c r="Q265" s="106"/>
      <c r="R265" s="106">
        <v>131.1</v>
      </c>
      <c r="S265" s="106"/>
      <c r="T265" s="106">
        <v>133.1</v>
      </c>
      <c r="U265" s="107"/>
      <c r="V265" s="105">
        <v>112.4</v>
      </c>
      <c r="W265" s="107"/>
    </row>
    <row r="266" spans="1:23" ht="18" customHeight="1" x14ac:dyDescent="0.25">
      <c r="A266" s="144" t="s">
        <v>159</v>
      </c>
      <c r="B266" s="105">
        <v>75.2</v>
      </c>
      <c r="C266" s="106"/>
      <c r="D266" s="106">
        <v>75.8</v>
      </c>
      <c r="E266" s="106"/>
      <c r="F266" s="106">
        <v>77.900000000000006</v>
      </c>
      <c r="G266" s="106"/>
      <c r="H266" s="106">
        <v>83.6</v>
      </c>
      <c r="I266" s="106"/>
      <c r="J266" s="106">
        <v>78.125</v>
      </c>
      <c r="K266" s="107"/>
      <c r="L266" s="105">
        <v>90.3</v>
      </c>
      <c r="M266" s="106"/>
      <c r="N266" s="106">
        <v>90</v>
      </c>
      <c r="O266" s="106"/>
      <c r="P266" s="106">
        <v>94.4</v>
      </c>
      <c r="Q266" s="106"/>
      <c r="R266" s="106">
        <v>122.3</v>
      </c>
      <c r="S266" s="106"/>
      <c r="T266" s="106">
        <v>99.250000000000014</v>
      </c>
      <c r="U266" s="107"/>
      <c r="V266" s="105">
        <v>135</v>
      </c>
      <c r="W266" s="107"/>
    </row>
    <row r="267" spans="1:23" ht="18" customHeight="1" x14ac:dyDescent="0.25">
      <c r="A267" s="143" t="s">
        <v>141</v>
      </c>
      <c r="B267" s="105">
        <v>97.8</v>
      </c>
      <c r="C267" s="106"/>
      <c r="D267" s="106">
        <v>96.4</v>
      </c>
      <c r="E267" s="106"/>
      <c r="F267" s="106">
        <v>96</v>
      </c>
      <c r="G267" s="106"/>
      <c r="H267" s="106">
        <v>97.1</v>
      </c>
      <c r="I267" s="106"/>
      <c r="J267" s="106">
        <v>96.824999999999989</v>
      </c>
      <c r="K267" s="107"/>
      <c r="L267" s="105">
        <v>93.7</v>
      </c>
      <c r="M267" s="106"/>
      <c r="N267" s="106">
        <v>93.5</v>
      </c>
      <c r="O267" s="106"/>
      <c r="P267" s="106">
        <v>90.7</v>
      </c>
      <c r="Q267" s="106"/>
      <c r="R267" s="106">
        <v>106.8</v>
      </c>
      <c r="S267" s="106"/>
      <c r="T267" s="106">
        <v>96.174999999999997</v>
      </c>
      <c r="U267" s="107"/>
      <c r="V267" s="105">
        <v>137.80000000000001</v>
      </c>
      <c r="W267" s="107"/>
    </row>
    <row r="268" spans="1:23" ht="18" customHeight="1" x14ac:dyDescent="0.25">
      <c r="A268" s="144" t="s">
        <v>160</v>
      </c>
      <c r="B268" s="105">
        <v>97.2</v>
      </c>
      <c r="C268" s="106"/>
      <c r="D268" s="106">
        <v>95.6</v>
      </c>
      <c r="E268" s="106"/>
      <c r="F268" s="106">
        <v>95</v>
      </c>
      <c r="G268" s="106"/>
      <c r="H268" s="106">
        <v>95.9</v>
      </c>
      <c r="I268" s="106"/>
      <c r="J268" s="106">
        <v>95.925000000000011</v>
      </c>
      <c r="K268" s="107"/>
      <c r="L268" s="105">
        <v>96.1</v>
      </c>
      <c r="M268" s="106"/>
      <c r="N268" s="106">
        <v>95.3</v>
      </c>
      <c r="O268" s="106"/>
      <c r="P268" s="106">
        <v>92.4</v>
      </c>
      <c r="Q268" s="106"/>
      <c r="R268" s="106">
        <v>110.8</v>
      </c>
      <c r="S268" s="106"/>
      <c r="T268" s="106">
        <v>98.649999999999991</v>
      </c>
      <c r="U268" s="107"/>
      <c r="V268" s="105">
        <v>142.4</v>
      </c>
      <c r="W268" s="107"/>
    </row>
    <row r="269" spans="1:23" ht="18" customHeight="1" x14ac:dyDescent="0.25">
      <c r="A269" s="144" t="s">
        <v>161</v>
      </c>
      <c r="B269" s="105">
        <v>101.7</v>
      </c>
      <c r="C269" s="106"/>
      <c r="D269" s="106">
        <v>101.4</v>
      </c>
      <c r="E269" s="106"/>
      <c r="F269" s="106">
        <v>102.8</v>
      </c>
      <c r="G269" s="106"/>
      <c r="H269" s="106">
        <v>105.2</v>
      </c>
      <c r="I269" s="106"/>
      <c r="J269" s="106">
        <v>102.77500000000001</v>
      </c>
      <c r="K269" s="107"/>
      <c r="L269" s="105">
        <v>107.8</v>
      </c>
      <c r="M269" s="106"/>
      <c r="N269" s="106">
        <v>111.6</v>
      </c>
      <c r="O269" s="106"/>
      <c r="P269" s="106">
        <v>108.5</v>
      </c>
      <c r="Q269" s="106"/>
      <c r="R269" s="106">
        <v>114.7</v>
      </c>
      <c r="S269" s="106"/>
      <c r="T269" s="106">
        <v>110.64999999999999</v>
      </c>
      <c r="U269" s="107"/>
      <c r="V269" s="105">
        <v>116.9</v>
      </c>
      <c r="W269" s="107"/>
    </row>
    <row r="270" spans="1:23" ht="18" customHeight="1" x14ac:dyDescent="0.25">
      <c r="A270" s="143" t="s">
        <v>85</v>
      </c>
      <c r="B270" s="105">
        <v>107.7</v>
      </c>
      <c r="C270" s="106"/>
      <c r="D270" s="106">
        <v>100.7</v>
      </c>
      <c r="E270" s="106"/>
      <c r="F270" s="106">
        <v>99.9</v>
      </c>
      <c r="G270" s="106"/>
      <c r="H270" s="106">
        <v>97.2</v>
      </c>
      <c r="I270" s="106"/>
      <c r="J270" s="106">
        <v>101.375</v>
      </c>
      <c r="K270" s="107"/>
      <c r="L270" s="105">
        <v>90.5</v>
      </c>
      <c r="M270" s="106"/>
      <c r="N270" s="106">
        <v>83.3</v>
      </c>
      <c r="O270" s="106"/>
      <c r="P270" s="106">
        <v>75.900000000000006</v>
      </c>
      <c r="Q270" s="106"/>
      <c r="R270" s="106">
        <v>81.5</v>
      </c>
      <c r="S270" s="106"/>
      <c r="T270" s="106">
        <v>82.800000000000011</v>
      </c>
      <c r="U270" s="107"/>
      <c r="V270" s="105">
        <v>94.2</v>
      </c>
      <c r="W270" s="107"/>
    </row>
    <row r="271" spans="1:23" ht="18" customHeight="1" x14ac:dyDescent="0.25">
      <c r="A271" s="144" t="s">
        <v>162</v>
      </c>
      <c r="B271" s="105">
        <v>106.8</v>
      </c>
      <c r="C271" s="106"/>
      <c r="D271" s="106">
        <v>108.6</v>
      </c>
      <c r="E271" s="106"/>
      <c r="F271" s="106">
        <v>103.2</v>
      </c>
      <c r="G271" s="106"/>
      <c r="H271" s="106">
        <v>101.9</v>
      </c>
      <c r="I271" s="106"/>
      <c r="J271" s="106">
        <v>105.125</v>
      </c>
      <c r="K271" s="107"/>
      <c r="L271" s="105">
        <v>110</v>
      </c>
      <c r="M271" s="106"/>
      <c r="N271" s="106">
        <v>98.9</v>
      </c>
      <c r="O271" s="106"/>
      <c r="P271" s="106">
        <v>90.1</v>
      </c>
      <c r="Q271" s="106"/>
      <c r="R271" s="106">
        <v>97.3</v>
      </c>
      <c r="S271" s="106"/>
      <c r="T271" s="106">
        <v>99.075000000000003</v>
      </c>
      <c r="U271" s="107"/>
      <c r="V271" s="105">
        <v>113.8</v>
      </c>
      <c r="W271" s="107"/>
    </row>
    <row r="272" spans="1:23" ht="18" customHeight="1" x14ac:dyDescent="0.25">
      <c r="A272" s="144" t="s">
        <v>163</v>
      </c>
      <c r="B272" s="105">
        <v>103.7</v>
      </c>
      <c r="C272" s="106"/>
      <c r="D272" s="106">
        <v>97.4</v>
      </c>
      <c r="E272" s="106"/>
      <c r="F272" s="106">
        <v>108.2</v>
      </c>
      <c r="G272" s="106"/>
      <c r="H272" s="106">
        <v>99.7</v>
      </c>
      <c r="I272" s="106"/>
      <c r="J272" s="106">
        <v>102.25</v>
      </c>
      <c r="K272" s="107"/>
      <c r="L272" s="105">
        <v>100.2</v>
      </c>
      <c r="M272" s="106"/>
      <c r="N272" s="106">
        <v>77.5</v>
      </c>
      <c r="O272" s="106"/>
      <c r="P272" s="106">
        <v>81.099999999999994</v>
      </c>
      <c r="Q272" s="106"/>
      <c r="R272" s="106">
        <v>91.5</v>
      </c>
      <c r="S272" s="106"/>
      <c r="T272" s="106">
        <v>87.574999999999989</v>
      </c>
      <c r="U272" s="107"/>
      <c r="V272" s="105">
        <v>102.2</v>
      </c>
      <c r="W272" s="107"/>
    </row>
    <row r="273" spans="1:23" ht="18" customHeight="1" x14ac:dyDescent="0.25">
      <c r="A273" s="147" t="s">
        <v>164</v>
      </c>
      <c r="B273" s="105">
        <v>94.7</v>
      </c>
      <c r="C273" s="106"/>
      <c r="D273" s="106">
        <v>80.8</v>
      </c>
      <c r="E273" s="106"/>
      <c r="F273" s="106">
        <v>106.1</v>
      </c>
      <c r="G273" s="106"/>
      <c r="H273" s="106">
        <v>99.7</v>
      </c>
      <c r="I273" s="106"/>
      <c r="J273" s="106">
        <v>95.325000000000003</v>
      </c>
      <c r="K273" s="107"/>
      <c r="L273" s="105">
        <v>105.2</v>
      </c>
      <c r="M273" s="106"/>
      <c r="N273" s="106">
        <v>112.9</v>
      </c>
      <c r="O273" s="106"/>
      <c r="P273" s="106">
        <v>108</v>
      </c>
      <c r="Q273" s="106"/>
      <c r="R273" s="106">
        <v>99</v>
      </c>
      <c r="S273" s="106"/>
      <c r="T273" s="106">
        <v>106.27500000000001</v>
      </c>
      <c r="U273" s="107"/>
      <c r="V273" s="105">
        <v>98.7</v>
      </c>
      <c r="W273" s="107"/>
    </row>
    <row r="274" spans="1:23" ht="18" customHeight="1" x14ac:dyDescent="0.25">
      <c r="A274" s="144" t="s">
        <v>165</v>
      </c>
      <c r="B274" s="105">
        <v>107.3</v>
      </c>
      <c r="C274" s="106"/>
      <c r="D274" s="106">
        <v>93.6</v>
      </c>
      <c r="E274" s="106"/>
      <c r="F274" s="106">
        <v>94.2</v>
      </c>
      <c r="G274" s="106"/>
      <c r="H274" s="106">
        <v>91.3</v>
      </c>
      <c r="I274" s="106"/>
      <c r="J274" s="106">
        <v>96.6</v>
      </c>
      <c r="K274" s="107"/>
      <c r="L274" s="105">
        <v>95.9</v>
      </c>
      <c r="M274" s="106"/>
      <c r="N274" s="106">
        <v>91.5</v>
      </c>
      <c r="O274" s="106"/>
      <c r="P274" s="106">
        <v>82.2</v>
      </c>
      <c r="Q274" s="106"/>
      <c r="R274" s="106">
        <v>87.7</v>
      </c>
      <c r="S274" s="106"/>
      <c r="T274" s="106">
        <v>89.325000000000003</v>
      </c>
      <c r="U274" s="107"/>
      <c r="V274" s="105">
        <v>98.3</v>
      </c>
      <c r="W274" s="107"/>
    </row>
    <row r="275" spans="1:23" ht="18" customHeight="1" x14ac:dyDescent="0.25">
      <c r="A275" s="102" t="s">
        <v>177</v>
      </c>
      <c r="B275" s="105"/>
      <c r="C275" s="106"/>
      <c r="D275" s="106"/>
      <c r="E275" s="106"/>
      <c r="F275" s="106"/>
      <c r="G275" s="106"/>
      <c r="H275" s="106"/>
      <c r="I275" s="106"/>
      <c r="J275" s="124"/>
      <c r="K275" s="107"/>
      <c r="L275" s="105"/>
      <c r="M275" s="106"/>
      <c r="N275" s="106"/>
      <c r="O275" s="106"/>
      <c r="P275" s="106"/>
      <c r="Q275" s="106"/>
      <c r="R275" s="106"/>
      <c r="S275" s="106"/>
      <c r="T275" s="124"/>
      <c r="U275" s="107"/>
      <c r="V275" s="105"/>
      <c r="W275" s="107"/>
    </row>
    <row r="276" spans="1:23" ht="18" customHeight="1" x14ac:dyDescent="0.25">
      <c r="A276" s="142" t="s">
        <v>151</v>
      </c>
      <c r="B276" s="105">
        <v>99.9</v>
      </c>
      <c r="C276" s="106"/>
      <c r="D276" s="106">
        <v>97.2</v>
      </c>
      <c r="E276" s="106"/>
      <c r="F276" s="106">
        <v>95.5</v>
      </c>
      <c r="G276" s="106"/>
      <c r="H276" s="106">
        <v>93.1</v>
      </c>
      <c r="I276" s="106"/>
      <c r="J276" s="106">
        <v>96.425000000000011</v>
      </c>
      <c r="K276" s="107"/>
      <c r="L276" s="105">
        <v>87.5</v>
      </c>
      <c r="M276" s="106"/>
      <c r="N276" s="106">
        <v>90.4</v>
      </c>
      <c r="O276" s="106"/>
      <c r="P276" s="106">
        <v>90.2</v>
      </c>
      <c r="Q276" s="106"/>
      <c r="R276" s="106">
        <v>88.1</v>
      </c>
      <c r="S276" s="106"/>
      <c r="T276" s="106">
        <v>89.050000000000011</v>
      </c>
      <c r="U276" s="107"/>
      <c r="V276" s="105">
        <v>101.9</v>
      </c>
      <c r="W276" s="107"/>
    </row>
    <row r="277" spans="1:23" ht="18" customHeight="1" x14ac:dyDescent="0.25">
      <c r="A277" s="143" t="s">
        <v>140</v>
      </c>
      <c r="B277" s="105">
        <v>93.4</v>
      </c>
      <c r="C277" s="106"/>
      <c r="D277" s="106">
        <v>91.9</v>
      </c>
      <c r="E277" s="106"/>
      <c r="F277" s="106">
        <v>88.2</v>
      </c>
      <c r="G277" s="106"/>
      <c r="H277" s="106">
        <v>84.5</v>
      </c>
      <c r="I277" s="106"/>
      <c r="J277" s="106">
        <v>89.5</v>
      </c>
      <c r="K277" s="107"/>
      <c r="L277" s="105">
        <v>77.5</v>
      </c>
      <c r="M277" s="106"/>
      <c r="N277" s="106">
        <v>84.6</v>
      </c>
      <c r="O277" s="106"/>
      <c r="P277" s="106">
        <v>83.1</v>
      </c>
      <c r="Q277" s="106"/>
      <c r="R277" s="106">
        <v>77.2</v>
      </c>
      <c r="S277" s="106"/>
      <c r="T277" s="106">
        <v>80.599999999999994</v>
      </c>
      <c r="U277" s="107"/>
      <c r="V277" s="105">
        <v>90.6</v>
      </c>
      <c r="W277" s="107"/>
    </row>
    <row r="278" spans="1:23" ht="18" customHeight="1" x14ac:dyDescent="0.25">
      <c r="A278" s="144" t="s">
        <v>152</v>
      </c>
      <c r="B278" s="105">
        <v>87.5</v>
      </c>
      <c r="C278" s="106"/>
      <c r="D278" s="106">
        <v>87.6</v>
      </c>
      <c r="E278" s="106"/>
      <c r="F278" s="106">
        <v>81.8</v>
      </c>
      <c r="G278" s="106"/>
      <c r="H278" s="106">
        <v>73.900000000000006</v>
      </c>
      <c r="I278" s="106"/>
      <c r="J278" s="106">
        <v>82.699999999999989</v>
      </c>
      <c r="K278" s="107"/>
      <c r="L278" s="105">
        <v>78</v>
      </c>
      <c r="M278" s="106"/>
      <c r="N278" s="106">
        <v>88.9</v>
      </c>
      <c r="O278" s="106"/>
      <c r="P278" s="106">
        <v>80.5</v>
      </c>
      <c r="Q278" s="106"/>
      <c r="R278" s="106">
        <v>74.2</v>
      </c>
      <c r="S278" s="106"/>
      <c r="T278" s="106">
        <v>80.400000000000006</v>
      </c>
      <c r="U278" s="107"/>
      <c r="V278" s="105">
        <v>80</v>
      </c>
      <c r="W278" s="107"/>
    </row>
    <row r="279" spans="1:23" ht="18" customHeight="1" x14ac:dyDescent="0.25">
      <c r="A279" s="144" t="s">
        <v>153</v>
      </c>
      <c r="B279" s="105">
        <v>122.4</v>
      </c>
      <c r="C279" s="106"/>
      <c r="D279" s="106">
        <v>133.5</v>
      </c>
      <c r="E279" s="106"/>
      <c r="F279" s="106">
        <v>126.3</v>
      </c>
      <c r="G279" s="106"/>
      <c r="H279" s="106">
        <v>133.1</v>
      </c>
      <c r="I279" s="106"/>
      <c r="J279" s="106">
        <v>128.82499999999999</v>
      </c>
      <c r="K279" s="107"/>
      <c r="L279" s="105">
        <v>141.9</v>
      </c>
      <c r="M279" s="106"/>
      <c r="N279" s="106">
        <v>158.5</v>
      </c>
      <c r="O279" s="106"/>
      <c r="P279" s="106">
        <v>150.19999999999999</v>
      </c>
      <c r="Q279" s="106"/>
      <c r="R279" s="106">
        <v>150</v>
      </c>
      <c r="S279" s="106"/>
      <c r="T279" s="106">
        <v>150.14999999999998</v>
      </c>
      <c r="U279" s="107"/>
      <c r="V279" s="105">
        <v>138</v>
      </c>
      <c r="W279" s="107"/>
    </row>
    <row r="280" spans="1:23" ht="18" customHeight="1" x14ac:dyDescent="0.25">
      <c r="A280" s="144" t="s">
        <v>154</v>
      </c>
      <c r="B280" s="105">
        <v>114.4</v>
      </c>
      <c r="C280" s="106"/>
      <c r="D280" s="106">
        <v>102.1</v>
      </c>
      <c r="E280" s="106"/>
      <c r="F280" s="106">
        <v>103.9</v>
      </c>
      <c r="G280" s="106"/>
      <c r="H280" s="106">
        <v>105.3</v>
      </c>
      <c r="I280" s="106"/>
      <c r="J280" s="106">
        <v>106.425</v>
      </c>
      <c r="K280" s="107"/>
      <c r="L280" s="105">
        <v>100.9</v>
      </c>
      <c r="M280" s="106"/>
      <c r="N280" s="106">
        <v>99.7</v>
      </c>
      <c r="O280" s="106"/>
      <c r="P280" s="106">
        <v>82.9</v>
      </c>
      <c r="Q280" s="106"/>
      <c r="R280" s="106">
        <v>80.7</v>
      </c>
      <c r="S280" s="106"/>
      <c r="T280" s="106">
        <v>91.05</v>
      </c>
      <c r="U280" s="107"/>
      <c r="V280" s="105">
        <v>99.1</v>
      </c>
      <c r="W280" s="107"/>
    </row>
    <row r="281" spans="1:23" ht="18" customHeight="1" x14ac:dyDescent="0.25">
      <c r="A281" s="144" t="s">
        <v>155</v>
      </c>
      <c r="B281" s="105">
        <v>115.6</v>
      </c>
      <c r="C281" s="106"/>
      <c r="D281" s="106">
        <v>173.3</v>
      </c>
      <c r="E281" s="106"/>
      <c r="F281" s="106">
        <v>191.9</v>
      </c>
      <c r="G281" s="106"/>
      <c r="H281" s="106">
        <v>131.9</v>
      </c>
      <c r="I281" s="106"/>
      <c r="J281" s="106">
        <v>153.17499999999998</v>
      </c>
      <c r="K281" s="107"/>
      <c r="L281" s="105">
        <v>120.1</v>
      </c>
      <c r="M281" s="106"/>
      <c r="N281" s="106">
        <v>195.9</v>
      </c>
      <c r="O281" s="106"/>
      <c r="P281" s="106">
        <v>162.4</v>
      </c>
      <c r="Q281" s="106"/>
      <c r="R281" s="106">
        <v>129.6</v>
      </c>
      <c r="S281" s="106"/>
      <c r="T281" s="106">
        <v>152</v>
      </c>
      <c r="U281" s="107"/>
      <c r="V281" s="105">
        <v>122.5</v>
      </c>
      <c r="W281" s="107"/>
    </row>
    <row r="282" spans="1:23" ht="18" customHeight="1" x14ac:dyDescent="0.25">
      <c r="A282" s="144" t="s">
        <v>156</v>
      </c>
      <c r="B282" s="105">
        <v>120.1</v>
      </c>
      <c r="C282" s="106"/>
      <c r="D282" s="106">
        <v>122</v>
      </c>
      <c r="E282" s="106"/>
      <c r="F282" s="106">
        <v>112.3</v>
      </c>
      <c r="G282" s="106"/>
      <c r="H282" s="106">
        <v>94</v>
      </c>
      <c r="I282" s="106"/>
      <c r="J282" s="106">
        <v>112.1</v>
      </c>
      <c r="K282" s="107"/>
      <c r="L282" s="105">
        <v>87</v>
      </c>
      <c r="M282" s="106"/>
      <c r="N282" s="106">
        <v>95.8</v>
      </c>
      <c r="O282" s="106"/>
      <c r="P282" s="106">
        <v>81.7</v>
      </c>
      <c r="Q282" s="106"/>
      <c r="R282" s="106">
        <v>126.6</v>
      </c>
      <c r="S282" s="106"/>
      <c r="T282" s="106">
        <v>97.775000000000006</v>
      </c>
      <c r="U282" s="107"/>
      <c r="V282" s="105">
        <v>110.5</v>
      </c>
      <c r="W282" s="107"/>
    </row>
    <row r="283" spans="1:23" ht="18" customHeight="1" x14ac:dyDescent="0.25">
      <c r="A283" s="144" t="s">
        <v>157</v>
      </c>
      <c r="B283" s="105">
        <v>105</v>
      </c>
      <c r="C283" s="106"/>
      <c r="D283" s="106">
        <v>106.6</v>
      </c>
      <c r="E283" s="106"/>
      <c r="F283" s="106">
        <v>109.3</v>
      </c>
      <c r="G283" s="106"/>
      <c r="H283" s="106">
        <v>114.3</v>
      </c>
      <c r="I283" s="106"/>
      <c r="J283" s="106">
        <v>108.8</v>
      </c>
      <c r="K283" s="107"/>
      <c r="L283" s="105">
        <v>111.7</v>
      </c>
      <c r="M283" s="106"/>
      <c r="N283" s="106">
        <v>90.5</v>
      </c>
      <c r="O283" s="106"/>
      <c r="P283" s="106">
        <v>83.9</v>
      </c>
      <c r="Q283" s="106"/>
      <c r="R283" s="106">
        <v>108.3</v>
      </c>
      <c r="S283" s="106"/>
      <c r="T283" s="106">
        <v>98.600000000000009</v>
      </c>
      <c r="U283" s="107"/>
      <c r="V283" s="105">
        <v>99.3</v>
      </c>
      <c r="W283" s="107"/>
    </row>
    <row r="284" spans="1:23" ht="18" customHeight="1" x14ac:dyDescent="0.25">
      <c r="A284" s="144" t="s">
        <v>158</v>
      </c>
      <c r="B284" s="105">
        <v>116.4</v>
      </c>
      <c r="C284" s="106"/>
      <c r="D284" s="106">
        <v>121.6</v>
      </c>
      <c r="E284" s="106"/>
      <c r="F284" s="106">
        <v>124.6</v>
      </c>
      <c r="G284" s="106"/>
      <c r="H284" s="106">
        <v>125</v>
      </c>
      <c r="I284" s="106"/>
      <c r="J284" s="106">
        <v>121.9</v>
      </c>
      <c r="K284" s="107"/>
      <c r="L284" s="105">
        <v>115.1</v>
      </c>
      <c r="M284" s="106"/>
      <c r="N284" s="106">
        <v>120.1</v>
      </c>
      <c r="O284" s="106"/>
      <c r="P284" s="106">
        <v>120.3</v>
      </c>
      <c r="Q284" s="106"/>
      <c r="R284" s="106">
        <v>120.4</v>
      </c>
      <c r="S284" s="106"/>
      <c r="T284" s="106">
        <v>118.97499999999999</v>
      </c>
      <c r="U284" s="107"/>
      <c r="V284" s="105">
        <v>105.2</v>
      </c>
      <c r="W284" s="107"/>
    </row>
    <row r="285" spans="1:23" ht="18" customHeight="1" x14ac:dyDescent="0.25">
      <c r="A285" s="144" t="s">
        <v>159</v>
      </c>
      <c r="B285" s="105">
        <v>90.7</v>
      </c>
      <c r="C285" s="106"/>
      <c r="D285" s="106">
        <v>83</v>
      </c>
      <c r="E285" s="106"/>
      <c r="F285" s="106">
        <v>80.400000000000006</v>
      </c>
      <c r="G285" s="106"/>
      <c r="H285" s="106">
        <v>84.2</v>
      </c>
      <c r="I285" s="106"/>
      <c r="J285" s="106">
        <v>84.575000000000003</v>
      </c>
      <c r="K285" s="107"/>
      <c r="L285" s="105">
        <v>89.4</v>
      </c>
      <c r="M285" s="106"/>
      <c r="N285" s="106">
        <v>94.1</v>
      </c>
      <c r="O285" s="106"/>
      <c r="P285" s="106">
        <v>104.5</v>
      </c>
      <c r="Q285" s="106"/>
      <c r="R285" s="106">
        <v>93.6</v>
      </c>
      <c r="S285" s="106"/>
      <c r="T285" s="106">
        <v>95.4</v>
      </c>
      <c r="U285" s="107"/>
      <c r="V285" s="105">
        <v>98.3</v>
      </c>
      <c r="W285" s="107"/>
    </row>
    <row r="286" spans="1:23" ht="18" customHeight="1" x14ac:dyDescent="0.25">
      <c r="A286" s="143" t="s">
        <v>141</v>
      </c>
      <c r="B286" s="105">
        <v>96.2</v>
      </c>
      <c r="C286" s="106"/>
      <c r="D286" s="106">
        <v>92.8</v>
      </c>
      <c r="E286" s="106"/>
      <c r="F286" s="106">
        <v>91.2</v>
      </c>
      <c r="G286" s="106"/>
      <c r="H286" s="106">
        <v>94.5</v>
      </c>
      <c r="I286" s="106"/>
      <c r="J286" s="106">
        <v>93.674999999999997</v>
      </c>
      <c r="K286" s="107"/>
      <c r="L286" s="105">
        <v>86.1</v>
      </c>
      <c r="M286" s="106"/>
      <c r="N286" s="106">
        <v>87.1</v>
      </c>
      <c r="O286" s="106"/>
      <c r="P286" s="106">
        <v>86.7</v>
      </c>
      <c r="Q286" s="106"/>
      <c r="R286" s="106">
        <v>98.2</v>
      </c>
      <c r="S286" s="106"/>
      <c r="T286" s="106">
        <v>89.524999999999991</v>
      </c>
      <c r="U286" s="107"/>
      <c r="V286" s="105">
        <v>124.2</v>
      </c>
      <c r="W286" s="107"/>
    </row>
    <row r="287" spans="1:23" ht="18" customHeight="1" x14ac:dyDescent="0.25">
      <c r="A287" s="144" t="s">
        <v>160</v>
      </c>
      <c r="B287" s="105">
        <v>95.7</v>
      </c>
      <c r="C287" s="106"/>
      <c r="D287" s="106">
        <v>90.7</v>
      </c>
      <c r="E287" s="106"/>
      <c r="F287" s="106">
        <v>88.5</v>
      </c>
      <c r="G287" s="106"/>
      <c r="H287" s="106">
        <v>90.7</v>
      </c>
      <c r="I287" s="106"/>
      <c r="J287" s="106">
        <v>91.399999999999991</v>
      </c>
      <c r="K287" s="107"/>
      <c r="L287" s="105">
        <v>90.6</v>
      </c>
      <c r="M287" s="106"/>
      <c r="N287" s="106">
        <v>91.9</v>
      </c>
      <c r="O287" s="106"/>
      <c r="P287" s="106">
        <v>91.2</v>
      </c>
      <c r="Q287" s="106"/>
      <c r="R287" s="106">
        <v>108.7</v>
      </c>
      <c r="S287" s="106"/>
      <c r="T287" s="106">
        <v>95.6</v>
      </c>
      <c r="U287" s="107"/>
      <c r="V287" s="105">
        <v>133.4</v>
      </c>
      <c r="W287" s="107"/>
    </row>
    <row r="288" spans="1:23" ht="18" customHeight="1" x14ac:dyDescent="0.25">
      <c r="A288" s="144" t="s">
        <v>161</v>
      </c>
      <c r="B288" s="105">
        <v>97.3</v>
      </c>
      <c r="C288" s="106"/>
      <c r="D288" s="106">
        <v>97.7</v>
      </c>
      <c r="E288" s="106"/>
      <c r="F288" s="106">
        <v>97.8</v>
      </c>
      <c r="G288" s="106"/>
      <c r="H288" s="106">
        <v>103.7</v>
      </c>
      <c r="I288" s="106"/>
      <c r="J288" s="106">
        <v>99.125</v>
      </c>
      <c r="K288" s="107"/>
      <c r="L288" s="105">
        <v>103.1</v>
      </c>
      <c r="M288" s="106"/>
      <c r="N288" s="106">
        <v>103.5</v>
      </c>
      <c r="O288" s="106"/>
      <c r="P288" s="106">
        <v>103.8</v>
      </c>
      <c r="Q288" s="106"/>
      <c r="R288" s="106">
        <v>106.3</v>
      </c>
      <c r="S288" s="106"/>
      <c r="T288" s="106">
        <v>104.175</v>
      </c>
      <c r="U288" s="107"/>
      <c r="V288" s="105">
        <v>109.7</v>
      </c>
      <c r="W288" s="107"/>
    </row>
    <row r="289" spans="1:23" ht="18" customHeight="1" x14ac:dyDescent="0.25">
      <c r="A289" s="143" t="s">
        <v>85</v>
      </c>
      <c r="B289" s="105">
        <v>127.7</v>
      </c>
      <c r="C289" s="106"/>
      <c r="D289" s="106">
        <v>120.3</v>
      </c>
      <c r="E289" s="106"/>
      <c r="F289" s="106">
        <v>128.30000000000001</v>
      </c>
      <c r="G289" s="106"/>
      <c r="H289" s="106">
        <v>124.8</v>
      </c>
      <c r="I289" s="106"/>
      <c r="J289" s="106">
        <v>125.27500000000001</v>
      </c>
      <c r="K289" s="107"/>
      <c r="L289" s="105">
        <v>153.5</v>
      </c>
      <c r="M289" s="106"/>
      <c r="N289" s="106">
        <v>121.1</v>
      </c>
      <c r="O289" s="106"/>
      <c r="P289" s="106">
        <v>131.5</v>
      </c>
      <c r="Q289" s="106"/>
      <c r="R289" s="106">
        <v>135.4</v>
      </c>
      <c r="S289" s="106"/>
      <c r="T289" s="106">
        <v>135.375</v>
      </c>
      <c r="U289" s="107"/>
      <c r="V289" s="105">
        <v>131.19999999999999</v>
      </c>
      <c r="W289" s="107"/>
    </row>
    <row r="290" spans="1:23" ht="18" customHeight="1" x14ac:dyDescent="0.25">
      <c r="A290" s="144" t="s">
        <v>162</v>
      </c>
      <c r="B290" s="105">
        <v>117.2</v>
      </c>
      <c r="C290" s="106"/>
      <c r="D290" s="106">
        <v>107.5</v>
      </c>
      <c r="E290" s="106"/>
      <c r="F290" s="106">
        <v>112.4</v>
      </c>
      <c r="G290" s="106"/>
      <c r="H290" s="106">
        <v>117.8</v>
      </c>
      <c r="I290" s="106"/>
      <c r="J290" s="106">
        <v>113.72500000000001</v>
      </c>
      <c r="K290" s="107"/>
      <c r="L290" s="105">
        <v>118.5</v>
      </c>
      <c r="M290" s="106"/>
      <c r="N290" s="106">
        <v>113</v>
      </c>
      <c r="O290" s="106"/>
      <c r="P290" s="106">
        <v>113.5</v>
      </c>
      <c r="Q290" s="106"/>
      <c r="R290" s="106">
        <v>115.1</v>
      </c>
      <c r="S290" s="106"/>
      <c r="T290" s="106">
        <v>115.02500000000001</v>
      </c>
      <c r="U290" s="107"/>
      <c r="V290" s="105">
        <v>124.8</v>
      </c>
      <c r="W290" s="107"/>
    </row>
    <row r="291" spans="1:23" ht="18" customHeight="1" x14ac:dyDescent="0.25">
      <c r="A291" s="144" t="s">
        <v>163</v>
      </c>
      <c r="B291" s="105">
        <v>127.7</v>
      </c>
      <c r="C291" s="106"/>
      <c r="D291" s="106">
        <v>120.7</v>
      </c>
      <c r="E291" s="106"/>
      <c r="F291" s="106">
        <v>128.19999999999999</v>
      </c>
      <c r="G291" s="106"/>
      <c r="H291" s="106">
        <v>123.2</v>
      </c>
      <c r="I291" s="106"/>
      <c r="J291" s="106">
        <v>124.95</v>
      </c>
      <c r="K291" s="107"/>
      <c r="L291" s="105">
        <v>123.2</v>
      </c>
      <c r="M291" s="106"/>
      <c r="N291" s="106">
        <v>95.8</v>
      </c>
      <c r="O291" s="106"/>
      <c r="P291" s="106">
        <v>104.7</v>
      </c>
      <c r="Q291" s="106"/>
      <c r="R291" s="106">
        <v>107.7</v>
      </c>
      <c r="S291" s="106"/>
      <c r="T291" s="106">
        <v>107.85</v>
      </c>
      <c r="U291" s="107"/>
      <c r="V291" s="105">
        <v>133.30000000000001</v>
      </c>
      <c r="W291" s="107"/>
    </row>
    <row r="292" spans="1:23" ht="18" customHeight="1" x14ac:dyDescent="0.25">
      <c r="A292" s="147" t="s">
        <v>164</v>
      </c>
      <c r="B292" s="105">
        <v>100.6</v>
      </c>
      <c r="C292" s="106"/>
      <c r="D292" s="106">
        <v>86.7</v>
      </c>
      <c r="E292" s="106"/>
      <c r="F292" s="106">
        <v>100.6</v>
      </c>
      <c r="G292" s="106"/>
      <c r="H292" s="106">
        <v>111.5</v>
      </c>
      <c r="I292" s="106"/>
      <c r="J292" s="106">
        <v>99.85</v>
      </c>
      <c r="K292" s="107"/>
      <c r="L292" s="105">
        <v>91.9</v>
      </c>
      <c r="M292" s="106"/>
      <c r="N292" s="106">
        <v>96.5</v>
      </c>
      <c r="O292" s="106"/>
      <c r="P292" s="106">
        <v>99.4</v>
      </c>
      <c r="Q292" s="106"/>
      <c r="R292" s="106">
        <v>92.7</v>
      </c>
      <c r="S292" s="106"/>
      <c r="T292" s="106">
        <v>95.125</v>
      </c>
      <c r="U292" s="107"/>
      <c r="V292" s="105">
        <v>92.5</v>
      </c>
      <c r="W292" s="107"/>
    </row>
    <row r="293" spans="1:23" ht="18" customHeight="1" x14ac:dyDescent="0.25">
      <c r="A293" s="144" t="s">
        <v>165</v>
      </c>
      <c r="B293" s="105">
        <v>108.2</v>
      </c>
      <c r="C293" s="106"/>
      <c r="D293" s="106">
        <v>109</v>
      </c>
      <c r="E293" s="106"/>
      <c r="F293" s="106">
        <v>115</v>
      </c>
      <c r="G293" s="106"/>
      <c r="H293" s="106">
        <v>117.8</v>
      </c>
      <c r="I293" s="106"/>
      <c r="J293" s="106">
        <v>112.5</v>
      </c>
      <c r="K293" s="107"/>
      <c r="L293" s="105">
        <v>135</v>
      </c>
      <c r="M293" s="106"/>
      <c r="N293" s="106">
        <v>89.8</v>
      </c>
      <c r="O293" s="106"/>
      <c r="P293" s="106">
        <v>95.2</v>
      </c>
      <c r="Q293" s="106"/>
      <c r="R293" s="106">
        <v>114.6</v>
      </c>
      <c r="S293" s="106"/>
      <c r="T293" s="106">
        <v>108.65</v>
      </c>
      <c r="U293" s="107"/>
      <c r="V293" s="105">
        <v>139.80000000000001</v>
      </c>
      <c r="W293" s="107"/>
    </row>
    <row r="294" spans="1:23" ht="18" customHeight="1" x14ac:dyDescent="0.25">
      <c r="A294" s="102" t="s">
        <v>178</v>
      </c>
      <c r="B294" s="105"/>
      <c r="C294" s="106"/>
      <c r="D294" s="106"/>
      <c r="E294" s="106"/>
      <c r="F294" s="106"/>
      <c r="G294" s="106"/>
      <c r="H294" s="106"/>
      <c r="I294" s="106"/>
      <c r="J294" s="124"/>
      <c r="K294" s="107"/>
      <c r="L294" s="105"/>
      <c r="M294" s="106"/>
      <c r="N294" s="106"/>
      <c r="O294" s="106"/>
      <c r="P294" s="106"/>
      <c r="Q294" s="106"/>
      <c r="R294" s="106"/>
      <c r="S294" s="106"/>
      <c r="T294" s="124"/>
      <c r="U294" s="107"/>
      <c r="V294" s="105"/>
      <c r="W294" s="107"/>
    </row>
    <row r="295" spans="1:23" ht="18" customHeight="1" x14ac:dyDescent="0.25">
      <c r="A295" s="142" t="s">
        <v>151</v>
      </c>
      <c r="B295" s="105">
        <v>94.3</v>
      </c>
      <c r="C295" s="106"/>
      <c r="D295" s="106">
        <v>93.1</v>
      </c>
      <c r="E295" s="106"/>
      <c r="F295" s="106">
        <v>93.3</v>
      </c>
      <c r="G295" s="106"/>
      <c r="H295" s="106">
        <v>95.7</v>
      </c>
      <c r="I295" s="106"/>
      <c r="J295" s="106">
        <v>94.1</v>
      </c>
      <c r="K295" s="107"/>
      <c r="L295" s="105">
        <v>88.1</v>
      </c>
      <c r="M295" s="106"/>
      <c r="N295" s="106">
        <v>92.7</v>
      </c>
      <c r="O295" s="106"/>
      <c r="P295" s="106">
        <v>89.3</v>
      </c>
      <c r="Q295" s="106"/>
      <c r="R295" s="106">
        <v>87.1</v>
      </c>
      <c r="S295" s="106"/>
      <c r="T295" s="106">
        <v>89.300000000000011</v>
      </c>
      <c r="U295" s="107"/>
      <c r="V295" s="105">
        <v>105.7</v>
      </c>
      <c r="W295" s="107"/>
    </row>
    <row r="296" spans="1:23" ht="18" customHeight="1" x14ac:dyDescent="0.25">
      <c r="A296" s="143" t="s">
        <v>140</v>
      </c>
      <c r="B296" s="105">
        <v>89.1</v>
      </c>
      <c r="C296" s="106"/>
      <c r="D296" s="106">
        <v>88.4</v>
      </c>
      <c r="E296" s="106"/>
      <c r="F296" s="106">
        <v>86.9</v>
      </c>
      <c r="G296" s="106"/>
      <c r="H296" s="106">
        <v>88.9</v>
      </c>
      <c r="I296" s="106"/>
      <c r="J296" s="106">
        <v>88.324999999999989</v>
      </c>
      <c r="K296" s="107"/>
      <c r="L296" s="105">
        <v>79.900000000000006</v>
      </c>
      <c r="M296" s="106"/>
      <c r="N296" s="106">
        <v>86.9</v>
      </c>
      <c r="O296" s="106"/>
      <c r="P296" s="106">
        <v>82.6</v>
      </c>
      <c r="Q296" s="106"/>
      <c r="R296" s="106">
        <v>78.900000000000006</v>
      </c>
      <c r="S296" s="106"/>
      <c r="T296" s="106">
        <v>82.075000000000003</v>
      </c>
      <c r="U296" s="107"/>
      <c r="V296" s="105">
        <v>100.7</v>
      </c>
      <c r="W296" s="107"/>
    </row>
    <row r="297" spans="1:23" ht="18" customHeight="1" x14ac:dyDescent="0.25">
      <c r="A297" s="144" t="s">
        <v>152</v>
      </c>
      <c r="B297" s="105">
        <v>90.6</v>
      </c>
      <c r="C297" s="106"/>
      <c r="D297" s="106">
        <v>83.4</v>
      </c>
      <c r="E297" s="106"/>
      <c r="F297" s="106">
        <v>79.7</v>
      </c>
      <c r="G297" s="106"/>
      <c r="H297" s="106">
        <v>83.9</v>
      </c>
      <c r="I297" s="106"/>
      <c r="J297" s="106">
        <v>84.4</v>
      </c>
      <c r="K297" s="107"/>
      <c r="L297" s="105">
        <v>83.6</v>
      </c>
      <c r="M297" s="106"/>
      <c r="N297" s="106">
        <v>95.7</v>
      </c>
      <c r="O297" s="106"/>
      <c r="P297" s="106">
        <v>87.9</v>
      </c>
      <c r="Q297" s="106"/>
      <c r="R297" s="106">
        <v>73.2</v>
      </c>
      <c r="S297" s="106"/>
      <c r="T297" s="106">
        <v>85.100000000000009</v>
      </c>
      <c r="U297" s="107"/>
      <c r="V297" s="105">
        <v>83.6</v>
      </c>
      <c r="W297" s="107"/>
    </row>
    <row r="298" spans="1:23" ht="18" customHeight="1" x14ac:dyDescent="0.25">
      <c r="A298" s="144" t="s">
        <v>153</v>
      </c>
      <c r="B298" s="105">
        <v>103</v>
      </c>
      <c r="C298" s="106"/>
      <c r="D298" s="106">
        <v>105.1</v>
      </c>
      <c r="E298" s="106"/>
      <c r="F298" s="106">
        <v>112.9</v>
      </c>
      <c r="G298" s="106"/>
      <c r="H298" s="106">
        <v>104.9</v>
      </c>
      <c r="I298" s="106"/>
      <c r="J298" s="106">
        <v>106.47499999999999</v>
      </c>
      <c r="K298" s="107"/>
      <c r="L298" s="105">
        <v>108.9</v>
      </c>
      <c r="M298" s="106"/>
      <c r="N298" s="106">
        <v>108.6</v>
      </c>
      <c r="O298" s="106"/>
      <c r="P298" s="106">
        <v>100.9</v>
      </c>
      <c r="Q298" s="106"/>
      <c r="R298" s="106">
        <v>112.2</v>
      </c>
      <c r="S298" s="106"/>
      <c r="T298" s="106">
        <v>107.64999999999999</v>
      </c>
      <c r="U298" s="107"/>
      <c r="V298" s="105">
        <v>116.4</v>
      </c>
      <c r="W298" s="107"/>
    </row>
    <row r="299" spans="1:23" ht="18" customHeight="1" x14ac:dyDescent="0.25">
      <c r="A299" s="144" t="s">
        <v>154</v>
      </c>
      <c r="B299" s="105">
        <v>111.9</v>
      </c>
      <c r="C299" s="106"/>
      <c r="D299" s="106">
        <v>102.7</v>
      </c>
      <c r="E299" s="106"/>
      <c r="F299" s="106">
        <v>96.2</v>
      </c>
      <c r="G299" s="106"/>
      <c r="H299" s="106">
        <v>100</v>
      </c>
      <c r="I299" s="106"/>
      <c r="J299" s="106">
        <v>102.7</v>
      </c>
      <c r="K299" s="107"/>
      <c r="L299" s="105">
        <v>104.6</v>
      </c>
      <c r="M299" s="106"/>
      <c r="N299" s="106">
        <v>91.8</v>
      </c>
      <c r="O299" s="106"/>
      <c r="P299" s="106">
        <v>84.6</v>
      </c>
      <c r="Q299" s="106"/>
      <c r="R299" s="106">
        <v>92.5</v>
      </c>
      <c r="S299" s="106"/>
      <c r="T299" s="106">
        <v>93.375</v>
      </c>
      <c r="U299" s="107"/>
      <c r="V299" s="105">
        <v>150.80000000000001</v>
      </c>
      <c r="W299" s="107"/>
    </row>
    <row r="300" spans="1:23" ht="18" customHeight="1" x14ac:dyDescent="0.25">
      <c r="A300" s="144" t="s">
        <v>155</v>
      </c>
      <c r="B300" s="105">
        <v>108.7</v>
      </c>
      <c r="C300" s="106"/>
      <c r="D300" s="106">
        <v>131.1</v>
      </c>
      <c r="E300" s="106"/>
      <c r="F300" s="106">
        <v>135.80000000000001</v>
      </c>
      <c r="G300" s="106"/>
      <c r="H300" s="106">
        <v>147.1</v>
      </c>
      <c r="I300" s="106"/>
      <c r="J300" s="106">
        <v>130.67500000000001</v>
      </c>
      <c r="K300" s="107"/>
      <c r="L300" s="105">
        <v>138.4</v>
      </c>
      <c r="M300" s="106"/>
      <c r="N300" s="106">
        <v>147.9</v>
      </c>
      <c r="O300" s="106"/>
      <c r="P300" s="106">
        <v>171.7</v>
      </c>
      <c r="Q300" s="106"/>
      <c r="R300" s="106">
        <v>158.5</v>
      </c>
      <c r="S300" s="106"/>
      <c r="T300" s="106">
        <v>154.125</v>
      </c>
      <c r="U300" s="107"/>
      <c r="V300" s="105">
        <v>156.1</v>
      </c>
      <c r="W300" s="107"/>
    </row>
    <row r="301" spans="1:23" ht="18" customHeight="1" x14ac:dyDescent="0.25">
      <c r="A301" s="144" t="s">
        <v>156</v>
      </c>
      <c r="B301" s="105">
        <v>109.5</v>
      </c>
      <c r="C301" s="106"/>
      <c r="D301" s="106">
        <v>116.3</v>
      </c>
      <c r="E301" s="106"/>
      <c r="F301" s="106">
        <v>106.4</v>
      </c>
      <c r="G301" s="106"/>
      <c r="H301" s="106">
        <v>101.8</v>
      </c>
      <c r="I301" s="106"/>
      <c r="J301" s="106">
        <v>108.50000000000001</v>
      </c>
      <c r="K301" s="107"/>
      <c r="L301" s="105">
        <v>103.7</v>
      </c>
      <c r="M301" s="106"/>
      <c r="N301" s="106">
        <v>102</v>
      </c>
      <c r="O301" s="106"/>
      <c r="P301" s="106">
        <v>89.7</v>
      </c>
      <c r="Q301" s="106"/>
      <c r="R301" s="106">
        <v>103.9</v>
      </c>
      <c r="S301" s="106"/>
      <c r="T301" s="106">
        <v>99.824999999999989</v>
      </c>
      <c r="U301" s="107"/>
      <c r="V301" s="105">
        <v>154.4</v>
      </c>
      <c r="W301" s="107"/>
    </row>
    <row r="302" spans="1:23" ht="18" customHeight="1" x14ac:dyDescent="0.25">
      <c r="A302" s="144" t="s">
        <v>157</v>
      </c>
      <c r="B302" s="105">
        <v>111.7</v>
      </c>
      <c r="C302" s="106"/>
      <c r="D302" s="106">
        <v>103.9</v>
      </c>
      <c r="E302" s="106"/>
      <c r="F302" s="106">
        <v>112.7</v>
      </c>
      <c r="G302" s="106"/>
      <c r="H302" s="106">
        <v>117.7</v>
      </c>
      <c r="I302" s="106"/>
      <c r="J302" s="106">
        <v>111.5</v>
      </c>
      <c r="K302" s="107"/>
      <c r="L302" s="105">
        <v>115.6</v>
      </c>
      <c r="M302" s="106"/>
      <c r="N302" s="106">
        <v>100.3</v>
      </c>
      <c r="O302" s="106"/>
      <c r="P302" s="106">
        <v>95.3</v>
      </c>
      <c r="Q302" s="106"/>
      <c r="R302" s="106">
        <v>101.5</v>
      </c>
      <c r="S302" s="106"/>
      <c r="T302" s="106">
        <v>103.175</v>
      </c>
      <c r="U302" s="107"/>
      <c r="V302" s="105">
        <v>131.4</v>
      </c>
      <c r="W302" s="107"/>
    </row>
    <row r="303" spans="1:23" ht="18" customHeight="1" x14ac:dyDescent="0.25">
      <c r="A303" s="144" t="s">
        <v>158</v>
      </c>
      <c r="B303" s="105">
        <v>105.8</v>
      </c>
      <c r="C303" s="106"/>
      <c r="D303" s="106">
        <v>109.2</v>
      </c>
      <c r="E303" s="106"/>
      <c r="F303" s="106">
        <v>113.6</v>
      </c>
      <c r="G303" s="106"/>
      <c r="H303" s="106">
        <v>116.9</v>
      </c>
      <c r="I303" s="106"/>
      <c r="J303" s="106">
        <v>111.375</v>
      </c>
      <c r="K303" s="107"/>
      <c r="L303" s="105">
        <v>109.8</v>
      </c>
      <c r="M303" s="106"/>
      <c r="N303" s="106">
        <v>119.8</v>
      </c>
      <c r="O303" s="106"/>
      <c r="P303" s="106">
        <v>117.2</v>
      </c>
      <c r="Q303" s="106"/>
      <c r="R303" s="106">
        <v>121.9</v>
      </c>
      <c r="S303" s="106"/>
      <c r="T303" s="106">
        <v>117.17500000000001</v>
      </c>
      <c r="U303" s="107"/>
      <c r="V303" s="105">
        <v>120.1</v>
      </c>
      <c r="W303" s="107"/>
    </row>
    <row r="304" spans="1:23" ht="18" customHeight="1" x14ac:dyDescent="0.25">
      <c r="A304" s="144" t="s">
        <v>159</v>
      </c>
      <c r="B304" s="105">
        <v>71.3</v>
      </c>
      <c r="C304" s="106"/>
      <c r="D304" s="106">
        <v>78.7</v>
      </c>
      <c r="E304" s="106"/>
      <c r="F304" s="106">
        <v>78.099999999999994</v>
      </c>
      <c r="G304" s="106"/>
      <c r="H304" s="106">
        <v>77.099999999999994</v>
      </c>
      <c r="I304" s="106"/>
      <c r="J304" s="106">
        <v>76.3</v>
      </c>
      <c r="K304" s="107"/>
      <c r="L304" s="105">
        <v>91.3</v>
      </c>
      <c r="M304" s="106"/>
      <c r="N304" s="106">
        <v>91.5</v>
      </c>
      <c r="O304" s="106"/>
      <c r="P304" s="106">
        <v>93.2</v>
      </c>
      <c r="Q304" s="106"/>
      <c r="R304" s="106">
        <v>113</v>
      </c>
      <c r="S304" s="106"/>
      <c r="T304" s="106">
        <v>97.25</v>
      </c>
      <c r="U304" s="107"/>
      <c r="V304" s="105">
        <v>124.5</v>
      </c>
      <c r="W304" s="107"/>
    </row>
    <row r="305" spans="1:23" ht="18" customHeight="1" x14ac:dyDescent="0.25">
      <c r="A305" s="143" t="s">
        <v>141</v>
      </c>
      <c r="B305" s="105">
        <v>102</v>
      </c>
      <c r="C305" s="106"/>
      <c r="D305" s="106">
        <v>99.5</v>
      </c>
      <c r="E305" s="106"/>
      <c r="F305" s="106">
        <v>100.8</v>
      </c>
      <c r="G305" s="106"/>
      <c r="H305" s="106">
        <v>101.4</v>
      </c>
      <c r="I305" s="106"/>
      <c r="J305" s="106">
        <v>100.92500000000001</v>
      </c>
      <c r="K305" s="107"/>
      <c r="L305" s="105">
        <v>97.6</v>
      </c>
      <c r="M305" s="106"/>
      <c r="N305" s="106">
        <v>98.5</v>
      </c>
      <c r="O305" s="106"/>
      <c r="P305" s="106">
        <v>97.5</v>
      </c>
      <c r="Q305" s="106"/>
      <c r="R305" s="106">
        <v>101.7</v>
      </c>
      <c r="S305" s="106"/>
      <c r="T305" s="106">
        <v>98.825000000000003</v>
      </c>
      <c r="U305" s="107"/>
      <c r="V305" s="105">
        <v>125.1</v>
      </c>
      <c r="W305" s="107"/>
    </row>
    <row r="306" spans="1:23" ht="18" customHeight="1" x14ac:dyDescent="0.25">
      <c r="A306" s="144" t="s">
        <v>160</v>
      </c>
      <c r="B306" s="105">
        <v>101.6</v>
      </c>
      <c r="C306" s="106"/>
      <c r="D306" s="106">
        <v>98.7</v>
      </c>
      <c r="E306" s="106"/>
      <c r="F306" s="106">
        <v>100.2</v>
      </c>
      <c r="G306" s="106"/>
      <c r="H306" s="106">
        <v>101</v>
      </c>
      <c r="I306" s="106"/>
      <c r="J306" s="106">
        <v>100.375</v>
      </c>
      <c r="K306" s="107"/>
      <c r="L306" s="105">
        <v>95.5</v>
      </c>
      <c r="M306" s="106"/>
      <c r="N306" s="106">
        <v>96.6</v>
      </c>
      <c r="O306" s="106"/>
      <c r="P306" s="106">
        <v>95.6</v>
      </c>
      <c r="Q306" s="106"/>
      <c r="R306" s="106">
        <v>100.3</v>
      </c>
      <c r="S306" s="106"/>
      <c r="T306" s="106">
        <v>97</v>
      </c>
      <c r="U306" s="107"/>
      <c r="V306" s="105">
        <v>127.8</v>
      </c>
      <c r="W306" s="107"/>
    </row>
    <row r="307" spans="1:23" ht="18" customHeight="1" x14ac:dyDescent="0.25">
      <c r="A307" s="144" t="s">
        <v>161</v>
      </c>
      <c r="B307" s="105">
        <v>104.1</v>
      </c>
      <c r="C307" s="106"/>
      <c r="D307" s="106">
        <v>104.1</v>
      </c>
      <c r="E307" s="106"/>
      <c r="F307" s="106">
        <v>103.7</v>
      </c>
      <c r="G307" s="106"/>
      <c r="H307" s="106">
        <v>103</v>
      </c>
      <c r="I307" s="106"/>
      <c r="J307" s="106">
        <v>103.72499999999999</v>
      </c>
      <c r="K307" s="107"/>
      <c r="L307" s="105">
        <v>104.6</v>
      </c>
      <c r="M307" s="106"/>
      <c r="N307" s="106">
        <v>103.7</v>
      </c>
      <c r="O307" s="106"/>
      <c r="P307" s="106">
        <v>102.7</v>
      </c>
      <c r="Q307" s="106"/>
      <c r="R307" s="106">
        <v>103.9</v>
      </c>
      <c r="S307" s="106"/>
      <c r="T307" s="106">
        <v>103.72499999999999</v>
      </c>
      <c r="U307" s="107"/>
      <c r="V307" s="105">
        <v>112.8</v>
      </c>
      <c r="W307" s="107"/>
    </row>
    <row r="308" spans="1:23" ht="18" customHeight="1" x14ac:dyDescent="0.25">
      <c r="A308" s="143" t="s">
        <v>85</v>
      </c>
      <c r="B308" s="105">
        <v>106.4</v>
      </c>
      <c r="C308" s="106"/>
      <c r="D308" s="106">
        <v>104.8</v>
      </c>
      <c r="E308" s="106"/>
      <c r="F308" s="106">
        <v>112.1</v>
      </c>
      <c r="G308" s="106"/>
      <c r="H308" s="106">
        <v>118.3</v>
      </c>
      <c r="I308" s="106"/>
      <c r="J308" s="106">
        <v>110.39999999999999</v>
      </c>
      <c r="K308" s="107"/>
      <c r="L308" s="105">
        <v>125.7</v>
      </c>
      <c r="M308" s="106"/>
      <c r="N308" s="106">
        <v>115.5</v>
      </c>
      <c r="O308" s="106"/>
      <c r="P308" s="106">
        <v>115.6</v>
      </c>
      <c r="Q308" s="106"/>
      <c r="R308" s="106">
        <v>118</v>
      </c>
      <c r="S308" s="106"/>
      <c r="T308" s="106">
        <v>118.69999999999999</v>
      </c>
      <c r="U308" s="107"/>
      <c r="V308" s="105">
        <v>110.8</v>
      </c>
      <c r="W308" s="107"/>
    </row>
    <row r="309" spans="1:23" ht="18" customHeight="1" x14ac:dyDescent="0.25">
      <c r="A309" s="144" t="s">
        <v>162</v>
      </c>
      <c r="B309" s="105">
        <v>110.6</v>
      </c>
      <c r="C309" s="106"/>
      <c r="D309" s="106">
        <v>115.2</v>
      </c>
      <c r="E309" s="106"/>
      <c r="F309" s="106">
        <v>104.6</v>
      </c>
      <c r="G309" s="106"/>
      <c r="H309" s="106">
        <v>111.7</v>
      </c>
      <c r="I309" s="106"/>
      <c r="J309" s="106">
        <v>110.52499999999999</v>
      </c>
      <c r="K309" s="107"/>
      <c r="L309" s="105">
        <v>99.8</v>
      </c>
      <c r="M309" s="106"/>
      <c r="N309" s="106">
        <v>98.4</v>
      </c>
      <c r="O309" s="106"/>
      <c r="P309" s="106">
        <v>84.9</v>
      </c>
      <c r="Q309" s="106"/>
      <c r="R309" s="106">
        <v>84.8</v>
      </c>
      <c r="S309" s="106"/>
      <c r="T309" s="106">
        <v>91.975000000000009</v>
      </c>
      <c r="U309" s="107"/>
      <c r="V309" s="105">
        <v>90.8</v>
      </c>
      <c r="W309" s="107"/>
    </row>
    <row r="310" spans="1:23" ht="18" customHeight="1" x14ac:dyDescent="0.25">
      <c r="A310" s="144" t="s">
        <v>163</v>
      </c>
      <c r="B310" s="105">
        <v>100.8</v>
      </c>
      <c r="C310" s="106"/>
      <c r="D310" s="106">
        <v>97.5</v>
      </c>
      <c r="E310" s="106"/>
      <c r="F310" s="106">
        <v>116.3</v>
      </c>
      <c r="G310" s="106"/>
      <c r="H310" s="106">
        <v>121.1</v>
      </c>
      <c r="I310" s="106"/>
      <c r="J310" s="106">
        <v>108.92500000000001</v>
      </c>
      <c r="K310" s="107"/>
      <c r="L310" s="105">
        <v>122.5</v>
      </c>
      <c r="M310" s="106"/>
      <c r="N310" s="106">
        <v>103.6</v>
      </c>
      <c r="O310" s="106"/>
      <c r="P310" s="106">
        <v>108.5</v>
      </c>
      <c r="Q310" s="106"/>
      <c r="R310" s="106">
        <v>112</v>
      </c>
      <c r="S310" s="106"/>
      <c r="T310" s="106">
        <v>111.65</v>
      </c>
      <c r="U310" s="107"/>
      <c r="V310" s="105">
        <v>122.7</v>
      </c>
      <c r="W310" s="107"/>
    </row>
    <row r="311" spans="1:23" ht="18" customHeight="1" x14ac:dyDescent="0.25">
      <c r="A311" s="147" t="s">
        <v>164</v>
      </c>
      <c r="B311" s="105">
        <v>102.1</v>
      </c>
      <c r="C311" s="106"/>
      <c r="D311" s="106">
        <v>103.1</v>
      </c>
      <c r="E311" s="106"/>
      <c r="F311" s="106">
        <v>111.1</v>
      </c>
      <c r="G311" s="106"/>
      <c r="H311" s="106">
        <v>112.8</v>
      </c>
      <c r="I311" s="106"/>
      <c r="J311" s="106">
        <v>107.27499999999999</v>
      </c>
      <c r="K311" s="107"/>
      <c r="L311" s="105">
        <v>97.2</v>
      </c>
      <c r="M311" s="106"/>
      <c r="N311" s="106">
        <v>106.6</v>
      </c>
      <c r="O311" s="106"/>
      <c r="P311" s="106">
        <v>113.1</v>
      </c>
      <c r="Q311" s="106"/>
      <c r="R311" s="106">
        <v>103.1</v>
      </c>
      <c r="S311" s="106"/>
      <c r="T311" s="106">
        <v>105</v>
      </c>
      <c r="U311" s="107"/>
      <c r="V311" s="105">
        <v>87.5</v>
      </c>
      <c r="W311" s="107"/>
    </row>
    <row r="312" spans="1:23" ht="18" customHeight="1" x14ac:dyDescent="0.25">
      <c r="A312" s="144" t="s">
        <v>165</v>
      </c>
      <c r="B312" s="105">
        <v>106.2</v>
      </c>
      <c r="C312" s="106"/>
      <c r="D312" s="106">
        <v>103.4</v>
      </c>
      <c r="E312" s="106"/>
      <c r="F312" s="106">
        <v>112.5</v>
      </c>
      <c r="G312" s="106"/>
      <c r="H312" s="106">
        <v>119</v>
      </c>
      <c r="I312" s="106"/>
      <c r="J312" s="106">
        <v>110.27500000000001</v>
      </c>
      <c r="K312" s="107"/>
      <c r="L312" s="105">
        <v>115.3</v>
      </c>
      <c r="M312" s="106"/>
      <c r="N312" s="106">
        <v>104.5</v>
      </c>
      <c r="O312" s="106"/>
      <c r="P312" s="106">
        <v>106.9</v>
      </c>
      <c r="Q312" s="106"/>
      <c r="R312" s="106">
        <v>110.7</v>
      </c>
      <c r="S312" s="106"/>
      <c r="T312" s="106">
        <v>109.35000000000001</v>
      </c>
      <c r="U312" s="107"/>
      <c r="V312" s="105">
        <v>116.2</v>
      </c>
      <c r="W312" s="107"/>
    </row>
    <row r="313" spans="1:23" ht="54" x14ac:dyDescent="0.25">
      <c r="A313" s="102" t="s">
        <v>179</v>
      </c>
      <c r="B313" s="105"/>
      <c r="C313" s="106"/>
      <c r="D313" s="106"/>
      <c r="E313" s="106"/>
      <c r="F313" s="106"/>
      <c r="G313" s="106"/>
      <c r="H313" s="106"/>
      <c r="I313" s="106"/>
      <c r="J313" s="124"/>
      <c r="K313" s="107"/>
      <c r="L313" s="105"/>
      <c r="M313" s="106"/>
      <c r="N313" s="106"/>
      <c r="O313" s="106"/>
      <c r="P313" s="106"/>
      <c r="Q313" s="106"/>
      <c r="R313" s="106"/>
      <c r="S313" s="106"/>
      <c r="T313" s="124"/>
      <c r="U313" s="107"/>
      <c r="V313" s="105"/>
      <c r="W313" s="107"/>
    </row>
    <row r="314" spans="1:23" ht="18" customHeight="1" x14ac:dyDescent="0.25">
      <c r="A314" s="142" t="s">
        <v>151</v>
      </c>
      <c r="B314" s="105">
        <v>97.5</v>
      </c>
      <c r="C314" s="106"/>
      <c r="D314" s="106">
        <v>103.8</v>
      </c>
      <c r="E314" s="106"/>
      <c r="F314" s="106">
        <v>99.6</v>
      </c>
      <c r="G314" s="106"/>
      <c r="H314" s="106">
        <v>93.5</v>
      </c>
      <c r="I314" s="106"/>
      <c r="J314" s="106">
        <v>98.6</v>
      </c>
      <c r="K314" s="107"/>
      <c r="L314" s="105">
        <v>99.5</v>
      </c>
      <c r="M314" s="106"/>
      <c r="N314" s="106">
        <v>104.1</v>
      </c>
      <c r="O314" s="106"/>
      <c r="P314" s="106">
        <v>99.6</v>
      </c>
      <c r="Q314" s="106"/>
      <c r="R314" s="106">
        <v>91.7</v>
      </c>
      <c r="S314" s="106"/>
      <c r="T314" s="106">
        <v>98.724999999999994</v>
      </c>
      <c r="U314" s="107"/>
      <c r="V314" s="105">
        <v>94.8</v>
      </c>
      <c r="W314" s="107"/>
    </row>
    <row r="315" spans="1:23" ht="18" customHeight="1" x14ac:dyDescent="0.25">
      <c r="A315" s="143" t="s">
        <v>140</v>
      </c>
      <c r="B315" s="105">
        <v>96.9</v>
      </c>
      <c r="C315" s="106"/>
      <c r="D315" s="106">
        <v>104.2</v>
      </c>
      <c r="E315" s="106"/>
      <c r="F315" s="106">
        <v>99</v>
      </c>
      <c r="G315" s="106"/>
      <c r="H315" s="106">
        <v>90.2</v>
      </c>
      <c r="I315" s="106"/>
      <c r="J315" s="106">
        <v>97.575000000000003</v>
      </c>
      <c r="K315" s="107"/>
      <c r="L315" s="105">
        <v>99.2</v>
      </c>
      <c r="M315" s="106"/>
      <c r="N315" s="106">
        <v>103.4</v>
      </c>
      <c r="O315" s="106"/>
      <c r="P315" s="106">
        <v>97.7</v>
      </c>
      <c r="Q315" s="106"/>
      <c r="R315" s="106">
        <v>87.2</v>
      </c>
      <c r="S315" s="106"/>
      <c r="T315" s="106">
        <v>96.875</v>
      </c>
      <c r="U315" s="107"/>
      <c r="V315" s="105">
        <v>92.7</v>
      </c>
      <c r="W315" s="107"/>
    </row>
    <row r="316" spans="1:23" ht="18" customHeight="1" x14ac:dyDescent="0.25">
      <c r="A316" s="144" t="s">
        <v>152</v>
      </c>
      <c r="B316" s="105">
        <v>95.8</v>
      </c>
      <c r="C316" s="106"/>
      <c r="D316" s="106">
        <v>107.2</v>
      </c>
      <c r="E316" s="106"/>
      <c r="F316" s="106">
        <v>86.5</v>
      </c>
      <c r="G316" s="106"/>
      <c r="H316" s="106">
        <v>78.7</v>
      </c>
      <c r="I316" s="106"/>
      <c r="J316" s="106">
        <v>92.05</v>
      </c>
      <c r="K316" s="107"/>
      <c r="L316" s="105">
        <v>77.599999999999994</v>
      </c>
      <c r="M316" s="106"/>
      <c r="N316" s="106">
        <v>90.6</v>
      </c>
      <c r="O316" s="106"/>
      <c r="P316" s="106">
        <v>81.2</v>
      </c>
      <c r="Q316" s="106"/>
      <c r="R316" s="106">
        <v>69.3</v>
      </c>
      <c r="S316" s="106"/>
      <c r="T316" s="106">
        <v>79.674999999999997</v>
      </c>
      <c r="U316" s="107"/>
      <c r="V316" s="105">
        <v>77.8</v>
      </c>
      <c r="W316" s="107"/>
    </row>
    <row r="317" spans="1:23" ht="18" customHeight="1" x14ac:dyDescent="0.25">
      <c r="A317" s="144" t="s">
        <v>153</v>
      </c>
      <c r="B317" s="105">
        <v>117.2</v>
      </c>
      <c r="C317" s="106"/>
      <c r="D317" s="106">
        <v>123.1</v>
      </c>
      <c r="E317" s="106"/>
      <c r="F317" s="106">
        <v>155.19999999999999</v>
      </c>
      <c r="G317" s="106"/>
      <c r="H317" s="106">
        <v>128.30000000000001</v>
      </c>
      <c r="I317" s="106"/>
      <c r="J317" s="106">
        <v>130.94999999999999</v>
      </c>
      <c r="K317" s="107"/>
      <c r="L317" s="105">
        <v>166.1</v>
      </c>
      <c r="M317" s="106"/>
      <c r="N317" s="106">
        <v>148.6</v>
      </c>
      <c r="O317" s="106"/>
      <c r="P317" s="106">
        <v>172.4</v>
      </c>
      <c r="Q317" s="106"/>
      <c r="R317" s="106">
        <v>134.69999999999999</v>
      </c>
      <c r="S317" s="106"/>
      <c r="T317" s="106">
        <v>155.44999999999999</v>
      </c>
      <c r="U317" s="107"/>
      <c r="V317" s="105">
        <v>143.30000000000001</v>
      </c>
      <c r="W317" s="107"/>
    </row>
    <row r="318" spans="1:23" ht="18" customHeight="1" x14ac:dyDescent="0.25">
      <c r="A318" s="144" t="s">
        <v>154</v>
      </c>
      <c r="B318" s="105">
        <v>102</v>
      </c>
      <c r="C318" s="106"/>
      <c r="D318" s="106">
        <v>100</v>
      </c>
      <c r="E318" s="106"/>
      <c r="F318" s="106">
        <v>110.9</v>
      </c>
      <c r="G318" s="106"/>
      <c r="H318" s="106">
        <v>104.6</v>
      </c>
      <c r="I318" s="106"/>
      <c r="J318" s="106">
        <v>104.375</v>
      </c>
      <c r="K318" s="107"/>
      <c r="L318" s="105">
        <v>77.900000000000006</v>
      </c>
      <c r="M318" s="106"/>
      <c r="N318" s="106">
        <v>77.900000000000006</v>
      </c>
      <c r="O318" s="106"/>
      <c r="P318" s="106">
        <v>77.7</v>
      </c>
      <c r="Q318" s="106"/>
      <c r="R318" s="106">
        <v>77.7</v>
      </c>
      <c r="S318" s="106"/>
      <c r="T318" s="106">
        <v>77.8</v>
      </c>
      <c r="U318" s="107"/>
      <c r="V318" s="105">
        <v>77.7</v>
      </c>
      <c r="W318" s="107"/>
    </row>
    <row r="319" spans="1:23" ht="18" customHeight="1" x14ac:dyDescent="0.25">
      <c r="A319" s="144" t="s">
        <v>155</v>
      </c>
      <c r="B319" s="105">
        <v>108.8</v>
      </c>
      <c r="C319" s="106"/>
      <c r="D319" s="106">
        <v>119.6</v>
      </c>
      <c r="E319" s="106"/>
      <c r="F319" s="106">
        <v>107.9</v>
      </c>
      <c r="G319" s="106"/>
      <c r="H319" s="106">
        <v>106.6</v>
      </c>
      <c r="I319" s="106"/>
      <c r="J319" s="106">
        <v>110.72499999999999</v>
      </c>
      <c r="K319" s="107"/>
      <c r="L319" s="105">
        <v>109.9</v>
      </c>
      <c r="M319" s="106"/>
      <c r="N319" s="106">
        <v>112</v>
      </c>
      <c r="O319" s="106"/>
      <c r="P319" s="106">
        <v>110.1</v>
      </c>
      <c r="Q319" s="106"/>
      <c r="R319" s="106">
        <v>113.5</v>
      </c>
      <c r="S319" s="106"/>
      <c r="T319" s="106">
        <v>111.375</v>
      </c>
      <c r="U319" s="107"/>
      <c r="V319" s="105">
        <v>111.9</v>
      </c>
      <c r="W319" s="107"/>
    </row>
    <row r="320" spans="1:23" ht="18" customHeight="1" x14ac:dyDescent="0.25">
      <c r="A320" s="144" t="s">
        <v>156</v>
      </c>
      <c r="B320" s="105">
        <v>99.3</v>
      </c>
      <c r="C320" s="106"/>
      <c r="D320" s="106">
        <v>94.8</v>
      </c>
      <c r="E320" s="106"/>
      <c r="F320" s="106">
        <v>111.2</v>
      </c>
      <c r="G320" s="106"/>
      <c r="H320" s="106">
        <v>102</v>
      </c>
      <c r="I320" s="106"/>
      <c r="J320" s="106">
        <v>101.825</v>
      </c>
      <c r="K320" s="107"/>
      <c r="L320" s="105">
        <v>94.1</v>
      </c>
      <c r="M320" s="106"/>
      <c r="N320" s="106">
        <v>63.5</v>
      </c>
      <c r="O320" s="106"/>
      <c r="P320" s="106">
        <v>63</v>
      </c>
      <c r="Q320" s="106"/>
      <c r="R320" s="106">
        <v>65</v>
      </c>
      <c r="S320" s="106"/>
      <c r="T320" s="106">
        <v>71.400000000000006</v>
      </c>
      <c r="U320" s="107"/>
      <c r="V320" s="105">
        <v>68.3</v>
      </c>
      <c r="W320" s="107"/>
    </row>
    <row r="321" spans="1:23" ht="18" customHeight="1" x14ac:dyDescent="0.25">
      <c r="A321" s="144" t="s">
        <v>157</v>
      </c>
      <c r="B321" s="105">
        <v>103.8</v>
      </c>
      <c r="C321" s="106"/>
      <c r="D321" s="106">
        <v>107.1</v>
      </c>
      <c r="E321" s="106"/>
      <c r="F321" s="106">
        <v>106.8</v>
      </c>
      <c r="G321" s="106"/>
      <c r="H321" s="106">
        <v>100.6</v>
      </c>
      <c r="I321" s="106"/>
      <c r="J321" s="106">
        <v>104.57499999999999</v>
      </c>
      <c r="K321" s="107"/>
      <c r="L321" s="105">
        <v>95.5</v>
      </c>
      <c r="M321" s="106"/>
      <c r="N321" s="106">
        <v>95.8</v>
      </c>
      <c r="O321" s="106"/>
      <c r="P321" s="106">
        <v>94.1</v>
      </c>
      <c r="Q321" s="106"/>
      <c r="R321" s="106">
        <v>100.5</v>
      </c>
      <c r="S321" s="106"/>
      <c r="T321" s="106">
        <v>96.474999999999994</v>
      </c>
      <c r="U321" s="107"/>
      <c r="V321" s="105">
        <v>98.3</v>
      </c>
      <c r="W321" s="107"/>
    </row>
    <row r="322" spans="1:23" ht="18" customHeight="1" x14ac:dyDescent="0.25">
      <c r="A322" s="144" t="s">
        <v>158</v>
      </c>
      <c r="B322" s="105">
        <v>86.1</v>
      </c>
      <c r="C322" s="106"/>
      <c r="D322" s="106">
        <v>89.8</v>
      </c>
      <c r="E322" s="106"/>
      <c r="F322" s="106">
        <v>83.3</v>
      </c>
      <c r="G322" s="106"/>
      <c r="H322" s="106">
        <v>80.400000000000006</v>
      </c>
      <c r="I322" s="106"/>
      <c r="J322" s="106">
        <v>84.9</v>
      </c>
      <c r="K322" s="107"/>
      <c r="L322" s="105">
        <v>82.1</v>
      </c>
      <c r="M322" s="106"/>
      <c r="N322" s="106">
        <v>86.8</v>
      </c>
      <c r="O322" s="106"/>
      <c r="P322" s="106">
        <v>80</v>
      </c>
      <c r="Q322" s="106"/>
      <c r="R322" s="106">
        <v>81.7</v>
      </c>
      <c r="S322" s="106"/>
      <c r="T322" s="106">
        <v>82.649999999999991</v>
      </c>
      <c r="U322" s="107"/>
      <c r="V322" s="105">
        <v>83.9</v>
      </c>
      <c r="W322" s="107"/>
    </row>
    <row r="323" spans="1:23" ht="18" customHeight="1" x14ac:dyDescent="0.25">
      <c r="A323" s="144" t="s">
        <v>159</v>
      </c>
      <c r="B323" s="105">
        <v>90.7</v>
      </c>
      <c r="C323" s="106"/>
      <c r="D323" s="106">
        <v>95.1</v>
      </c>
      <c r="E323" s="106"/>
      <c r="F323" s="106">
        <v>99.4</v>
      </c>
      <c r="G323" s="106"/>
      <c r="H323" s="106">
        <v>93.7</v>
      </c>
      <c r="I323" s="106"/>
      <c r="J323" s="106">
        <v>94.725000000000009</v>
      </c>
      <c r="K323" s="107"/>
      <c r="L323" s="105">
        <v>102.3</v>
      </c>
      <c r="M323" s="106"/>
      <c r="N323" s="106">
        <v>96.4</v>
      </c>
      <c r="O323" s="106"/>
      <c r="P323" s="106">
        <v>87.3</v>
      </c>
      <c r="Q323" s="106"/>
      <c r="R323" s="106">
        <v>85.9</v>
      </c>
      <c r="S323" s="106"/>
      <c r="T323" s="106">
        <v>92.974999999999994</v>
      </c>
      <c r="U323" s="107"/>
      <c r="V323" s="105">
        <v>86.4</v>
      </c>
      <c r="W323" s="107"/>
    </row>
    <row r="324" spans="1:23" ht="18" customHeight="1" x14ac:dyDescent="0.25">
      <c r="A324" s="143" t="s">
        <v>141</v>
      </c>
      <c r="B324" s="105">
        <v>103.6</v>
      </c>
      <c r="C324" s="106"/>
      <c r="D324" s="106">
        <v>106</v>
      </c>
      <c r="E324" s="106"/>
      <c r="F324" s="106">
        <v>109.1</v>
      </c>
      <c r="G324" s="106"/>
      <c r="H324" s="106">
        <v>109.9</v>
      </c>
      <c r="I324" s="106"/>
      <c r="J324" s="106">
        <v>107.15</v>
      </c>
      <c r="K324" s="107"/>
      <c r="L324" s="105">
        <v>121.2</v>
      </c>
      <c r="M324" s="106"/>
      <c r="N324" s="106">
        <v>123.6</v>
      </c>
      <c r="O324" s="106"/>
      <c r="P324" s="106">
        <v>129.9</v>
      </c>
      <c r="Q324" s="106"/>
      <c r="R324" s="106">
        <v>131.30000000000001</v>
      </c>
      <c r="S324" s="106"/>
      <c r="T324" s="106">
        <v>126.50000000000001</v>
      </c>
      <c r="U324" s="107"/>
      <c r="V324" s="105">
        <v>129.4</v>
      </c>
      <c r="W324" s="107"/>
    </row>
    <row r="325" spans="1:23" ht="18" customHeight="1" x14ac:dyDescent="0.25">
      <c r="A325" s="144" t="s">
        <v>160</v>
      </c>
      <c r="B325" s="105">
        <v>101.2</v>
      </c>
      <c r="C325" s="106"/>
      <c r="D325" s="106">
        <v>102.7</v>
      </c>
      <c r="E325" s="106"/>
      <c r="F325" s="106">
        <v>105.7</v>
      </c>
      <c r="G325" s="106"/>
      <c r="H325" s="106">
        <v>106.3</v>
      </c>
      <c r="I325" s="106"/>
      <c r="J325" s="106">
        <v>103.97500000000001</v>
      </c>
      <c r="K325" s="107"/>
      <c r="L325" s="105">
        <v>106.4</v>
      </c>
      <c r="M325" s="106"/>
      <c r="N325" s="106">
        <v>108.3</v>
      </c>
      <c r="O325" s="106"/>
      <c r="P325" s="106">
        <v>113.4</v>
      </c>
      <c r="Q325" s="106"/>
      <c r="R325" s="106">
        <v>113.6</v>
      </c>
      <c r="S325" s="106"/>
      <c r="T325" s="106">
        <v>110.42500000000001</v>
      </c>
      <c r="U325" s="107"/>
      <c r="V325" s="105">
        <v>123.2</v>
      </c>
      <c r="W325" s="107"/>
    </row>
    <row r="326" spans="1:23" ht="18" customHeight="1" x14ac:dyDescent="0.25">
      <c r="A326" s="144" t="s">
        <v>161</v>
      </c>
      <c r="B326" s="105">
        <v>113.8</v>
      </c>
      <c r="C326" s="106"/>
      <c r="D326" s="106">
        <v>121</v>
      </c>
      <c r="E326" s="106"/>
      <c r="F326" s="106">
        <v>124.1</v>
      </c>
      <c r="G326" s="106"/>
      <c r="H326" s="106">
        <v>125.9</v>
      </c>
      <c r="I326" s="106"/>
      <c r="J326" s="106">
        <v>121.19999999999999</v>
      </c>
      <c r="K326" s="107"/>
      <c r="L326" s="105">
        <v>127.6</v>
      </c>
      <c r="M326" s="106"/>
      <c r="N326" s="106">
        <v>131.1</v>
      </c>
      <c r="O326" s="106"/>
      <c r="P326" s="106">
        <v>139.6</v>
      </c>
      <c r="Q326" s="106"/>
      <c r="R326" s="106">
        <v>145.6</v>
      </c>
      <c r="S326" s="106"/>
      <c r="T326" s="106">
        <v>135.97499999999999</v>
      </c>
      <c r="U326" s="107"/>
      <c r="V326" s="105">
        <v>152.1</v>
      </c>
      <c r="W326" s="107"/>
    </row>
    <row r="327" spans="1:23" ht="18" customHeight="1" x14ac:dyDescent="0.25">
      <c r="A327" s="143" t="s">
        <v>85</v>
      </c>
      <c r="B327" s="105">
        <v>98.5</v>
      </c>
      <c r="C327" s="106"/>
      <c r="D327" s="106">
        <v>102</v>
      </c>
      <c r="E327" s="106"/>
      <c r="F327" s="106">
        <v>99.4</v>
      </c>
      <c r="G327" s="106"/>
      <c r="H327" s="106">
        <v>103.7</v>
      </c>
      <c r="I327" s="106"/>
      <c r="J327" s="106">
        <v>100.89999999999999</v>
      </c>
      <c r="K327" s="107"/>
      <c r="L327" s="105">
        <v>96.1</v>
      </c>
      <c r="M327" s="106"/>
      <c r="N327" s="106">
        <v>102.5</v>
      </c>
      <c r="O327" s="106"/>
      <c r="P327" s="106">
        <v>100.9</v>
      </c>
      <c r="Q327" s="106"/>
      <c r="R327" s="106">
        <v>102.8</v>
      </c>
      <c r="S327" s="106"/>
      <c r="T327" s="106">
        <v>100.575</v>
      </c>
      <c r="U327" s="107"/>
      <c r="V327" s="105">
        <v>96</v>
      </c>
      <c r="W327" s="107"/>
    </row>
    <row r="328" spans="1:23" ht="18" customHeight="1" x14ac:dyDescent="0.25">
      <c r="A328" s="144" t="s">
        <v>162</v>
      </c>
      <c r="B328" s="105">
        <v>101.1</v>
      </c>
      <c r="C328" s="106"/>
      <c r="D328" s="106">
        <v>104.6</v>
      </c>
      <c r="E328" s="106"/>
      <c r="F328" s="106">
        <v>101</v>
      </c>
      <c r="G328" s="106"/>
      <c r="H328" s="106">
        <v>109.5</v>
      </c>
      <c r="I328" s="106"/>
      <c r="J328" s="106">
        <v>104.05</v>
      </c>
      <c r="K328" s="107"/>
      <c r="L328" s="105">
        <v>99.8</v>
      </c>
      <c r="M328" s="106"/>
      <c r="N328" s="106">
        <v>118.3</v>
      </c>
      <c r="O328" s="106"/>
      <c r="P328" s="106">
        <v>120.4</v>
      </c>
      <c r="Q328" s="106"/>
      <c r="R328" s="106">
        <v>117.7</v>
      </c>
      <c r="S328" s="106"/>
      <c r="T328" s="106">
        <v>114.05</v>
      </c>
      <c r="U328" s="107"/>
      <c r="V328" s="105">
        <v>115.2</v>
      </c>
      <c r="W328" s="107"/>
    </row>
    <row r="329" spans="1:23" ht="18" customHeight="1" x14ac:dyDescent="0.25">
      <c r="A329" s="144" t="s">
        <v>163</v>
      </c>
      <c r="B329" s="105">
        <v>96.4</v>
      </c>
      <c r="C329" s="106"/>
      <c r="D329" s="106">
        <v>94.6</v>
      </c>
      <c r="E329" s="106"/>
      <c r="F329" s="106">
        <v>87.1</v>
      </c>
      <c r="G329" s="106"/>
      <c r="H329" s="106">
        <v>89.9</v>
      </c>
      <c r="I329" s="106"/>
      <c r="J329" s="106">
        <v>92</v>
      </c>
      <c r="K329" s="107"/>
      <c r="L329" s="105">
        <v>88.8</v>
      </c>
      <c r="M329" s="106"/>
      <c r="N329" s="106">
        <v>84</v>
      </c>
      <c r="O329" s="106"/>
      <c r="P329" s="106">
        <v>79.7</v>
      </c>
      <c r="Q329" s="106"/>
      <c r="R329" s="106">
        <v>85.5</v>
      </c>
      <c r="S329" s="106"/>
      <c r="T329" s="106">
        <v>84.5</v>
      </c>
      <c r="U329" s="107"/>
      <c r="V329" s="105">
        <v>80.7</v>
      </c>
      <c r="W329" s="107"/>
    </row>
    <row r="330" spans="1:23" ht="18" customHeight="1" x14ac:dyDescent="0.25">
      <c r="A330" s="147" t="s">
        <v>164</v>
      </c>
      <c r="B330" s="105">
        <v>95.4</v>
      </c>
      <c r="C330" s="106"/>
      <c r="D330" s="106">
        <v>110.7</v>
      </c>
      <c r="E330" s="106"/>
      <c r="F330" s="106">
        <v>92.3</v>
      </c>
      <c r="G330" s="106"/>
      <c r="H330" s="106">
        <v>102.9</v>
      </c>
      <c r="I330" s="106"/>
      <c r="J330" s="106">
        <v>100.32500000000002</v>
      </c>
      <c r="K330" s="107"/>
      <c r="L330" s="105">
        <v>89.2</v>
      </c>
      <c r="M330" s="106"/>
      <c r="N330" s="106">
        <v>105.9</v>
      </c>
      <c r="O330" s="106"/>
      <c r="P330" s="106">
        <v>105.3</v>
      </c>
      <c r="Q330" s="106"/>
      <c r="R330" s="106">
        <v>104.1</v>
      </c>
      <c r="S330" s="106"/>
      <c r="T330" s="106">
        <v>101.125</v>
      </c>
      <c r="U330" s="107"/>
      <c r="V330" s="105">
        <v>85</v>
      </c>
      <c r="W330" s="107"/>
    </row>
    <row r="331" spans="1:23" ht="18" customHeight="1" thickBot="1" x14ac:dyDescent="0.3">
      <c r="A331" s="148" t="s">
        <v>165</v>
      </c>
      <c r="B331" s="108">
        <v>96.9</v>
      </c>
      <c r="C331" s="109"/>
      <c r="D331" s="109">
        <v>99.5</v>
      </c>
      <c r="E331" s="109"/>
      <c r="F331" s="109">
        <v>107.6</v>
      </c>
      <c r="G331" s="109"/>
      <c r="H331" s="109">
        <v>105.9</v>
      </c>
      <c r="I331" s="109"/>
      <c r="J331" s="109">
        <v>102.47499999999999</v>
      </c>
      <c r="K331" s="119"/>
      <c r="L331" s="108">
        <v>102.2</v>
      </c>
      <c r="M331" s="109"/>
      <c r="N331" s="109">
        <v>101.1</v>
      </c>
      <c r="O331" s="109"/>
      <c r="P331" s="109">
        <v>98.5</v>
      </c>
      <c r="Q331" s="109"/>
      <c r="R331" s="109">
        <v>102</v>
      </c>
      <c r="S331" s="109"/>
      <c r="T331" s="109">
        <v>100.95</v>
      </c>
      <c r="U331" s="119"/>
      <c r="V331" s="108">
        <v>92.9</v>
      </c>
      <c r="W331" s="110"/>
    </row>
    <row r="332" spans="1:23" ht="18" customHeight="1" x14ac:dyDescent="0.25">
      <c r="A332" s="129" t="s">
        <v>211</v>
      </c>
      <c r="B332" s="112"/>
      <c r="C332" s="112"/>
      <c r="D332" s="112"/>
      <c r="E332" s="112"/>
      <c r="F332" s="112"/>
      <c r="G332" s="112"/>
      <c r="H332" s="112"/>
      <c r="I332" s="112"/>
      <c r="J332" s="120"/>
      <c r="L332" s="112"/>
      <c r="M332" s="112"/>
      <c r="N332" s="112"/>
      <c r="O332" s="112"/>
      <c r="P332" s="112"/>
      <c r="Q332" s="112"/>
      <c r="R332" s="112"/>
      <c r="S332" s="112"/>
      <c r="T332" s="120"/>
      <c r="V332" s="111"/>
      <c r="W332" s="111"/>
    </row>
    <row r="333" spans="1:23" ht="18" customHeight="1" x14ac:dyDescent="0.25">
      <c r="A333" s="93" t="s">
        <v>214</v>
      </c>
      <c r="B333" s="112"/>
      <c r="C333" s="112"/>
      <c r="D333" s="112"/>
      <c r="E333" s="112"/>
      <c r="F333" s="112"/>
      <c r="G333" s="112"/>
      <c r="H333" s="112"/>
      <c r="I333" s="112"/>
      <c r="J333" s="120"/>
      <c r="L333" s="112"/>
      <c r="M333" s="112"/>
      <c r="N333" s="112"/>
      <c r="O333" s="112"/>
      <c r="P333" s="112"/>
      <c r="Q333" s="112"/>
      <c r="R333" s="112"/>
      <c r="S333" s="112"/>
      <c r="T333" s="120"/>
      <c r="V333" s="112"/>
      <c r="W333" s="112"/>
    </row>
  </sheetData>
  <mergeCells count="18">
    <mergeCell ref="B7:C7"/>
    <mergeCell ref="D7:E7"/>
    <mergeCell ref="F7:G7"/>
    <mergeCell ref="H7:I7"/>
    <mergeCell ref="A6:A7"/>
    <mergeCell ref="A2:W2"/>
    <mergeCell ref="A3:W3"/>
    <mergeCell ref="A4:W4"/>
    <mergeCell ref="V7:W7"/>
    <mergeCell ref="V6:W6"/>
    <mergeCell ref="J7:K7"/>
    <mergeCell ref="B6:K6"/>
    <mergeCell ref="T7:U7"/>
    <mergeCell ref="L6:U6"/>
    <mergeCell ref="L7:M7"/>
    <mergeCell ref="N7:O7"/>
    <mergeCell ref="P7:Q7"/>
    <mergeCell ref="R7:S7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65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5"/>
  <sheetViews>
    <sheetView showGridLines="0" zoomScale="70" zoomScaleNormal="70" workbookViewId="0">
      <selection activeCell="B5" sqref="B5:K5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8" t="s">
        <v>189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1:13" ht="21" x14ac:dyDescent="0.25">
      <c r="A2" s="159" t="s">
        <v>220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 s="82" customFormat="1" ht="6" customHeight="1" thickBot="1" x14ac:dyDescent="0.3">
      <c r="A4" s="83"/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5"/>
    </row>
    <row r="5" spans="1:13" ht="21.75" thickBot="1" x14ac:dyDescent="0.3">
      <c r="A5" s="160" t="s">
        <v>181</v>
      </c>
      <c r="B5" s="162" t="s">
        <v>142</v>
      </c>
      <c r="C5" s="167"/>
      <c r="D5" s="167"/>
      <c r="E5" s="167"/>
      <c r="F5" s="167"/>
      <c r="G5" s="167"/>
      <c r="H5" s="167"/>
      <c r="I5" s="167"/>
      <c r="J5" s="167"/>
      <c r="K5" s="163"/>
      <c r="L5" s="162" t="s">
        <v>207</v>
      </c>
      <c r="M5" s="163"/>
    </row>
    <row r="6" spans="1:13" ht="60" customHeight="1" thickBot="1" x14ac:dyDescent="0.3">
      <c r="A6" s="161"/>
      <c r="B6" s="164" t="s">
        <v>146</v>
      </c>
      <c r="C6" s="166"/>
      <c r="D6" s="166" t="s">
        <v>147</v>
      </c>
      <c r="E6" s="166"/>
      <c r="F6" s="166" t="s">
        <v>148</v>
      </c>
      <c r="G6" s="166"/>
      <c r="H6" s="166" t="s">
        <v>149</v>
      </c>
      <c r="I6" s="166"/>
      <c r="J6" s="149" t="s">
        <v>210</v>
      </c>
      <c r="K6" s="154"/>
      <c r="L6" s="164" t="s">
        <v>146</v>
      </c>
      <c r="M6" s="165"/>
    </row>
    <row r="7" spans="1:13" ht="16.5" customHeight="1" x14ac:dyDescent="0.25">
      <c r="A7" s="43" t="s">
        <v>150</v>
      </c>
      <c r="B7" s="44">
        <v>-2.2999999999999998</v>
      </c>
      <c r="C7" s="45"/>
      <c r="D7" s="45">
        <v>-6.2</v>
      </c>
      <c r="E7" s="45"/>
      <c r="F7" s="45">
        <v>-9.1999999999999993</v>
      </c>
      <c r="G7" s="45"/>
      <c r="H7" s="45">
        <v>-8.1</v>
      </c>
      <c r="I7" s="90"/>
      <c r="J7" s="45">
        <v>-6.4</v>
      </c>
      <c r="K7" s="87"/>
      <c r="L7" s="44">
        <v>-16</v>
      </c>
      <c r="M7" s="87"/>
    </row>
    <row r="8" spans="1:13" ht="16.5" customHeight="1" x14ac:dyDescent="0.25">
      <c r="A8" s="47" t="s">
        <v>199</v>
      </c>
      <c r="B8" s="48">
        <v>20.8</v>
      </c>
      <c r="C8" s="49"/>
      <c r="D8" s="49">
        <v>15.9</v>
      </c>
      <c r="E8" s="49"/>
      <c r="F8" s="49">
        <v>7.4</v>
      </c>
      <c r="G8" s="49"/>
      <c r="H8" s="49">
        <v>8.1999999999999993</v>
      </c>
      <c r="I8" s="91"/>
      <c r="J8" s="49">
        <v>12.8</v>
      </c>
      <c r="K8" s="88"/>
      <c r="L8" s="48">
        <v>-10.199999999999999</v>
      </c>
      <c r="M8" s="88"/>
    </row>
    <row r="9" spans="1:13" ht="16.5" customHeight="1" x14ac:dyDescent="0.25">
      <c r="A9" s="141" t="s">
        <v>166</v>
      </c>
      <c r="B9" s="48">
        <v>0.5</v>
      </c>
      <c r="C9" s="49"/>
      <c r="D9" s="49">
        <v>5.4</v>
      </c>
      <c r="E9" s="49"/>
      <c r="F9" s="49">
        <v>-3.4</v>
      </c>
      <c r="G9" s="49"/>
      <c r="H9" s="49">
        <v>-1.4</v>
      </c>
      <c r="I9" s="91"/>
      <c r="J9" s="49">
        <v>0.2</v>
      </c>
      <c r="K9" s="88"/>
      <c r="L9" s="48">
        <v>4.3</v>
      </c>
      <c r="M9" s="88"/>
    </row>
    <row r="10" spans="1:13" ht="16.5" customHeight="1" x14ac:dyDescent="0.25">
      <c r="A10" s="141" t="s">
        <v>167</v>
      </c>
      <c r="B10" s="48">
        <v>9</v>
      </c>
      <c r="C10" s="49"/>
      <c r="D10" s="49">
        <v>5.3</v>
      </c>
      <c r="E10" s="49"/>
      <c r="F10" s="49">
        <v>-0.6</v>
      </c>
      <c r="G10" s="49"/>
      <c r="H10" s="49">
        <v>3</v>
      </c>
      <c r="I10" s="91"/>
      <c r="J10" s="49">
        <v>4.0999999999999996</v>
      </c>
      <c r="K10" s="88"/>
      <c r="L10" s="48">
        <v>-0.6</v>
      </c>
      <c r="M10" s="88"/>
    </row>
    <row r="11" spans="1:13" ht="16.5" customHeight="1" x14ac:dyDescent="0.25">
      <c r="A11" s="141" t="s">
        <v>168</v>
      </c>
      <c r="B11" s="48">
        <v>-3.5</v>
      </c>
      <c r="C11" s="49"/>
      <c r="D11" s="49">
        <v>5.4</v>
      </c>
      <c r="E11" s="49"/>
      <c r="F11" s="49">
        <v>2.5</v>
      </c>
      <c r="G11" s="49"/>
      <c r="H11" s="49">
        <v>0.6</v>
      </c>
      <c r="I11" s="91"/>
      <c r="J11" s="49">
        <v>1.2</v>
      </c>
      <c r="K11" s="88"/>
      <c r="L11" s="48">
        <v>4.8</v>
      </c>
      <c r="M11" s="88"/>
    </row>
    <row r="12" spans="1:13" ht="16.5" customHeight="1" x14ac:dyDescent="0.25">
      <c r="A12" s="141" t="s">
        <v>200</v>
      </c>
      <c r="B12" s="48">
        <v>-20.7</v>
      </c>
      <c r="C12" s="49"/>
      <c r="D12" s="49">
        <v>-23.8</v>
      </c>
      <c r="E12" s="49"/>
      <c r="F12" s="49">
        <v>-16.600000000000001</v>
      </c>
      <c r="G12" s="49"/>
      <c r="H12" s="49">
        <v>-17.899999999999999</v>
      </c>
      <c r="I12" s="91"/>
      <c r="J12" s="49">
        <v>-19.8</v>
      </c>
      <c r="K12" s="88"/>
      <c r="L12" s="48">
        <v>10.4</v>
      </c>
      <c r="M12" s="88"/>
    </row>
    <row r="13" spans="1:13" ht="16.5" customHeight="1" x14ac:dyDescent="0.25">
      <c r="A13" s="141" t="s">
        <v>169</v>
      </c>
      <c r="B13" s="48">
        <v>-12.2</v>
      </c>
      <c r="C13" s="49"/>
      <c r="D13" s="49">
        <v>-24</v>
      </c>
      <c r="E13" s="49"/>
      <c r="F13" s="49">
        <v>-12.2</v>
      </c>
      <c r="G13" s="49"/>
      <c r="H13" s="49">
        <v>-40.200000000000003</v>
      </c>
      <c r="I13" s="91"/>
      <c r="J13" s="49">
        <v>-22.4</v>
      </c>
      <c r="K13" s="88"/>
      <c r="L13" s="48">
        <v>-21.3</v>
      </c>
      <c r="M13" s="88"/>
    </row>
    <row r="14" spans="1:13" ht="16.5" customHeight="1" x14ac:dyDescent="0.25">
      <c r="A14" s="141" t="s">
        <v>170</v>
      </c>
      <c r="B14" s="48">
        <v>-2.9</v>
      </c>
      <c r="C14" s="49"/>
      <c r="D14" s="49">
        <v>-18.5</v>
      </c>
      <c r="E14" s="49"/>
      <c r="F14" s="49">
        <v>-16</v>
      </c>
      <c r="G14" s="49"/>
      <c r="H14" s="49">
        <v>-9.5</v>
      </c>
      <c r="I14" s="91"/>
      <c r="J14" s="49">
        <v>-11.8</v>
      </c>
      <c r="K14" s="88"/>
      <c r="L14" s="48">
        <v>-11.5</v>
      </c>
      <c r="M14" s="88"/>
    </row>
    <row r="15" spans="1:13" ht="16.5" customHeight="1" x14ac:dyDescent="0.25">
      <c r="A15" s="141" t="s">
        <v>171</v>
      </c>
      <c r="B15" s="48">
        <v>-2.1</v>
      </c>
      <c r="C15" s="49"/>
      <c r="D15" s="49">
        <v>-8</v>
      </c>
      <c r="E15" s="49"/>
      <c r="F15" s="49">
        <v>-14.9</v>
      </c>
      <c r="G15" s="49"/>
      <c r="H15" s="49">
        <v>-11.4</v>
      </c>
      <c r="I15" s="91"/>
      <c r="J15" s="49">
        <v>-9.1</v>
      </c>
      <c r="K15" s="88"/>
      <c r="L15" s="48">
        <v>-1.6</v>
      </c>
      <c r="M15" s="88"/>
    </row>
    <row r="16" spans="1:13" ht="16.5" customHeight="1" x14ac:dyDescent="0.25">
      <c r="A16" s="141" t="s">
        <v>172</v>
      </c>
      <c r="B16" s="48">
        <v>0.1</v>
      </c>
      <c r="C16" s="49"/>
      <c r="D16" s="49">
        <v>0.3</v>
      </c>
      <c r="E16" s="49"/>
      <c r="F16" s="49">
        <v>3.4</v>
      </c>
      <c r="G16" s="49"/>
      <c r="H16" s="49">
        <v>-1.6</v>
      </c>
      <c r="I16" s="91"/>
      <c r="J16" s="49">
        <v>0.5</v>
      </c>
      <c r="K16" s="88"/>
      <c r="L16" s="48">
        <v>-1.1000000000000001</v>
      </c>
      <c r="M16" s="88"/>
    </row>
    <row r="17" spans="1:13" ht="16.5" customHeight="1" x14ac:dyDescent="0.25">
      <c r="A17" s="141" t="s">
        <v>173</v>
      </c>
      <c r="B17" s="48">
        <v>-1.6</v>
      </c>
      <c r="C17" s="49"/>
      <c r="D17" s="49">
        <v>-7.2</v>
      </c>
      <c r="E17" s="49"/>
      <c r="F17" s="49">
        <v>-13.5</v>
      </c>
      <c r="G17" s="49"/>
      <c r="H17" s="49">
        <v>-8.6</v>
      </c>
      <c r="I17" s="91"/>
      <c r="J17" s="49">
        <v>-7.6</v>
      </c>
      <c r="K17" s="88"/>
      <c r="L17" s="48">
        <v>3.8</v>
      </c>
      <c r="M17" s="88"/>
    </row>
    <row r="18" spans="1:13" ht="16.5" customHeight="1" x14ac:dyDescent="0.25">
      <c r="A18" s="141" t="s">
        <v>174</v>
      </c>
      <c r="B18" s="48">
        <v>-3.2</v>
      </c>
      <c r="C18" s="49"/>
      <c r="D18" s="49">
        <v>-5.8</v>
      </c>
      <c r="E18" s="49"/>
      <c r="F18" s="49">
        <v>-3.1</v>
      </c>
      <c r="G18" s="49"/>
      <c r="H18" s="49">
        <v>-5.9</v>
      </c>
      <c r="I18" s="91"/>
      <c r="J18" s="49">
        <v>-4.5</v>
      </c>
      <c r="K18" s="88"/>
      <c r="L18" s="48">
        <v>6</v>
      </c>
      <c r="M18" s="88"/>
    </row>
    <row r="19" spans="1:13" ht="16.5" customHeight="1" x14ac:dyDescent="0.25">
      <c r="A19" s="141" t="s">
        <v>175</v>
      </c>
      <c r="B19" s="48">
        <v>-1</v>
      </c>
      <c r="C19" s="49"/>
      <c r="D19" s="49">
        <v>-7.3</v>
      </c>
      <c r="E19" s="49"/>
      <c r="F19" s="49">
        <v>-34.9</v>
      </c>
      <c r="G19" s="49"/>
      <c r="H19" s="49">
        <v>-12.1</v>
      </c>
      <c r="I19" s="91"/>
      <c r="J19" s="49">
        <v>-13.6</v>
      </c>
      <c r="K19" s="88"/>
      <c r="L19" s="48">
        <v>-2.9</v>
      </c>
      <c r="M19" s="88"/>
    </row>
    <row r="20" spans="1:13" ht="16.5" customHeight="1" x14ac:dyDescent="0.25">
      <c r="A20" s="141" t="s">
        <v>176</v>
      </c>
      <c r="B20" s="48">
        <v>-16</v>
      </c>
      <c r="C20" s="49"/>
      <c r="D20" s="49">
        <v>-17.3</v>
      </c>
      <c r="E20" s="49"/>
      <c r="F20" s="49">
        <v>-24</v>
      </c>
      <c r="G20" s="49"/>
      <c r="H20" s="49">
        <v>-16.2</v>
      </c>
      <c r="I20" s="91"/>
      <c r="J20" s="49">
        <v>-18.3</v>
      </c>
      <c r="K20" s="88"/>
      <c r="L20" s="48">
        <v>4.0999999999999996</v>
      </c>
      <c r="M20" s="88"/>
    </row>
    <row r="21" spans="1:13" ht="16.5" customHeight="1" x14ac:dyDescent="0.25">
      <c r="A21" s="141" t="s">
        <v>177</v>
      </c>
      <c r="B21" s="48">
        <v>20.2</v>
      </c>
      <c r="C21" s="49"/>
      <c r="D21" s="49">
        <v>0.7</v>
      </c>
      <c r="E21" s="49"/>
      <c r="F21" s="49">
        <v>2.5</v>
      </c>
      <c r="G21" s="49"/>
      <c r="H21" s="49">
        <v>8.5</v>
      </c>
      <c r="I21" s="91"/>
      <c r="J21" s="49">
        <v>8.1</v>
      </c>
      <c r="K21" s="88"/>
      <c r="L21" s="48">
        <v>-14.5</v>
      </c>
      <c r="M21" s="88"/>
    </row>
    <row r="22" spans="1:13" ht="16.5" customHeight="1" x14ac:dyDescent="0.25">
      <c r="A22" s="47" t="s">
        <v>178</v>
      </c>
      <c r="B22" s="48">
        <v>18.100000000000001</v>
      </c>
      <c r="C22" s="49"/>
      <c r="D22" s="49">
        <v>10.199999999999999</v>
      </c>
      <c r="E22" s="49"/>
      <c r="F22" s="49">
        <v>3.1</v>
      </c>
      <c r="G22" s="49"/>
      <c r="H22" s="49">
        <v>-0.3</v>
      </c>
      <c r="I22" s="91"/>
      <c r="J22" s="49">
        <v>7.5</v>
      </c>
      <c r="K22" s="88"/>
      <c r="L22" s="48">
        <v>-11.9</v>
      </c>
      <c r="M22" s="88"/>
    </row>
    <row r="23" spans="1:13" ht="34.5" customHeight="1" thickBot="1" x14ac:dyDescent="0.3">
      <c r="A23" s="51" t="s">
        <v>198</v>
      </c>
      <c r="B23" s="52">
        <v>-2.4</v>
      </c>
      <c r="C23" s="53"/>
      <c r="D23" s="53">
        <v>0.5</v>
      </c>
      <c r="E23" s="53"/>
      <c r="F23" s="53">
        <v>1.5</v>
      </c>
      <c r="G23" s="53"/>
      <c r="H23" s="53">
        <v>-0.9</v>
      </c>
      <c r="I23" s="92"/>
      <c r="J23" s="53">
        <v>-0.3</v>
      </c>
      <c r="K23" s="89"/>
      <c r="L23" s="52">
        <v>-0.1</v>
      </c>
      <c r="M23" s="89"/>
    </row>
    <row r="24" spans="1:1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2">
    <mergeCell ref="L5:M5"/>
    <mergeCell ref="B6:C6"/>
    <mergeCell ref="D6:E6"/>
    <mergeCell ref="F6:G6"/>
    <mergeCell ref="A1:M1"/>
    <mergeCell ref="A2:M2"/>
    <mergeCell ref="A3:M3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1"/>
  <sheetViews>
    <sheetView showGridLines="0" topLeftCell="A16" zoomScale="70" zoomScaleNormal="70" zoomScaleSheetLayoutView="55" workbookViewId="0">
      <selection activeCell="A2" sqref="A2:U2"/>
    </sheetView>
  </sheetViews>
  <sheetFormatPr defaultColWidth="9.140625" defaultRowHeight="12.75" x14ac:dyDescent="0.2"/>
  <cols>
    <col min="1" max="1" width="48" style="56" customWidth="1"/>
    <col min="2" max="2" width="11.5703125" style="56" customWidth="1"/>
    <col min="3" max="3" width="2.42578125" style="56" customWidth="1"/>
    <col min="4" max="4" width="11.5703125" style="56" customWidth="1"/>
    <col min="5" max="5" width="2.42578125" style="56" customWidth="1"/>
    <col min="6" max="6" width="11.5703125" style="56" customWidth="1"/>
    <col min="7" max="7" width="2.42578125" style="56" customWidth="1"/>
    <col min="8" max="8" width="11.5703125" style="56" customWidth="1"/>
    <col min="9" max="9" width="2.42578125" style="56" customWidth="1"/>
    <col min="10" max="10" width="11.5703125" style="56" customWidth="1"/>
    <col min="11" max="11" width="2.42578125" style="56" customWidth="1"/>
    <col min="12" max="12" width="11.5703125" style="56" customWidth="1"/>
    <col min="13" max="13" width="2.42578125" style="56" customWidth="1"/>
    <col min="14" max="14" width="11.5703125" style="56" customWidth="1"/>
    <col min="15" max="15" width="2.42578125" style="56" customWidth="1"/>
    <col min="16" max="16" width="11.5703125" style="56" customWidth="1"/>
    <col min="17" max="17" width="2.42578125" style="56" customWidth="1"/>
    <col min="18" max="18" width="11.5703125" style="56" customWidth="1"/>
    <col min="19" max="19" width="2.42578125" style="56" customWidth="1"/>
    <col min="20" max="20" width="11.5703125" style="56" customWidth="1"/>
    <col min="21" max="21" width="2.42578125" style="56" customWidth="1"/>
    <col min="22" max="16384" width="9.140625" style="56"/>
  </cols>
  <sheetData>
    <row r="1" spans="1:21" s="55" customFormat="1" ht="18" x14ac:dyDescent="0.25">
      <c r="A1" s="171" t="s">
        <v>190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</row>
    <row r="2" spans="1:21" s="55" customFormat="1" ht="21" x14ac:dyDescent="0.25">
      <c r="A2" s="171" t="s">
        <v>213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</row>
    <row r="3" spans="1:21" ht="18" x14ac:dyDescent="0.25">
      <c r="A3" s="171" t="s">
        <v>191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</row>
    <row r="4" spans="1:21" ht="6" customHeight="1" thickBot="1" x14ac:dyDescent="0.3">
      <c r="A4" s="57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 ht="24.6" customHeight="1" thickBot="1" x14ac:dyDescent="0.25">
      <c r="A5" s="172" t="s">
        <v>192</v>
      </c>
      <c r="B5" s="174" t="s">
        <v>201</v>
      </c>
      <c r="C5" s="175"/>
      <c r="D5" s="175"/>
      <c r="E5" s="176"/>
      <c r="F5" s="174" t="s">
        <v>152</v>
      </c>
      <c r="G5" s="175"/>
      <c r="H5" s="175"/>
      <c r="I5" s="176"/>
      <c r="J5" s="175" t="s">
        <v>153</v>
      </c>
      <c r="K5" s="175"/>
      <c r="L5" s="175"/>
      <c r="M5" s="175"/>
      <c r="N5" s="174" t="s">
        <v>154</v>
      </c>
      <c r="O5" s="175"/>
      <c r="P5" s="175"/>
      <c r="Q5" s="175"/>
      <c r="R5" s="177" t="s">
        <v>155</v>
      </c>
      <c r="S5" s="178"/>
      <c r="T5" s="178"/>
      <c r="U5" s="179"/>
    </row>
    <row r="6" spans="1:21" ht="24.6" customHeight="1" thickBot="1" x14ac:dyDescent="0.25">
      <c r="A6" s="173"/>
      <c r="B6" s="168" t="s">
        <v>194</v>
      </c>
      <c r="C6" s="169"/>
      <c r="D6" s="168" t="s">
        <v>193</v>
      </c>
      <c r="E6" s="169"/>
      <c r="F6" s="168" t="s">
        <v>194</v>
      </c>
      <c r="G6" s="169"/>
      <c r="H6" s="168" t="s">
        <v>193</v>
      </c>
      <c r="I6" s="169"/>
      <c r="J6" s="168" t="s">
        <v>194</v>
      </c>
      <c r="K6" s="169"/>
      <c r="L6" s="168" t="s">
        <v>193</v>
      </c>
      <c r="M6" s="169"/>
      <c r="N6" s="168" t="s">
        <v>194</v>
      </c>
      <c r="O6" s="169"/>
      <c r="P6" s="168" t="s">
        <v>193</v>
      </c>
      <c r="Q6" s="169"/>
      <c r="R6" s="168" t="s">
        <v>194</v>
      </c>
      <c r="S6" s="169"/>
      <c r="T6" s="168" t="s">
        <v>193</v>
      </c>
      <c r="U6" s="169"/>
    </row>
    <row r="7" spans="1:21" ht="18" x14ac:dyDescent="0.2">
      <c r="A7" s="43" t="s">
        <v>150</v>
      </c>
      <c r="B7" s="58">
        <v>2.2000000000000002</v>
      </c>
      <c r="C7" s="59"/>
      <c r="D7" s="60">
        <v>8.9</v>
      </c>
      <c r="E7" s="61"/>
      <c r="F7" s="58">
        <v>3.3</v>
      </c>
      <c r="G7" s="59"/>
      <c r="H7" s="60">
        <v>-4.9000000000000004</v>
      </c>
      <c r="I7" s="61"/>
      <c r="J7" s="58">
        <v>-4.8</v>
      </c>
      <c r="K7" s="59"/>
      <c r="L7" s="60">
        <v>8.4</v>
      </c>
      <c r="M7" s="61"/>
      <c r="N7" s="58">
        <v>22.8</v>
      </c>
      <c r="O7" s="59"/>
      <c r="P7" s="60">
        <v>-2</v>
      </c>
      <c r="Q7" s="61"/>
      <c r="R7" s="58">
        <v>40.5</v>
      </c>
      <c r="S7" s="59"/>
      <c r="T7" s="60">
        <v>74.8</v>
      </c>
      <c r="U7" s="61"/>
    </row>
    <row r="8" spans="1:21" ht="18" x14ac:dyDescent="0.2">
      <c r="A8" s="47" t="s">
        <v>199</v>
      </c>
      <c r="B8" s="62">
        <v>-13.7</v>
      </c>
      <c r="C8" s="63"/>
      <c r="D8" s="64">
        <v>62.5</v>
      </c>
      <c r="E8" s="65"/>
      <c r="F8" s="62">
        <v>7</v>
      </c>
      <c r="G8" s="63"/>
      <c r="H8" s="64">
        <v>3.2</v>
      </c>
      <c r="I8" s="65"/>
      <c r="J8" s="62">
        <v>-29.9</v>
      </c>
      <c r="K8" s="63"/>
      <c r="L8" s="64">
        <v>36.700000000000003</v>
      </c>
      <c r="M8" s="65"/>
      <c r="N8" s="62">
        <v>35.299999999999997</v>
      </c>
      <c r="O8" s="63"/>
      <c r="P8" s="64">
        <v>-6.4</v>
      </c>
      <c r="Q8" s="65"/>
      <c r="R8" s="62">
        <v>9.5</v>
      </c>
      <c r="S8" s="63"/>
      <c r="T8" s="64">
        <v>12</v>
      </c>
      <c r="U8" s="65"/>
    </row>
    <row r="9" spans="1:21" ht="18" x14ac:dyDescent="0.2">
      <c r="A9" s="141" t="s">
        <v>166</v>
      </c>
      <c r="B9" s="62">
        <v>-7.2</v>
      </c>
      <c r="C9" s="63"/>
      <c r="D9" s="64">
        <v>28.9</v>
      </c>
      <c r="E9" s="65"/>
      <c r="F9" s="62">
        <v>9.4</v>
      </c>
      <c r="G9" s="63"/>
      <c r="H9" s="64">
        <v>10.7</v>
      </c>
      <c r="I9" s="65"/>
      <c r="J9" s="62">
        <v>18.5</v>
      </c>
      <c r="K9" s="63"/>
      <c r="L9" s="64">
        <v>1.3</v>
      </c>
      <c r="M9" s="65"/>
      <c r="N9" s="62">
        <v>8.3000000000000007</v>
      </c>
      <c r="O9" s="63"/>
      <c r="P9" s="64">
        <v>-3.1</v>
      </c>
      <c r="Q9" s="65"/>
      <c r="R9" s="62">
        <v>35.5</v>
      </c>
      <c r="S9" s="63"/>
      <c r="T9" s="64">
        <v>4.9000000000000004</v>
      </c>
      <c r="U9" s="65"/>
    </row>
    <row r="10" spans="1:21" ht="18" x14ac:dyDescent="0.2">
      <c r="A10" s="141" t="s">
        <v>167</v>
      </c>
      <c r="B10" s="62">
        <v>-11.3</v>
      </c>
      <c r="C10" s="63"/>
      <c r="D10" s="64">
        <v>28.4</v>
      </c>
      <c r="E10" s="65"/>
      <c r="F10" s="62">
        <v>7.1</v>
      </c>
      <c r="G10" s="63"/>
      <c r="H10" s="64">
        <v>7.4</v>
      </c>
      <c r="I10" s="65"/>
      <c r="J10" s="62">
        <v>12.4</v>
      </c>
      <c r="K10" s="63"/>
      <c r="L10" s="64">
        <v>3.2</v>
      </c>
      <c r="M10" s="65"/>
      <c r="N10" s="62">
        <v>36.9</v>
      </c>
      <c r="O10" s="63"/>
      <c r="P10" s="64">
        <v>-0.4</v>
      </c>
      <c r="Q10" s="65"/>
      <c r="R10" s="62">
        <v>31.7</v>
      </c>
      <c r="S10" s="63"/>
      <c r="T10" s="64">
        <v>16.399999999999999</v>
      </c>
      <c r="U10" s="65"/>
    </row>
    <row r="11" spans="1:21" ht="18" x14ac:dyDescent="0.2">
      <c r="A11" s="141" t="s">
        <v>168</v>
      </c>
      <c r="B11" s="62">
        <v>-20.9</v>
      </c>
      <c r="C11" s="63"/>
      <c r="D11" s="64">
        <v>57.2</v>
      </c>
      <c r="E11" s="65"/>
      <c r="F11" s="62">
        <v>4</v>
      </c>
      <c r="G11" s="63"/>
      <c r="H11" s="64">
        <v>13.9</v>
      </c>
      <c r="I11" s="65"/>
      <c r="J11" s="62">
        <v>-10.7</v>
      </c>
      <c r="K11" s="63"/>
      <c r="L11" s="64">
        <v>5.8</v>
      </c>
      <c r="M11" s="65"/>
      <c r="N11" s="62">
        <v>68.7</v>
      </c>
      <c r="O11" s="63"/>
      <c r="P11" s="64">
        <v>-0.7</v>
      </c>
      <c r="Q11" s="65"/>
      <c r="R11" s="62">
        <v>49.1</v>
      </c>
      <c r="S11" s="63"/>
      <c r="T11" s="64">
        <v>107.4</v>
      </c>
      <c r="U11" s="65"/>
    </row>
    <row r="12" spans="1:21" ht="18" x14ac:dyDescent="0.2">
      <c r="A12" s="141" t="s">
        <v>200</v>
      </c>
      <c r="B12" s="62">
        <v>9.8000000000000007</v>
      </c>
      <c r="C12" s="63"/>
      <c r="D12" s="64">
        <v>9.8000000000000007</v>
      </c>
      <c r="E12" s="65"/>
      <c r="F12" s="62">
        <v>3.6</v>
      </c>
      <c r="G12" s="63"/>
      <c r="H12" s="64">
        <v>8.6999999999999993</v>
      </c>
      <c r="I12" s="65"/>
      <c r="J12" s="62">
        <v>8</v>
      </c>
      <c r="K12" s="63"/>
      <c r="L12" s="64">
        <v>6</v>
      </c>
      <c r="M12" s="65"/>
      <c r="N12" s="62">
        <v>78.599999999999994</v>
      </c>
      <c r="O12" s="63"/>
      <c r="P12" s="64">
        <v>-0.7</v>
      </c>
      <c r="Q12" s="65"/>
      <c r="R12" s="62">
        <v>12.7</v>
      </c>
      <c r="S12" s="63"/>
      <c r="T12" s="64">
        <v>-6.4</v>
      </c>
      <c r="U12" s="65"/>
    </row>
    <row r="13" spans="1:21" ht="18" x14ac:dyDescent="0.2">
      <c r="A13" s="141" t="s">
        <v>169</v>
      </c>
      <c r="B13" s="62">
        <v>-18.399999999999999</v>
      </c>
      <c r="C13" s="63"/>
      <c r="D13" s="64">
        <v>28.5</v>
      </c>
      <c r="E13" s="65"/>
      <c r="F13" s="62">
        <v>11.5</v>
      </c>
      <c r="G13" s="63"/>
      <c r="H13" s="64">
        <v>4.5999999999999996</v>
      </c>
      <c r="I13" s="65"/>
      <c r="J13" s="62">
        <v>16.2</v>
      </c>
      <c r="K13" s="63"/>
      <c r="L13" s="64">
        <v>24.2</v>
      </c>
      <c r="M13" s="65"/>
      <c r="N13" s="62">
        <v>11.9</v>
      </c>
      <c r="O13" s="63"/>
      <c r="P13" s="64">
        <v>4.7</v>
      </c>
      <c r="Q13" s="65"/>
      <c r="R13" s="62">
        <v>100.9</v>
      </c>
      <c r="S13" s="63"/>
      <c r="T13" s="64">
        <v>8.1999999999999993</v>
      </c>
      <c r="U13" s="65"/>
    </row>
    <row r="14" spans="1:21" ht="18" x14ac:dyDescent="0.2">
      <c r="A14" s="141" t="s">
        <v>170</v>
      </c>
      <c r="B14" s="62">
        <v>-7.1</v>
      </c>
      <c r="C14" s="63"/>
      <c r="D14" s="64">
        <v>34.299999999999997</v>
      </c>
      <c r="E14" s="65"/>
      <c r="F14" s="62">
        <v>8.1999999999999993</v>
      </c>
      <c r="G14" s="63"/>
      <c r="H14" s="64">
        <v>6.4</v>
      </c>
      <c r="I14" s="65"/>
      <c r="J14" s="62">
        <v>-12.5</v>
      </c>
      <c r="K14" s="63"/>
      <c r="L14" s="64">
        <v>-3.7</v>
      </c>
      <c r="M14" s="65"/>
      <c r="N14" s="62">
        <v>29.5</v>
      </c>
      <c r="O14" s="63"/>
      <c r="P14" s="64">
        <v>13.7</v>
      </c>
      <c r="Q14" s="65"/>
      <c r="R14" s="62">
        <v>21.9</v>
      </c>
      <c r="S14" s="63"/>
      <c r="T14" s="64">
        <v>13.8</v>
      </c>
      <c r="U14" s="65"/>
    </row>
    <row r="15" spans="1:21" ht="18" x14ac:dyDescent="0.2">
      <c r="A15" s="141" t="s">
        <v>171</v>
      </c>
      <c r="B15" s="62">
        <v>-0.4</v>
      </c>
      <c r="C15" s="63"/>
      <c r="D15" s="64">
        <v>-1</v>
      </c>
      <c r="E15" s="65"/>
      <c r="F15" s="62">
        <v>6.5</v>
      </c>
      <c r="G15" s="63"/>
      <c r="H15" s="64">
        <v>1.2</v>
      </c>
      <c r="I15" s="65"/>
      <c r="J15" s="62">
        <v>-2</v>
      </c>
      <c r="K15" s="63"/>
      <c r="L15" s="64">
        <v>2.2999999999999998</v>
      </c>
      <c r="M15" s="65"/>
      <c r="N15" s="62">
        <v>1.8</v>
      </c>
      <c r="O15" s="63"/>
      <c r="P15" s="64">
        <v>-5.9</v>
      </c>
      <c r="Q15" s="65"/>
      <c r="R15" s="62">
        <v>-6.6</v>
      </c>
      <c r="S15" s="63"/>
      <c r="T15" s="64">
        <v>-22</v>
      </c>
      <c r="U15" s="65"/>
    </row>
    <row r="16" spans="1:21" ht="18" x14ac:dyDescent="0.2">
      <c r="A16" s="141" t="s">
        <v>172</v>
      </c>
      <c r="B16" s="62">
        <v>-11.8</v>
      </c>
      <c r="C16" s="63"/>
      <c r="D16" s="64">
        <v>14.5</v>
      </c>
      <c r="E16" s="65"/>
      <c r="F16" s="62">
        <v>-8</v>
      </c>
      <c r="G16" s="63"/>
      <c r="H16" s="64">
        <v>-2.6</v>
      </c>
      <c r="I16" s="65"/>
      <c r="J16" s="62">
        <v>5.9</v>
      </c>
      <c r="K16" s="63"/>
      <c r="L16" s="64">
        <v>13.7</v>
      </c>
      <c r="M16" s="65"/>
      <c r="N16" s="62">
        <v>6.7</v>
      </c>
      <c r="O16" s="63"/>
      <c r="P16" s="64">
        <v>15.8</v>
      </c>
      <c r="Q16" s="65"/>
      <c r="R16" s="62">
        <v>-8</v>
      </c>
      <c r="S16" s="63"/>
      <c r="T16" s="64">
        <v>-13.7</v>
      </c>
      <c r="U16" s="65"/>
    </row>
    <row r="17" spans="1:21" ht="18" x14ac:dyDescent="0.2">
      <c r="A17" s="141" t="s">
        <v>173</v>
      </c>
      <c r="B17" s="62">
        <v>-26.6</v>
      </c>
      <c r="C17" s="63"/>
      <c r="D17" s="64">
        <v>18.3</v>
      </c>
      <c r="E17" s="65"/>
      <c r="F17" s="62">
        <v>-9</v>
      </c>
      <c r="G17" s="63"/>
      <c r="H17" s="64">
        <v>-3.6</v>
      </c>
      <c r="I17" s="65"/>
      <c r="J17" s="62">
        <v>0.6</v>
      </c>
      <c r="K17" s="63"/>
      <c r="L17" s="64">
        <v>-2</v>
      </c>
      <c r="M17" s="65"/>
      <c r="N17" s="62">
        <v>-9.5</v>
      </c>
      <c r="O17" s="63"/>
      <c r="P17" s="64">
        <v>22.1</v>
      </c>
      <c r="Q17" s="65"/>
      <c r="R17" s="62">
        <v>-9.9</v>
      </c>
      <c r="S17" s="63"/>
      <c r="T17" s="64">
        <v>-16.399999999999999</v>
      </c>
      <c r="U17" s="65"/>
    </row>
    <row r="18" spans="1:21" ht="18" x14ac:dyDescent="0.2">
      <c r="A18" s="141" t="s">
        <v>174</v>
      </c>
      <c r="B18" s="62">
        <v>-5.2</v>
      </c>
      <c r="C18" s="63"/>
      <c r="D18" s="64">
        <v>22.6</v>
      </c>
      <c r="E18" s="65"/>
      <c r="F18" s="62">
        <v>9.5</v>
      </c>
      <c r="G18" s="63"/>
      <c r="H18" s="64">
        <v>-0.5</v>
      </c>
      <c r="I18" s="65"/>
      <c r="J18" s="62">
        <v>0.6</v>
      </c>
      <c r="K18" s="63"/>
      <c r="L18" s="64">
        <v>-0.1</v>
      </c>
      <c r="M18" s="65"/>
      <c r="N18" s="62">
        <v>5.2</v>
      </c>
      <c r="O18" s="63"/>
      <c r="P18" s="64">
        <v>8</v>
      </c>
      <c r="Q18" s="65"/>
      <c r="R18" s="62">
        <v>4.5999999999999996</v>
      </c>
      <c r="S18" s="63"/>
      <c r="T18" s="64">
        <v>-9.1999999999999993</v>
      </c>
      <c r="U18" s="65"/>
    </row>
    <row r="19" spans="1:21" ht="18" x14ac:dyDescent="0.2">
      <c r="A19" s="141" t="s">
        <v>175</v>
      </c>
      <c r="B19" s="62">
        <v>-4.5</v>
      </c>
      <c r="C19" s="63"/>
      <c r="D19" s="64">
        <v>12.7</v>
      </c>
      <c r="E19" s="65"/>
      <c r="F19" s="62">
        <v>2.2000000000000002</v>
      </c>
      <c r="G19" s="63"/>
      <c r="H19" s="64">
        <v>5.4</v>
      </c>
      <c r="I19" s="65"/>
      <c r="J19" s="62">
        <v>-30.3</v>
      </c>
      <c r="K19" s="63"/>
      <c r="L19" s="64">
        <v>-3.4</v>
      </c>
      <c r="M19" s="65"/>
      <c r="N19" s="62">
        <v>18.100000000000001</v>
      </c>
      <c r="O19" s="63"/>
      <c r="P19" s="64">
        <v>-3.8</v>
      </c>
      <c r="Q19" s="65"/>
      <c r="R19" s="62">
        <v>-5.3</v>
      </c>
      <c r="S19" s="63"/>
      <c r="T19" s="64">
        <v>-6.8</v>
      </c>
      <c r="U19" s="65"/>
    </row>
    <row r="20" spans="1:21" ht="18" x14ac:dyDescent="0.2">
      <c r="A20" s="141" t="s">
        <v>176</v>
      </c>
      <c r="B20" s="62">
        <v>1.9</v>
      </c>
      <c r="C20" s="63"/>
      <c r="D20" s="64">
        <v>13.8</v>
      </c>
      <c r="E20" s="65"/>
      <c r="F20" s="62">
        <v>-10.3</v>
      </c>
      <c r="G20" s="63"/>
      <c r="H20" s="64">
        <v>-1.7</v>
      </c>
      <c r="I20" s="65"/>
      <c r="J20" s="62">
        <v>-4</v>
      </c>
      <c r="K20" s="63"/>
      <c r="L20" s="64">
        <v>-0.2</v>
      </c>
      <c r="M20" s="65"/>
      <c r="N20" s="62">
        <v>-4.9000000000000004</v>
      </c>
      <c r="O20" s="63"/>
      <c r="P20" s="64">
        <v>18.8</v>
      </c>
      <c r="Q20" s="65"/>
      <c r="R20" s="62">
        <v>-4.4000000000000004</v>
      </c>
      <c r="S20" s="63"/>
      <c r="T20" s="64">
        <v>4.8</v>
      </c>
      <c r="U20" s="65"/>
    </row>
    <row r="21" spans="1:21" ht="18" x14ac:dyDescent="0.2">
      <c r="A21" s="141" t="s">
        <v>177</v>
      </c>
      <c r="B21" s="62">
        <v>-8.6</v>
      </c>
      <c r="C21" s="63"/>
      <c r="D21" s="64">
        <v>16.899999999999999</v>
      </c>
      <c r="E21" s="65"/>
      <c r="F21" s="62">
        <v>0.4</v>
      </c>
      <c r="G21" s="63"/>
      <c r="H21" s="64">
        <v>2.6</v>
      </c>
      <c r="I21" s="65"/>
      <c r="J21" s="62">
        <v>12.7</v>
      </c>
      <c r="K21" s="63"/>
      <c r="L21" s="64">
        <v>-2.7</v>
      </c>
      <c r="M21" s="65"/>
      <c r="N21" s="62">
        <v>-23.4</v>
      </c>
      <c r="O21" s="63"/>
      <c r="P21" s="64">
        <v>-1.8</v>
      </c>
      <c r="Q21" s="65"/>
      <c r="R21" s="62">
        <v>-1.7</v>
      </c>
      <c r="S21" s="63"/>
      <c r="T21" s="64">
        <v>2</v>
      </c>
      <c r="U21" s="65"/>
    </row>
    <row r="22" spans="1:21" ht="18" x14ac:dyDescent="0.2">
      <c r="A22" s="47" t="s">
        <v>178</v>
      </c>
      <c r="B22" s="62">
        <v>-11.2</v>
      </c>
      <c r="C22" s="63"/>
      <c r="D22" s="64">
        <v>26</v>
      </c>
      <c r="E22" s="65"/>
      <c r="F22" s="62">
        <v>-12.8</v>
      </c>
      <c r="G22" s="63"/>
      <c r="H22" s="64">
        <v>0</v>
      </c>
      <c r="I22" s="65"/>
      <c r="J22" s="62">
        <v>7</v>
      </c>
      <c r="K22" s="63"/>
      <c r="L22" s="64">
        <v>6.9</v>
      </c>
      <c r="M22" s="65"/>
      <c r="N22" s="62">
        <v>-7.5</v>
      </c>
      <c r="O22" s="63"/>
      <c r="P22" s="64">
        <v>44.2</v>
      </c>
      <c r="Q22" s="65"/>
      <c r="R22" s="62">
        <v>7.7</v>
      </c>
      <c r="S22" s="63"/>
      <c r="T22" s="64">
        <v>12.8</v>
      </c>
      <c r="U22" s="65"/>
    </row>
    <row r="23" spans="1:21" ht="36.75" thickBot="1" x14ac:dyDescent="0.25">
      <c r="A23" s="51" t="s">
        <v>198</v>
      </c>
      <c r="B23" s="66">
        <v>-3.3</v>
      </c>
      <c r="C23" s="67"/>
      <c r="D23" s="68">
        <v>-6.6</v>
      </c>
      <c r="E23" s="69"/>
      <c r="F23" s="66">
        <v>-11.9</v>
      </c>
      <c r="G23" s="67"/>
      <c r="H23" s="68">
        <v>0.3</v>
      </c>
      <c r="I23" s="69"/>
      <c r="J23" s="66">
        <v>5</v>
      </c>
      <c r="K23" s="67"/>
      <c r="L23" s="68">
        <v>-13.7</v>
      </c>
      <c r="M23" s="69"/>
      <c r="N23" s="66">
        <v>-25.7</v>
      </c>
      <c r="O23" s="67"/>
      <c r="P23" s="68">
        <v>-0.3</v>
      </c>
      <c r="Q23" s="69"/>
      <c r="R23" s="66">
        <v>6.5</v>
      </c>
      <c r="S23" s="67"/>
      <c r="T23" s="68">
        <v>1.8</v>
      </c>
      <c r="U23" s="69"/>
    </row>
    <row r="24" spans="1:21" ht="18" x14ac:dyDescent="0.25">
      <c r="A24" s="70"/>
      <c r="B24" s="70"/>
      <c r="C24" s="71"/>
      <c r="D24" s="72"/>
      <c r="E24" s="71"/>
      <c r="F24" s="72"/>
      <c r="G24" s="71"/>
      <c r="H24" s="72"/>
      <c r="I24" s="71"/>
      <c r="J24" s="73"/>
      <c r="K24" s="74"/>
      <c r="L24" s="73"/>
      <c r="M24" s="71"/>
      <c r="N24" s="72"/>
      <c r="O24" s="71"/>
      <c r="P24" s="72"/>
      <c r="Q24" s="71"/>
      <c r="R24" s="72"/>
      <c r="S24" s="71"/>
      <c r="T24" s="72"/>
      <c r="U24" s="71"/>
    </row>
    <row r="25" spans="1:21" s="55" customFormat="1" ht="18" x14ac:dyDescent="0.25">
      <c r="A25" s="171" t="s">
        <v>212</v>
      </c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</row>
    <row r="26" spans="1:21" ht="6" customHeight="1" thickBot="1" x14ac:dyDescent="0.3">
      <c r="A26" s="57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75"/>
      <c r="S26" s="75"/>
      <c r="T26" s="75"/>
      <c r="U26" s="75"/>
    </row>
    <row r="27" spans="1:21" ht="27" customHeight="1" thickBot="1" x14ac:dyDescent="0.25">
      <c r="A27" s="172" t="s">
        <v>192</v>
      </c>
      <c r="B27" s="174" t="s">
        <v>156</v>
      </c>
      <c r="C27" s="175"/>
      <c r="D27" s="175"/>
      <c r="E27" s="175"/>
      <c r="F27" s="174" t="s">
        <v>157</v>
      </c>
      <c r="G27" s="175"/>
      <c r="H27" s="175"/>
      <c r="I27" s="175"/>
      <c r="J27" s="174" t="s">
        <v>158</v>
      </c>
      <c r="K27" s="175"/>
      <c r="L27" s="175"/>
      <c r="M27" s="175"/>
      <c r="N27" s="174" t="s">
        <v>159</v>
      </c>
      <c r="O27" s="175"/>
      <c r="P27" s="175"/>
      <c r="Q27" s="176"/>
      <c r="R27" s="76"/>
      <c r="S27" s="76"/>
      <c r="T27" s="76"/>
      <c r="U27" s="76"/>
    </row>
    <row r="28" spans="1:21" ht="27" customHeight="1" thickBot="1" x14ac:dyDescent="0.25">
      <c r="A28" s="173"/>
      <c r="B28" s="168" t="s">
        <v>194</v>
      </c>
      <c r="C28" s="169"/>
      <c r="D28" s="168" t="s">
        <v>193</v>
      </c>
      <c r="E28" s="169"/>
      <c r="F28" s="168" t="s">
        <v>194</v>
      </c>
      <c r="G28" s="169"/>
      <c r="H28" s="168" t="s">
        <v>193</v>
      </c>
      <c r="I28" s="169"/>
      <c r="J28" s="168" t="s">
        <v>194</v>
      </c>
      <c r="K28" s="169"/>
      <c r="L28" s="168" t="s">
        <v>193</v>
      </c>
      <c r="M28" s="169"/>
      <c r="N28" s="168" t="s">
        <v>194</v>
      </c>
      <c r="O28" s="169"/>
      <c r="P28" s="168" t="s">
        <v>193</v>
      </c>
      <c r="Q28" s="169"/>
      <c r="R28" s="170"/>
      <c r="S28" s="170"/>
      <c r="T28" s="170"/>
      <c r="U28" s="170"/>
    </row>
    <row r="29" spans="1:21" ht="18" x14ac:dyDescent="0.2">
      <c r="A29" s="43" t="s">
        <v>150</v>
      </c>
      <c r="B29" s="58">
        <v>24.5</v>
      </c>
      <c r="C29" s="59"/>
      <c r="D29" s="60">
        <v>9.4</v>
      </c>
      <c r="E29" s="61"/>
      <c r="F29" s="58">
        <v>40.6</v>
      </c>
      <c r="G29" s="59"/>
      <c r="H29" s="60">
        <v>77</v>
      </c>
      <c r="I29" s="61"/>
      <c r="J29" s="58">
        <v>0.9</v>
      </c>
      <c r="K29" s="59"/>
      <c r="L29" s="60">
        <v>3.5</v>
      </c>
      <c r="M29" s="61"/>
      <c r="N29" s="58">
        <v>0.4</v>
      </c>
      <c r="O29" s="59"/>
      <c r="P29" s="60">
        <v>12.5</v>
      </c>
      <c r="Q29" s="61"/>
      <c r="R29" s="77"/>
      <c r="S29" s="78"/>
      <c r="T29" s="77"/>
      <c r="U29" s="79"/>
    </row>
    <row r="30" spans="1:21" ht="18" x14ac:dyDescent="0.2">
      <c r="A30" s="47" t="s">
        <v>199</v>
      </c>
      <c r="B30" s="62">
        <v>5</v>
      </c>
      <c r="C30" s="63"/>
      <c r="D30" s="64">
        <v>-32.6</v>
      </c>
      <c r="E30" s="65"/>
      <c r="F30" s="62">
        <v>75.900000000000006</v>
      </c>
      <c r="G30" s="63"/>
      <c r="H30" s="64">
        <v>155.69999999999999</v>
      </c>
      <c r="I30" s="65"/>
      <c r="J30" s="62">
        <v>-5.2</v>
      </c>
      <c r="K30" s="63"/>
      <c r="L30" s="64">
        <v>1</v>
      </c>
      <c r="M30" s="65"/>
      <c r="N30" s="62">
        <v>20</v>
      </c>
      <c r="O30" s="63"/>
      <c r="P30" s="64">
        <v>-9.6</v>
      </c>
      <c r="Q30" s="65"/>
      <c r="R30" s="77"/>
      <c r="S30" s="78"/>
      <c r="T30" s="77"/>
      <c r="U30" s="79"/>
    </row>
    <row r="31" spans="1:21" ht="18" x14ac:dyDescent="0.2">
      <c r="A31" s="141" t="s">
        <v>166</v>
      </c>
      <c r="B31" s="62">
        <v>42.9</v>
      </c>
      <c r="C31" s="63"/>
      <c r="D31" s="64">
        <v>8.6999999999999993</v>
      </c>
      <c r="E31" s="65"/>
      <c r="F31" s="62">
        <v>11.4</v>
      </c>
      <c r="G31" s="63"/>
      <c r="H31" s="64">
        <v>1.6</v>
      </c>
      <c r="I31" s="65"/>
      <c r="J31" s="62">
        <v>10.5</v>
      </c>
      <c r="K31" s="63"/>
      <c r="L31" s="64">
        <v>4.2</v>
      </c>
      <c r="M31" s="65"/>
      <c r="N31" s="62">
        <v>-2.1</v>
      </c>
      <c r="O31" s="63"/>
      <c r="P31" s="64">
        <v>-9.4</v>
      </c>
      <c r="Q31" s="65"/>
      <c r="R31" s="77"/>
      <c r="S31" s="78"/>
      <c r="T31" s="77"/>
      <c r="U31" s="79"/>
    </row>
    <row r="32" spans="1:21" ht="18" x14ac:dyDescent="0.2">
      <c r="A32" s="141" t="s">
        <v>167</v>
      </c>
      <c r="B32" s="62">
        <v>-17.399999999999999</v>
      </c>
      <c r="C32" s="63"/>
      <c r="D32" s="64">
        <v>44</v>
      </c>
      <c r="E32" s="65"/>
      <c r="F32" s="62">
        <v>18.7</v>
      </c>
      <c r="G32" s="63"/>
      <c r="H32" s="64">
        <v>10.4</v>
      </c>
      <c r="I32" s="65"/>
      <c r="J32" s="62">
        <v>-12</v>
      </c>
      <c r="K32" s="63"/>
      <c r="L32" s="64">
        <v>-9.8000000000000007</v>
      </c>
      <c r="M32" s="65"/>
      <c r="N32" s="62">
        <v>3.3</v>
      </c>
      <c r="O32" s="63"/>
      <c r="P32" s="64">
        <v>2</v>
      </c>
      <c r="Q32" s="65"/>
      <c r="R32" s="77"/>
      <c r="S32" s="80"/>
      <c r="T32" s="77"/>
      <c r="U32" s="79"/>
    </row>
    <row r="33" spans="1:21" ht="18" x14ac:dyDescent="0.2">
      <c r="A33" s="141" t="s">
        <v>168</v>
      </c>
      <c r="B33" s="62">
        <v>42.7</v>
      </c>
      <c r="C33" s="63"/>
      <c r="D33" s="64">
        <v>8.5</v>
      </c>
      <c r="E33" s="65"/>
      <c r="F33" s="62">
        <v>78.8</v>
      </c>
      <c r="G33" s="63"/>
      <c r="H33" s="64">
        <v>15.1</v>
      </c>
      <c r="I33" s="65"/>
      <c r="J33" s="62">
        <v>-31.7</v>
      </c>
      <c r="K33" s="63"/>
      <c r="L33" s="64">
        <v>10</v>
      </c>
      <c r="M33" s="65"/>
      <c r="N33" s="62">
        <v>16.600000000000001</v>
      </c>
      <c r="O33" s="63"/>
      <c r="P33" s="64">
        <v>16.2</v>
      </c>
      <c r="Q33" s="65"/>
      <c r="R33" s="77"/>
      <c r="S33" s="78"/>
      <c r="T33" s="77"/>
      <c r="U33" s="79"/>
    </row>
    <row r="34" spans="1:21" ht="18" x14ac:dyDescent="0.2">
      <c r="A34" s="141" t="s">
        <v>200</v>
      </c>
      <c r="B34" s="62">
        <v>44.7</v>
      </c>
      <c r="C34" s="63"/>
      <c r="D34" s="64">
        <v>9.1</v>
      </c>
      <c r="E34" s="65"/>
      <c r="F34" s="62">
        <v>23.4</v>
      </c>
      <c r="G34" s="63"/>
      <c r="H34" s="64">
        <v>-7.2</v>
      </c>
      <c r="I34" s="65"/>
      <c r="J34" s="62">
        <v>-10.199999999999999</v>
      </c>
      <c r="K34" s="63"/>
      <c r="L34" s="64">
        <v>5.9</v>
      </c>
      <c r="M34" s="65"/>
      <c r="N34" s="62">
        <v>8</v>
      </c>
      <c r="O34" s="63"/>
      <c r="P34" s="64">
        <v>21.7</v>
      </c>
      <c r="Q34" s="65"/>
      <c r="R34" s="77"/>
      <c r="S34" s="78"/>
      <c r="T34" s="77"/>
      <c r="U34" s="79"/>
    </row>
    <row r="35" spans="1:21" ht="18" x14ac:dyDescent="0.2">
      <c r="A35" s="141" t="s">
        <v>169</v>
      </c>
      <c r="B35" s="62">
        <v>24.2</v>
      </c>
      <c r="C35" s="63"/>
      <c r="D35" s="64">
        <v>8.8000000000000007</v>
      </c>
      <c r="E35" s="65"/>
      <c r="F35" s="62">
        <v>11.8</v>
      </c>
      <c r="G35" s="63"/>
      <c r="H35" s="64">
        <v>5.3</v>
      </c>
      <c r="I35" s="65"/>
      <c r="J35" s="62">
        <v>27.5</v>
      </c>
      <c r="K35" s="63"/>
      <c r="L35" s="64">
        <v>28.5</v>
      </c>
      <c r="M35" s="65"/>
      <c r="N35" s="62">
        <v>-10.199999999999999</v>
      </c>
      <c r="O35" s="63"/>
      <c r="P35" s="64">
        <v>-11.9</v>
      </c>
      <c r="Q35" s="65"/>
      <c r="R35" s="77"/>
      <c r="S35" s="78"/>
      <c r="T35" s="77"/>
      <c r="U35" s="79"/>
    </row>
    <row r="36" spans="1:21" ht="18" x14ac:dyDescent="0.2">
      <c r="A36" s="141" t="s">
        <v>170</v>
      </c>
      <c r="B36" s="62">
        <v>22.7</v>
      </c>
      <c r="C36" s="63"/>
      <c r="D36" s="64">
        <v>17.8</v>
      </c>
      <c r="E36" s="65"/>
      <c r="F36" s="62">
        <v>-0.4</v>
      </c>
      <c r="G36" s="63"/>
      <c r="H36" s="64">
        <v>6.4</v>
      </c>
      <c r="I36" s="65"/>
      <c r="J36" s="62">
        <v>14.8</v>
      </c>
      <c r="K36" s="63"/>
      <c r="L36" s="64">
        <v>16.899999999999999</v>
      </c>
      <c r="M36" s="65"/>
      <c r="N36" s="62">
        <v>24.4</v>
      </c>
      <c r="O36" s="63"/>
      <c r="P36" s="64">
        <v>28.5</v>
      </c>
      <c r="Q36" s="65"/>
      <c r="R36" s="77"/>
      <c r="S36" s="78"/>
      <c r="T36" s="77"/>
      <c r="U36" s="79"/>
    </row>
    <row r="37" spans="1:21" ht="18" x14ac:dyDescent="0.2">
      <c r="A37" s="141" t="s">
        <v>171</v>
      </c>
      <c r="B37" s="62">
        <v>7.2</v>
      </c>
      <c r="C37" s="63"/>
      <c r="D37" s="64">
        <v>4</v>
      </c>
      <c r="E37" s="65"/>
      <c r="F37" s="62">
        <v>6.9</v>
      </c>
      <c r="G37" s="63"/>
      <c r="H37" s="64">
        <v>1.8</v>
      </c>
      <c r="I37" s="65"/>
      <c r="J37" s="62">
        <v>-9.8000000000000007</v>
      </c>
      <c r="K37" s="63"/>
      <c r="L37" s="64">
        <v>4.3</v>
      </c>
      <c r="M37" s="65"/>
      <c r="N37" s="62">
        <v>-0.2</v>
      </c>
      <c r="O37" s="63"/>
      <c r="P37" s="64">
        <v>-2.5</v>
      </c>
      <c r="Q37" s="65"/>
      <c r="R37" s="77"/>
      <c r="S37" s="78"/>
      <c r="T37" s="77"/>
      <c r="U37" s="79"/>
    </row>
    <row r="38" spans="1:21" ht="18" x14ac:dyDescent="0.2">
      <c r="A38" s="141" t="s">
        <v>172</v>
      </c>
      <c r="B38" s="62">
        <v>11.7</v>
      </c>
      <c r="C38" s="63"/>
      <c r="D38" s="64">
        <v>23.7</v>
      </c>
      <c r="E38" s="65"/>
      <c r="F38" s="62">
        <v>40.9</v>
      </c>
      <c r="G38" s="63"/>
      <c r="H38" s="64">
        <v>57.8</v>
      </c>
      <c r="I38" s="65"/>
      <c r="J38" s="62">
        <v>13.2</v>
      </c>
      <c r="K38" s="63"/>
      <c r="L38" s="64">
        <v>10.4</v>
      </c>
      <c r="M38" s="65"/>
      <c r="N38" s="62">
        <v>-2.5</v>
      </c>
      <c r="O38" s="63"/>
      <c r="P38" s="64">
        <v>2</v>
      </c>
      <c r="Q38" s="65"/>
      <c r="R38" s="77"/>
      <c r="S38" s="78"/>
      <c r="T38" s="77"/>
      <c r="U38" s="79"/>
    </row>
    <row r="39" spans="1:21" ht="18" x14ac:dyDescent="0.2">
      <c r="A39" s="141" t="s">
        <v>173</v>
      </c>
      <c r="B39" s="62">
        <v>7.7</v>
      </c>
      <c r="C39" s="63"/>
      <c r="D39" s="64">
        <v>37.1</v>
      </c>
      <c r="E39" s="65"/>
      <c r="F39" s="62">
        <v>6.2</v>
      </c>
      <c r="G39" s="63"/>
      <c r="H39" s="64">
        <v>15.2</v>
      </c>
      <c r="I39" s="65"/>
      <c r="J39" s="62">
        <v>27.4</v>
      </c>
      <c r="K39" s="63"/>
      <c r="L39" s="64">
        <v>17.399999999999999</v>
      </c>
      <c r="M39" s="65"/>
      <c r="N39" s="62">
        <v>-24.9</v>
      </c>
      <c r="O39" s="63"/>
      <c r="P39" s="64">
        <v>4.5</v>
      </c>
      <c r="Q39" s="65"/>
      <c r="R39" s="77"/>
      <c r="S39" s="78"/>
      <c r="T39" s="77"/>
      <c r="U39" s="79"/>
    </row>
    <row r="40" spans="1:21" ht="18" x14ac:dyDescent="0.2">
      <c r="A40" s="141" t="s">
        <v>174</v>
      </c>
      <c r="B40" s="62">
        <v>27.1</v>
      </c>
      <c r="C40" s="63"/>
      <c r="D40" s="64">
        <v>27.2</v>
      </c>
      <c r="E40" s="65"/>
      <c r="F40" s="62">
        <v>-2.4</v>
      </c>
      <c r="G40" s="63"/>
      <c r="H40" s="64">
        <v>5.8</v>
      </c>
      <c r="I40" s="65"/>
      <c r="J40" s="62">
        <v>8</v>
      </c>
      <c r="K40" s="63"/>
      <c r="L40" s="64">
        <v>9</v>
      </c>
      <c r="M40" s="65"/>
      <c r="N40" s="62">
        <v>5.9</v>
      </c>
      <c r="O40" s="63"/>
      <c r="P40" s="64">
        <v>14.6</v>
      </c>
      <c r="Q40" s="65"/>
      <c r="R40" s="77"/>
      <c r="S40" s="78"/>
      <c r="T40" s="77"/>
      <c r="U40" s="79"/>
    </row>
    <row r="41" spans="1:21" ht="18" x14ac:dyDescent="0.2">
      <c r="A41" s="141" t="s">
        <v>175</v>
      </c>
      <c r="B41" s="62">
        <v>54.6</v>
      </c>
      <c r="C41" s="63"/>
      <c r="D41" s="64">
        <v>15.9</v>
      </c>
      <c r="E41" s="65"/>
      <c r="F41" s="62">
        <v>80.2</v>
      </c>
      <c r="G41" s="63"/>
      <c r="H41" s="64">
        <v>53.8</v>
      </c>
      <c r="I41" s="65"/>
      <c r="J41" s="62">
        <v>3.5</v>
      </c>
      <c r="K41" s="63"/>
      <c r="L41" s="64">
        <v>6.2</v>
      </c>
      <c r="M41" s="65"/>
      <c r="N41" s="62">
        <v>2.2000000000000002</v>
      </c>
      <c r="O41" s="63"/>
      <c r="P41" s="64">
        <v>4.4000000000000004</v>
      </c>
      <c r="Q41" s="65"/>
      <c r="R41" s="77"/>
      <c r="S41" s="78"/>
      <c r="T41" s="77"/>
      <c r="U41" s="79"/>
    </row>
    <row r="42" spans="1:21" ht="18" x14ac:dyDescent="0.2">
      <c r="A42" s="141" t="s">
        <v>176</v>
      </c>
      <c r="B42" s="62">
        <v>14.8</v>
      </c>
      <c r="C42" s="63"/>
      <c r="D42" s="64">
        <v>44.9</v>
      </c>
      <c r="E42" s="65"/>
      <c r="F42" s="62">
        <v>11.9</v>
      </c>
      <c r="G42" s="63"/>
      <c r="H42" s="64">
        <v>26.4</v>
      </c>
      <c r="I42" s="65"/>
      <c r="J42" s="62">
        <v>2.9</v>
      </c>
      <c r="K42" s="63"/>
      <c r="L42" s="64">
        <v>-9.9</v>
      </c>
      <c r="M42" s="65"/>
      <c r="N42" s="62">
        <v>46.3</v>
      </c>
      <c r="O42" s="63"/>
      <c r="P42" s="64">
        <v>49.5</v>
      </c>
      <c r="Q42" s="65"/>
      <c r="R42" s="77"/>
      <c r="S42" s="78"/>
      <c r="T42" s="77"/>
      <c r="U42" s="79"/>
    </row>
    <row r="43" spans="1:21" ht="18" x14ac:dyDescent="0.2">
      <c r="A43" s="141" t="s">
        <v>177</v>
      </c>
      <c r="B43" s="62">
        <v>34.700000000000003</v>
      </c>
      <c r="C43" s="63"/>
      <c r="D43" s="64">
        <v>27</v>
      </c>
      <c r="E43" s="65"/>
      <c r="F43" s="62">
        <v>-5.2</v>
      </c>
      <c r="G43" s="63"/>
      <c r="H43" s="64">
        <v>-11.1</v>
      </c>
      <c r="I43" s="65"/>
      <c r="J43" s="62">
        <v>-3.7</v>
      </c>
      <c r="K43" s="63"/>
      <c r="L43" s="64">
        <v>-8.6</v>
      </c>
      <c r="M43" s="65"/>
      <c r="N43" s="62">
        <v>11.2</v>
      </c>
      <c r="O43" s="63"/>
      <c r="P43" s="64">
        <v>10</v>
      </c>
      <c r="Q43" s="65"/>
      <c r="R43" s="77"/>
      <c r="S43" s="78"/>
      <c r="T43" s="77"/>
      <c r="U43" s="79"/>
    </row>
    <row r="44" spans="1:21" ht="18" x14ac:dyDescent="0.2">
      <c r="A44" s="47" t="s">
        <v>178</v>
      </c>
      <c r="B44" s="62">
        <v>2.1</v>
      </c>
      <c r="C44" s="63"/>
      <c r="D44" s="64">
        <v>48.9</v>
      </c>
      <c r="E44" s="65"/>
      <c r="F44" s="62">
        <v>-13.8</v>
      </c>
      <c r="G44" s="63"/>
      <c r="H44" s="64">
        <v>13.7</v>
      </c>
      <c r="I44" s="65"/>
      <c r="J44" s="62">
        <v>4.3</v>
      </c>
      <c r="K44" s="63"/>
      <c r="L44" s="64">
        <v>9.4</v>
      </c>
      <c r="M44" s="65"/>
      <c r="N44" s="62">
        <v>46.6</v>
      </c>
      <c r="O44" s="63"/>
      <c r="P44" s="64">
        <v>36.4</v>
      </c>
      <c r="Q44" s="65"/>
      <c r="R44" s="77"/>
      <c r="S44" s="78"/>
      <c r="T44" s="77"/>
      <c r="U44" s="79"/>
    </row>
    <row r="45" spans="1:21" ht="36.75" thickBot="1" x14ac:dyDescent="0.25">
      <c r="A45" s="51" t="s">
        <v>198</v>
      </c>
      <c r="B45" s="66">
        <v>-36.299999999999997</v>
      </c>
      <c r="C45" s="67"/>
      <c r="D45" s="68">
        <v>-27.4</v>
      </c>
      <c r="E45" s="69"/>
      <c r="F45" s="66">
        <v>-0.1</v>
      </c>
      <c r="G45" s="67"/>
      <c r="H45" s="68">
        <v>2.9</v>
      </c>
      <c r="I45" s="69"/>
      <c r="J45" s="66">
        <v>1.6</v>
      </c>
      <c r="K45" s="67"/>
      <c r="L45" s="68">
        <v>2.2000000000000002</v>
      </c>
      <c r="M45" s="69"/>
      <c r="N45" s="66">
        <v>-8.3000000000000007</v>
      </c>
      <c r="O45" s="67"/>
      <c r="P45" s="68">
        <v>-15.5</v>
      </c>
      <c r="Q45" s="69"/>
      <c r="R45" s="77"/>
      <c r="S45" s="78"/>
      <c r="T45" s="77"/>
      <c r="U45" s="79"/>
    </row>
    <row r="46" spans="1:21" ht="18" x14ac:dyDescent="0.2">
      <c r="A46" s="129" t="s">
        <v>211</v>
      </c>
      <c r="B46" s="77"/>
      <c r="C46" s="140"/>
      <c r="D46" s="77"/>
      <c r="E46" s="79"/>
      <c r="F46" s="77"/>
      <c r="G46" s="140"/>
      <c r="H46" s="77"/>
      <c r="I46" s="79"/>
      <c r="J46" s="77"/>
      <c r="K46" s="140"/>
      <c r="L46" s="77"/>
      <c r="M46" s="79"/>
      <c r="N46" s="77"/>
      <c r="O46" s="140"/>
      <c r="P46" s="77"/>
      <c r="Q46" s="79"/>
      <c r="R46" s="77"/>
      <c r="S46" s="78"/>
      <c r="T46" s="77"/>
      <c r="U46" s="79"/>
    </row>
    <row r="47" spans="1:21" ht="18" x14ac:dyDescent="0.25">
      <c r="A47" s="93" t="s">
        <v>214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81"/>
    </row>
    <row r="49" spans="1:21" x14ac:dyDescent="0.2">
      <c r="A49" s="81"/>
    </row>
    <row r="50" spans="1:21" x14ac:dyDescent="0.2">
      <c r="A50" s="81"/>
    </row>
    <row r="51" spans="1:21" ht="18" x14ac:dyDescent="0.25">
      <c r="A51" s="171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</row>
  </sheetData>
  <mergeCells count="36">
    <mergeCell ref="R6:S6"/>
    <mergeCell ref="T6:U6"/>
    <mergeCell ref="A25:U25"/>
    <mergeCell ref="A51:U51"/>
    <mergeCell ref="A27:A28"/>
    <mergeCell ref="B27:E27"/>
    <mergeCell ref="F27:I27"/>
    <mergeCell ref="J27:M27"/>
    <mergeCell ref="N27:Q27"/>
    <mergeCell ref="B28:C28"/>
    <mergeCell ref="D28:E28"/>
    <mergeCell ref="F28:G28"/>
    <mergeCell ref="H28:I28"/>
    <mergeCell ref="J28:K28"/>
    <mergeCell ref="L28:M28"/>
    <mergeCell ref="P28:Q28"/>
    <mergeCell ref="R28:S28"/>
    <mergeCell ref="T28:U28"/>
    <mergeCell ref="A1:U1"/>
    <mergeCell ref="A2:U2"/>
    <mergeCell ref="A3:U3"/>
    <mergeCell ref="A5:A6"/>
    <mergeCell ref="B5:E5"/>
    <mergeCell ref="F5:I5"/>
    <mergeCell ref="J5:M5"/>
    <mergeCell ref="N5:Q5"/>
    <mergeCell ref="R5:U5"/>
    <mergeCell ref="B6:C6"/>
    <mergeCell ref="D6:E6"/>
    <mergeCell ref="F6:G6"/>
    <mergeCell ref="P6:Q6"/>
    <mergeCell ref="H6:I6"/>
    <mergeCell ref="J6:K6"/>
    <mergeCell ref="L6:M6"/>
    <mergeCell ref="N6:O6"/>
    <mergeCell ref="N28:O28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  <rowBreaks count="1" manualBreakCount="1">
    <brk id="24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9"/>
  <sheetViews>
    <sheetView showGridLines="0" zoomScale="70" zoomScaleNormal="70" zoomScaleSheetLayoutView="55" workbookViewId="0">
      <selection sqref="A1:M1"/>
    </sheetView>
  </sheetViews>
  <sheetFormatPr defaultColWidth="9.140625" defaultRowHeight="12.75" x14ac:dyDescent="0.2"/>
  <cols>
    <col min="1" max="1" width="48" style="56" customWidth="1"/>
    <col min="2" max="2" width="12.42578125" style="56" customWidth="1"/>
    <col min="3" max="3" width="2.42578125" style="56" customWidth="1"/>
    <col min="4" max="4" width="12.42578125" style="56" customWidth="1"/>
    <col min="5" max="5" width="2.42578125" style="56" customWidth="1"/>
    <col min="6" max="6" width="12.42578125" style="56" customWidth="1"/>
    <col min="7" max="7" width="2.42578125" style="56" customWidth="1"/>
    <col min="8" max="8" width="12.42578125" style="56" customWidth="1"/>
    <col min="9" max="9" width="2.42578125" style="56" customWidth="1"/>
    <col min="10" max="10" width="12.42578125" style="56" customWidth="1"/>
    <col min="11" max="11" width="2.42578125" style="56" customWidth="1"/>
    <col min="12" max="12" width="12.42578125" style="56" customWidth="1"/>
    <col min="13" max="13" width="2.42578125" style="56" customWidth="1"/>
    <col min="14" max="16384" width="9.140625" style="56"/>
  </cols>
  <sheetData>
    <row r="1" spans="1:13" s="55" customFormat="1" ht="18" x14ac:dyDescent="0.25">
      <c r="A1" s="171" t="s">
        <v>195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</row>
    <row r="2" spans="1:13" s="55" customFormat="1" ht="21" x14ac:dyDescent="0.25">
      <c r="A2" s="171" t="s">
        <v>213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1:13" ht="18" x14ac:dyDescent="0.25">
      <c r="A3" s="171" t="s">
        <v>191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</row>
    <row r="4" spans="1:13" ht="6" customHeight="1" thickBot="1" x14ac:dyDescent="0.3">
      <c r="A4" s="57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ht="24.6" customHeight="1" thickBot="1" x14ac:dyDescent="0.25">
      <c r="A5" s="172" t="s">
        <v>192</v>
      </c>
      <c r="B5" s="174" t="s">
        <v>203</v>
      </c>
      <c r="C5" s="175"/>
      <c r="D5" s="175"/>
      <c r="E5" s="176"/>
      <c r="F5" s="174" t="s">
        <v>160</v>
      </c>
      <c r="G5" s="175"/>
      <c r="H5" s="175"/>
      <c r="I5" s="176"/>
      <c r="J5" s="177" t="s">
        <v>161</v>
      </c>
      <c r="K5" s="178"/>
      <c r="L5" s="178"/>
      <c r="M5" s="179"/>
    </row>
    <row r="6" spans="1:13" ht="24.6" customHeight="1" thickBot="1" x14ac:dyDescent="0.25">
      <c r="A6" s="180"/>
      <c r="B6" s="168" t="s">
        <v>194</v>
      </c>
      <c r="C6" s="169"/>
      <c r="D6" s="168" t="s">
        <v>193</v>
      </c>
      <c r="E6" s="169"/>
      <c r="F6" s="168" t="s">
        <v>194</v>
      </c>
      <c r="G6" s="169"/>
      <c r="H6" s="168" t="s">
        <v>193</v>
      </c>
      <c r="I6" s="169"/>
      <c r="J6" s="168" t="s">
        <v>194</v>
      </c>
      <c r="K6" s="169"/>
      <c r="L6" s="168" t="s">
        <v>193</v>
      </c>
      <c r="M6" s="169"/>
    </row>
    <row r="7" spans="1:13" ht="18" x14ac:dyDescent="0.2">
      <c r="A7" s="43" t="s">
        <v>150</v>
      </c>
      <c r="B7" s="58">
        <v>20.6</v>
      </c>
      <c r="C7" s="133"/>
      <c r="D7" s="136">
        <v>23.7</v>
      </c>
      <c r="E7" s="59"/>
      <c r="F7" s="58">
        <v>31.7</v>
      </c>
      <c r="G7" s="133"/>
      <c r="H7" s="136">
        <v>44.5</v>
      </c>
      <c r="I7" s="59"/>
      <c r="J7" s="58">
        <v>-3.4</v>
      </c>
      <c r="K7" s="133"/>
      <c r="L7" s="136">
        <v>12.5</v>
      </c>
      <c r="M7" s="130"/>
    </row>
    <row r="8" spans="1:13" ht="18" x14ac:dyDescent="0.2">
      <c r="A8" s="47" t="s">
        <v>199</v>
      </c>
      <c r="B8" s="62">
        <v>21.6</v>
      </c>
      <c r="C8" s="134"/>
      <c r="D8" s="137">
        <v>37.1</v>
      </c>
      <c r="E8" s="63"/>
      <c r="F8" s="62">
        <v>21.6</v>
      </c>
      <c r="G8" s="134"/>
      <c r="H8" s="137">
        <v>45.9</v>
      </c>
      <c r="I8" s="63"/>
      <c r="J8" s="62">
        <v>8.4</v>
      </c>
      <c r="K8" s="134"/>
      <c r="L8" s="137">
        <v>4.2</v>
      </c>
      <c r="M8" s="131"/>
    </row>
    <row r="9" spans="1:13" ht="18" x14ac:dyDescent="0.2">
      <c r="A9" s="141" t="s">
        <v>166</v>
      </c>
      <c r="B9" s="62">
        <v>23.6</v>
      </c>
      <c r="C9" s="134"/>
      <c r="D9" s="137">
        <v>28.3</v>
      </c>
      <c r="E9" s="63"/>
      <c r="F9" s="62">
        <v>26.2</v>
      </c>
      <c r="G9" s="134"/>
      <c r="H9" s="137">
        <v>32.799999999999997</v>
      </c>
      <c r="I9" s="63"/>
      <c r="J9" s="62">
        <v>7.1</v>
      </c>
      <c r="K9" s="134"/>
      <c r="L9" s="137">
        <v>6.6</v>
      </c>
      <c r="M9" s="131"/>
    </row>
    <row r="10" spans="1:13" ht="18" x14ac:dyDescent="0.2">
      <c r="A10" s="141" t="s">
        <v>167</v>
      </c>
      <c r="B10" s="62">
        <v>14.3</v>
      </c>
      <c r="C10" s="134"/>
      <c r="D10" s="137">
        <v>43.4</v>
      </c>
      <c r="E10" s="63"/>
      <c r="F10" s="62">
        <v>19.3</v>
      </c>
      <c r="G10" s="134"/>
      <c r="H10" s="137">
        <v>47.8</v>
      </c>
      <c r="I10" s="63"/>
      <c r="J10" s="62">
        <v>6.3</v>
      </c>
      <c r="K10" s="134"/>
      <c r="L10" s="137">
        <v>9.1999999999999993</v>
      </c>
      <c r="M10" s="131"/>
    </row>
    <row r="11" spans="1:13" ht="18" x14ac:dyDescent="0.2">
      <c r="A11" s="141" t="s">
        <v>168</v>
      </c>
      <c r="B11" s="62">
        <v>23.7</v>
      </c>
      <c r="C11" s="134"/>
      <c r="D11" s="137">
        <v>77.5</v>
      </c>
      <c r="E11" s="63"/>
      <c r="F11" s="62">
        <v>83.1</v>
      </c>
      <c r="G11" s="134"/>
      <c r="H11" s="137">
        <v>106.5</v>
      </c>
      <c r="I11" s="63"/>
      <c r="J11" s="62">
        <v>-4.2</v>
      </c>
      <c r="K11" s="134"/>
      <c r="L11" s="137">
        <v>36.299999999999997</v>
      </c>
      <c r="M11" s="131"/>
    </row>
    <row r="12" spans="1:13" ht="18" x14ac:dyDescent="0.2">
      <c r="A12" s="141" t="s">
        <v>200</v>
      </c>
      <c r="B12" s="62">
        <v>50.3</v>
      </c>
      <c r="C12" s="134"/>
      <c r="D12" s="137">
        <v>83.6</v>
      </c>
      <c r="E12" s="63"/>
      <c r="F12" s="62">
        <v>98.2</v>
      </c>
      <c r="G12" s="134"/>
      <c r="H12" s="137">
        <v>117.9</v>
      </c>
      <c r="I12" s="63"/>
      <c r="J12" s="62">
        <v>-9.3000000000000007</v>
      </c>
      <c r="K12" s="134"/>
      <c r="L12" s="137">
        <v>39.200000000000003</v>
      </c>
      <c r="M12" s="131"/>
    </row>
    <row r="13" spans="1:13" ht="18" x14ac:dyDescent="0.2">
      <c r="A13" s="141" t="s">
        <v>169</v>
      </c>
      <c r="B13" s="62">
        <v>21.1</v>
      </c>
      <c r="C13" s="134"/>
      <c r="D13" s="137">
        <v>57.9</v>
      </c>
      <c r="E13" s="63"/>
      <c r="F13" s="62">
        <v>32.9</v>
      </c>
      <c r="G13" s="134"/>
      <c r="H13" s="137">
        <v>53.4</v>
      </c>
      <c r="I13" s="63"/>
      <c r="J13" s="62">
        <v>5.6</v>
      </c>
      <c r="K13" s="134"/>
      <c r="L13" s="137">
        <v>11.4</v>
      </c>
      <c r="M13" s="131"/>
    </row>
    <row r="14" spans="1:13" ht="18" x14ac:dyDescent="0.2">
      <c r="A14" s="141" t="s">
        <v>170</v>
      </c>
      <c r="B14" s="62">
        <v>5.6</v>
      </c>
      <c r="C14" s="134"/>
      <c r="D14" s="137">
        <v>55.1</v>
      </c>
      <c r="E14" s="63"/>
      <c r="F14" s="62">
        <v>21.3</v>
      </c>
      <c r="G14" s="134"/>
      <c r="H14" s="137">
        <v>39.200000000000003</v>
      </c>
      <c r="I14" s="63"/>
      <c r="J14" s="62">
        <v>3.5</v>
      </c>
      <c r="K14" s="134"/>
      <c r="L14" s="137">
        <v>7.5</v>
      </c>
      <c r="M14" s="131"/>
    </row>
    <row r="15" spans="1:13" ht="18" x14ac:dyDescent="0.2">
      <c r="A15" s="141" t="s">
        <v>171</v>
      </c>
      <c r="B15" s="62">
        <v>-4.0999999999999996</v>
      </c>
      <c r="C15" s="134"/>
      <c r="D15" s="137">
        <v>33.200000000000003</v>
      </c>
      <c r="E15" s="63"/>
      <c r="F15" s="62">
        <v>13.5</v>
      </c>
      <c r="G15" s="134"/>
      <c r="H15" s="137">
        <v>25.1</v>
      </c>
      <c r="I15" s="63"/>
      <c r="J15" s="62">
        <v>-4.8</v>
      </c>
      <c r="K15" s="134"/>
      <c r="L15" s="137">
        <v>7.8</v>
      </c>
      <c r="M15" s="131"/>
    </row>
    <row r="16" spans="1:13" ht="18" x14ac:dyDescent="0.2">
      <c r="A16" s="141" t="s">
        <v>172</v>
      </c>
      <c r="B16" s="62">
        <v>-4.5999999999999996</v>
      </c>
      <c r="C16" s="134"/>
      <c r="D16" s="137">
        <v>34.700000000000003</v>
      </c>
      <c r="E16" s="63"/>
      <c r="F16" s="62">
        <v>1.5</v>
      </c>
      <c r="G16" s="134"/>
      <c r="H16" s="137">
        <v>29.7</v>
      </c>
      <c r="I16" s="63"/>
      <c r="J16" s="62">
        <v>6.2</v>
      </c>
      <c r="K16" s="134"/>
      <c r="L16" s="137">
        <v>4.7</v>
      </c>
      <c r="M16" s="131"/>
    </row>
    <row r="17" spans="1:13" ht="18" x14ac:dyDescent="0.2">
      <c r="A17" s="141" t="s">
        <v>173</v>
      </c>
      <c r="B17" s="62">
        <v>-0.2</v>
      </c>
      <c r="C17" s="134"/>
      <c r="D17" s="137">
        <v>8.1</v>
      </c>
      <c r="E17" s="63"/>
      <c r="F17" s="62">
        <v>0.7</v>
      </c>
      <c r="G17" s="134"/>
      <c r="H17" s="137">
        <v>6.6</v>
      </c>
      <c r="I17" s="63"/>
      <c r="J17" s="62">
        <v>5.0999999999999996</v>
      </c>
      <c r="K17" s="134"/>
      <c r="L17" s="137">
        <v>12.7</v>
      </c>
      <c r="M17" s="131"/>
    </row>
    <row r="18" spans="1:13" ht="18" x14ac:dyDescent="0.2">
      <c r="A18" s="141" t="s">
        <v>174</v>
      </c>
      <c r="B18" s="62">
        <v>-1.7</v>
      </c>
      <c r="C18" s="134"/>
      <c r="D18" s="137">
        <v>29.4</v>
      </c>
      <c r="E18" s="63"/>
      <c r="F18" s="62">
        <v>7.2</v>
      </c>
      <c r="G18" s="134"/>
      <c r="H18" s="137">
        <v>24.9</v>
      </c>
      <c r="I18" s="63"/>
      <c r="J18" s="62">
        <v>-0.7</v>
      </c>
      <c r="K18" s="134"/>
      <c r="L18" s="137">
        <v>10.7</v>
      </c>
      <c r="M18" s="131"/>
    </row>
    <row r="19" spans="1:13" ht="18" x14ac:dyDescent="0.2">
      <c r="A19" s="141" t="s">
        <v>175</v>
      </c>
      <c r="B19" s="62">
        <v>0.8</v>
      </c>
      <c r="C19" s="134"/>
      <c r="D19" s="137">
        <v>28</v>
      </c>
      <c r="E19" s="63"/>
      <c r="F19" s="62">
        <v>1.2</v>
      </c>
      <c r="G19" s="134"/>
      <c r="H19" s="137">
        <v>32.700000000000003</v>
      </c>
      <c r="I19" s="63"/>
      <c r="J19" s="62">
        <v>-2.5</v>
      </c>
      <c r="K19" s="134"/>
      <c r="L19" s="137">
        <v>9.1</v>
      </c>
      <c r="M19" s="131"/>
    </row>
    <row r="20" spans="1:13" ht="18" x14ac:dyDescent="0.2">
      <c r="A20" s="141" t="s">
        <v>176</v>
      </c>
      <c r="B20" s="62">
        <v>10</v>
      </c>
      <c r="C20" s="134"/>
      <c r="D20" s="137">
        <v>47.1</v>
      </c>
      <c r="E20" s="63"/>
      <c r="F20" s="62">
        <v>15.5</v>
      </c>
      <c r="G20" s="134"/>
      <c r="H20" s="137">
        <v>48.2</v>
      </c>
      <c r="I20" s="63"/>
      <c r="J20" s="62">
        <v>9</v>
      </c>
      <c r="K20" s="134"/>
      <c r="L20" s="137">
        <v>8.4</v>
      </c>
      <c r="M20" s="131"/>
    </row>
    <row r="21" spans="1:13" ht="18" x14ac:dyDescent="0.2">
      <c r="A21" s="141" t="s">
        <v>177</v>
      </c>
      <c r="B21" s="62">
        <v>3.9</v>
      </c>
      <c r="C21" s="134"/>
      <c r="D21" s="137">
        <v>44.3</v>
      </c>
      <c r="E21" s="63"/>
      <c r="F21" s="62">
        <v>19.8</v>
      </c>
      <c r="G21" s="134"/>
      <c r="H21" s="137">
        <v>47.2</v>
      </c>
      <c r="I21" s="63"/>
      <c r="J21" s="62">
        <v>2.5</v>
      </c>
      <c r="K21" s="134"/>
      <c r="L21" s="137">
        <v>6.4</v>
      </c>
      <c r="M21" s="131"/>
    </row>
    <row r="22" spans="1:13" ht="18" x14ac:dyDescent="0.2">
      <c r="A22" s="47" t="s">
        <v>178</v>
      </c>
      <c r="B22" s="62">
        <v>0.3</v>
      </c>
      <c r="C22" s="134"/>
      <c r="D22" s="137">
        <v>28.2</v>
      </c>
      <c r="E22" s="63"/>
      <c r="F22" s="62">
        <v>-0.7</v>
      </c>
      <c r="G22" s="134"/>
      <c r="H22" s="137">
        <v>33.799999999999997</v>
      </c>
      <c r="I22" s="63"/>
      <c r="J22" s="62">
        <v>0.9</v>
      </c>
      <c r="K22" s="134"/>
      <c r="L22" s="137">
        <v>7.8</v>
      </c>
      <c r="M22" s="131"/>
    </row>
    <row r="23" spans="1:13" ht="36.75" thickBot="1" x14ac:dyDescent="0.25">
      <c r="A23" s="51" t="s">
        <v>198</v>
      </c>
      <c r="B23" s="66">
        <v>19.5</v>
      </c>
      <c r="C23" s="135"/>
      <c r="D23" s="138">
        <v>6.8</v>
      </c>
      <c r="E23" s="67"/>
      <c r="F23" s="66">
        <v>6.9</v>
      </c>
      <c r="G23" s="135"/>
      <c r="H23" s="138">
        <v>15.8</v>
      </c>
      <c r="I23" s="67"/>
      <c r="J23" s="66">
        <v>15.6</v>
      </c>
      <c r="K23" s="135"/>
      <c r="L23" s="138">
        <v>19.2</v>
      </c>
      <c r="M23" s="132"/>
    </row>
    <row r="24" spans="1:13" ht="18" x14ac:dyDescent="0.2">
      <c r="A24" s="129" t="s">
        <v>211</v>
      </c>
      <c r="B24" s="77"/>
      <c r="C24" s="140"/>
      <c r="D24" s="77"/>
      <c r="E24" s="79"/>
      <c r="F24" s="77"/>
      <c r="G24" s="140"/>
      <c r="H24" s="77"/>
      <c r="I24" s="79"/>
      <c r="J24" s="77"/>
      <c r="K24" s="140"/>
      <c r="L24" s="77"/>
      <c r="M24" s="79"/>
    </row>
    <row r="25" spans="1:13" ht="18" x14ac:dyDescent="0.25">
      <c r="A25" s="93" t="s">
        <v>214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</row>
    <row r="26" spans="1:13" x14ac:dyDescent="0.2">
      <c r="A26" s="81"/>
    </row>
    <row r="27" spans="1:13" x14ac:dyDescent="0.2">
      <c r="A27" s="81"/>
    </row>
    <row r="28" spans="1:13" x14ac:dyDescent="0.2">
      <c r="A28" s="81"/>
    </row>
    <row r="29" spans="1:13" ht="18" x14ac:dyDescent="0.25">
      <c r="A29" s="171" t="s">
        <v>196</v>
      </c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</row>
  </sheetData>
  <mergeCells count="14">
    <mergeCell ref="H6:I6"/>
    <mergeCell ref="J6:K6"/>
    <mergeCell ref="L6:M6"/>
    <mergeCell ref="A29:M29"/>
    <mergeCell ref="A1:M1"/>
    <mergeCell ref="A2:M2"/>
    <mergeCell ref="A3:M3"/>
    <mergeCell ref="A5:A6"/>
    <mergeCell ref="B5:E5"/>
    <mergeCell ref="F5:I5"/>
    <mergeCell ref="J5:M5"/>
    <mergeCell ref="B6:C6"/>
    <mergeCell ref="D6:E6"/>
    <mergeCell ref="F6:G6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9"/>
  <sheetViews>
    <sheetView showGridLines="0" topLeftCell="A16" zoomScale="70" zoomScaleNormal="70" zoomScaleSheetLayoutView="55" workbookViewId="0">
      <selection activeCell="S21" sqref="S21"/>
    </sheetView>
  </sheetViews>
  <sheetFormatPr defaultColWidth="9.140625" defaultRowHeight="12.75" x14ac:dyDescent="0.2"/>
  <cols>
    <col min="1" max="1" width="48" style="56" customWidth="1"/>
    <col min="2" max="2" width="12.42578125" style="56" customWidth="1"/>
    <col min="3" max="3" width="1.85546875" style="56" customWidth="1"/>
    <col min="4" max="4" width="12.42578125" style="56" customWidth="1"/>
    <col min="5" max="5" width="1.85546875" style="56" customWidth="1"/>
    <col min="6" max="6" width="12.42578125" style="56" customWidth="1"/>
    <col min="7" max="7" width="1.85546875" style="56" customWidth="1"/>
    <col min="8" max="8" width="12.42578125" style="56" customWidth="1"/>
    <col min="9" max="9" width="1.85546875" style="56" customWidth="1"/>
    <col min="10" max="10" width="12.42578125" style="56" customWidth="1"/>
    <col min="11" max="11" width="1.85546875" style="56" customWidth="1"/>
    <col min="12" max="12" width="12.42578125" style="56" customWidth="1"/>
    <col min="13" max="13" width="1.85546875" style="56" customWidth="1"/>
    <col min="14" max="14" width="12.42578125" style="56" customWidth="1"/>
    <col min="15" max="15" width="1.85546875" style="56" customWidth="1"/>
    <col min="16" max="16" width="12.42578125" style="56" customWidth="1"/>
    <col min="17" max="17" width="1.85546875" style="56" customWidth="1"/>
    <col min="18" max="18" width="12.42578125" style="56" customWidth="1"/>
    <col min="19" max="19" width="1.85546875" style="56" customWidth="1"/>
    <col min="20" max="20" width="12.42578125" style="56" customWidth="1"/>
    <col min="21" max="21" width="1.85546875" style="56" customWidth="1"/>
    <col min="22" max="16384" width="9.140625" style="56"/>
  </cols>
  <sheetData>
    <row r="1" spans="1:21" s="55" customFormat="1" ht="18" x14ac:dyDescent="0.25">
      <c r="A1" s="171" t="s">
        <v>197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</row>
    <row r="2" spans="1:21" s="55" customFormat="1" ht="21" x14ac:dyDescent="0.25">
      <c r="A2" s="171" t="s">
        <v>213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</row>
    <row r="3" spans="1:21" ht="18" x14ac:dyDescent="0.25">
      <c r="A3" s="171" t="s">
        <v>191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</row>
    <row r="4" spans="1:21" ht="6" customHeight="1" thickBot="1" x14ac:dyDescent="0.3">
      <c r="A4" s="57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 ht="24.6" customHeight="1" thickBot="1" x14ac:dyDescent="0.25">
      <c r="A5" s="172" t="s">
        <v>192</v>
      </c>
      <c r="B5" s="174" t="s">
        <v>202</v>
      </c>
      <c r="C5" s="175"/>
      <c r="D5" s="175"/>
      <c r="E5" s="176"/>
      <c r="F5" s="174" t="s">
        <v>162</v>
      </c>
      <c r="G5" s="175"/>
      <c r="H5" s="175"/>
      <c r="I5" s="176"/>
      <c r="J5" s="175" t="s">
        <v>204</v>
      </c>
      <c r="K5" s="175"/>
      <c r="L5" s="175"/>
      <c r="M5" s="175"/>
      <c r="N5" s="174" t="s">
        <v>205</v>
      </c>
      <c r="O5" s="175"/>
      <c r="P5" s="175"/>
      <c r="Q5" s="175"/>
      <c r="R5" s="177" t="s">
        <v>206</v>
      </c>
      <c r="S5" s="178"/>
      <c r="T5" s="178"/>
      <c r="U5" s="179"/>
    </row>
    <row r="6" spans="1:21" ht="24.6" customHeight="1" thickBot="1" x14ac:dyDescent="0.25">
      <c r="A6" s="180"/>
      <c r="B6" s="168" t="s">
        <v>194</v>
      </c>
      <c r="C6" s="169"/>
      <c r="D6" s="168" t="s">
        <v>193</v>
      </c>
      <c r="E6" s="169"/>
      <c r="F6" s="168" t="s">
        <v>194</v>
      </c>
      <c r="G6" s="169"/>
      <c r="H6" s="168" t="s">
        <v>193</v>
      </c>
      <c r="I6" s="169"/>
      <c r="J6" s="168" t="s">
        <v>194</v>
      </c>
      <c r="K6" s="169"/>
      <c r="L6" s="168" t="s">
        <v>193</v>
      </c>
      <c r="M6" s="169"/>
      <c r="N6" s="168" t="s">
        <v>194</v>
      </c>
      <c r="O6" s="169"/>
      <c r="P6" s="168" t="s">
        <v>193</v>
      </c>
      <c r="Q6" s="169"/>
      <c r="R6" s="168" t="s">
        <v>194</v>
      </c>
      <c r="S6" s="169"/>
      <c r="T6" s="168" t="s">
        <v>193</v>
      </c>
      <c r="U6" s="169"/>
    </row>
    <row r="7" spans="1:21" ht="18" x14ac:dyDescent="0.2">
      <c r="A7" s="43" t="s">
        <v>150</v>
      </c>
      <c r="B7" s="58">
        <v>-8.1</v>
      </c>
      <c r="C7" s="133"/>
      <c r="D7" s="136">
        <v>-16</v>
      </c>
      <c r="E7" s="59"/>
      <c r="F7" s="58">
        <v>-5.9</v>
      </c>
      <c r="G7" s="133"/>
      <c r="H7" s="136">
        <v>-5.2</v>
      </c>
      <c r="I7" s="59"/>
      <c r="J7" s="58">
        <v>-8.4</v>
      </c>
      <c r="K7" s="133"/>
      <c r="L7" s="136">
        <v>-10.3</v>
      </c>
      <c r="M7" s="59"/>
      <c r="N7" s="58">
        <v>-5.4</v>
      </c>
      <c r="O7" s="133"/>
      <c r="P7" s="136">
        <v>-13.7</v>
      </c>
      <c r="Q7" s="59"/>
      <c r="R7" s="58">
        <v>-11.4</v>
      </c>
      <c r="S7" s="133"/>
      <c r="T7" s="136">
        <v>-12.4</v>
      </c>
      <c r="U7" s="130"/>
    </row>
    <row r="8" spans="1:21" ht="18" x14ac:dyDescent="0.2">
      <c r="A8" s="47" t="s">
        <v>199</v>
      </c>
      <c r="B8" s="62">
        <v>8.1999999999999993</v>
      </c>
      <c r="C8" s="134"/>
      <c r="D8" s="137">
        <v>-10.199999999999999</v>
      </c>
      <c r="E8" s="63"/>
      <c r="F8" s="62">
        <v>2.2999999999999998</v>
      </c>
      <c r="G8" s="134"/>
      <c r="H8" s="137">
        <v>0</v>
      </c>
      <c r="I8" s="63"/>
      <c r="J8" s="62">
        <v>0</v>
      </c>
      <c r="K8" s="134"/>
      <c r="L8" s="137">
        <v>0</v>
      </c>
      <c r="M8" s="63"/>
      <c r="N8" s="62">
        <v>0.5</v>
      </c>
      <c r="O8" s="134"/>
      <c r="P8" s="137">
        <v>-15.5</v>
      </c>
      <c r="Q8" s="63"/>
      <c r="R8" s="62">
        <v>0</v>
      </c>
      <c r="S8" s="134"/>
      <c r="T8" s="137">
        <v>0</v>
      </c>
      <c r="U8" s="131"/>
    </row>
    <row r="9" spans="1:21" ht="18" x14ac:dyDescent="0.2">
      <c r="A9" s="141" t="s">
        <v>166</v>
      </c>
      <c r="B9" s="62">
        <v>-1.4</v>
      </c>
      <c r="C9" s="134"/>
      <c r="D9" s="137">
        <v>4.3</v>
      </c>
      <c r="E9" s="63"/>
      <c r="F9" s="62">
        <v>-3.5</v>
      </c>
      <c r="G9" s="134"/>
      <c r="H9" s="137">
        <v>7</v>
      </c>
      <c r="I9" s="63"/>
      <c r="J9" s="62">
        <v>1</v>
      </c>
      <c r="K9" s="134"/>
      <c r="L9" s="137">
        <v>-0.9</v>
      </c>
      <c r="M9" s="63"/>
      <c r="N9" s="62">
        <v>4.2</v>
      </c>
      <c r="O9" s="134"/>
      <c r="P9" s="137">
        <v>-7.3</v>
      </c>
      <c r="Q9" s="63"/>
      <c r="R9" s="62">
        <v>-0.2</v>
      </c>
      <c r="S9" s="134"/>
      <c r="T9" s="137">
        <v>2.4</v>
      </c>
      <c r="U9" s="131"/>
    </row>
    <row r="10" spans="1:21" ht="18" x14ac:dyDescent="0.2">
      <c r="A10" s="141" t="s">
        <v>167</v>
      </c>
      <c r="B10" s="62">
        <v>3</v>
      </c>
      <c r="C10" s="134"/>
      <c r="D10" s="137">
        <v>-0.6</v>
      </c>
      <c r="E10" s="63"/>
      <c r="F10" s="62">
        <v>0.6</v>
      </c>
      <c r="G10" s="134"/>
      <c r="H10" s="137">
        <v>3.9</v>
      </c>
      <c r="I10" s="63"/>
      <c r="J10" s="62">
        <v>1.6</v>
      </c>
      <c r="K10" s="134"/>
      <c r="L10" s="137">
        <v>5.4</v>
      </c>
      <c r="M10" s="63"/>
      <c r="N10" s="62">
        <v>-1.5</v>
      </c>
      <c r="O10" s="134"/>
      <c r="P10" s="137">
        <v>-0.9</v>
      </c>
      <c r="Q10" s="63"/>
      <c r="R10" s="62">
        <v>0.6</v>
      </c>
      <c r="S10" s="134"/>
      <c r="T10" s="137">
        <v>2.2999999999999998</v>
      </c>
      <c r="U10" s="131"/>
    </row>
    <row r="11" spans="1:21" ht="18" x14ac:dyDescent="0.2">
      <c r="A11" s="141" t="s">
        <v>168</v>
      </c>
      <c r="B11" s="62">
        <v>0.6</v>
      </c>
      <c r="C11" s="134"/>
      <c r="D11" s="137">
        <v>4.8</v>
      </c>
      <c r="E11" s="63"/>
      <c r="F11" s="62">
        <v>5.2</v>
      </c>
      <c r="G11" s="134"/>
      <c r="H11" s="137">
        <v>3.4</v>
      </c>
      <c r="I11" s="63"/>
      <c r="J11" s="62">
        <v>-22.2</v>
      </c>
      <c r="K11" s="134"/>
      <c r="L11" s="137">
        <v>13.6</v>
      </c>
      <c r="M11" s="63"/>
      <c r="N11" s="62">
        <v>-4.2</v>
      </c>
      <c r="O11" s="134"/>
      <c r="P11" s="137">
        <v>-18.7</v>
      </c>
      <c r="Q11" s="63"/>
      <c r="R11" s="62">
        <v>-5.8</v>
      </c>
      <c r="S11" s="134"/>
      <c r="T11" s="137">
        <v>1.7</v>
      </c>
      <c r="U11" s="131"/>
    </row>
    <row r="12" spans="1:21" ht="18" x14ac:dyDescent="0.2">
      <c r="A12" s="141" t="s">
        <v>200</v>
      </c>
      <c r="B12" s="62">
        <v>-17.899999999999999</v>
      </c>
      <c r="C12" s="134"/>
      <c r="D12" s="137">
        <v>10.4</v>
      </c>
      <c r="E12" s="63"/>
      <c r="F12" s="62">
        <v>-2.4</v>
      </c>
      <c r="G12" s="134"/>
      <c r="H12" s="137">
        <v>-7.1</v>
      </c>
      <c r="I12" s="63"/>
      <c r="J12" s="62">
        <v>-5.6</v>
      </c>
      <c r="K12" s="134"/>
      <c r="L12" s="137">
        <v>6.3</v>
      </c>
      <c r="M12" s="63"/>
      <c r="N12" s="62">
        <v>-3.4</v>
      </c>
      <c r="O12" s="134"/>
      <c r="P12" s="137">
        <v>-13.5</v>
      </c>
      <c r="Q12" s="63"/>
      <c r="R12" s="62">
        <v>-2.9</v>
      </c>
      <c r="S12" s="134"/>
      <c r="T12" s="137">
        <v>-7.5</v>
      </c>
      <c r="U12" s="131"/>
    </row>
    <row r="13" spans="1:21" ht="18" x14ac:dyDescent="0.2">
      <c r="A13" s="141" t="s">
        <v>169</v>
      </c>
      <c r="B13" s="62">
        <v>-40.200000000000003</v>
      </c>
      <c r="C13" s="134"/>
      <c r="D13" s="137">
        <v>-21.3</v>
      </c>
      <c r="E13" s="63"/>
      <c r="F13" s="62">
        <v>-37.299999999999997</v>
      </c>
      <c r="G13" s="134"/>
      <c r="H13" s="137">
        <v>14</v>
      </c>
      <c r="I13" s="63"/>
      <c r="J13" s="62">
        <v>-11.5</v>
      </c>
      <c r="K13" s="134"/>
      <c r="L13" s="137">
        <v>7</v>
      </c>
      <c r="M13" s="63"/>
      <c r="N13" s="62">
        <v>14.3</v>
      </c>
      <c r="O13" s="134"/>
      <c r="P13" s="137">
        <v>2.1</v>
      </c>
      <c r="Q13" s="63"/>
      <c r="R13" s="62">
        <v>-38.6</v>
      </c>
      <c r="S13" s="134"/>
      <c r="T13" s="137">
        <v>-34.1</v>
      </c>
      <c r="U13" s="131"/>
    </row>
    <row r="14" spans="1:21" ht="18" x14ac:dyDescent="0.2">
      <c r="A14" s="141" t="s">
        <v>170</v>
      </c>
      <c r="B14" s="62">
        <v>-9.5</v>
      </c>
      <c r="C14" s="134"/>
      <c r="D14" s="137">
        <v>-11.5</v>
      </c>
      <c r="E14" s="63"/>
      <c r="F14" s="62">
        <v>2.2999999999999998</v>
      </c>
      <c r="G14" s="134"/>
      <c r="H14" s="137">
        <v>4.4000000000000004</v>
      </c>
      <c r="I14" s="63"/>
      <c r="J14" s="62">
        <v>-26.9</v>
      </c>
      <c r="K14" s="134"/>
      <c r="L14" s="137">
        <v>-31.1</v>
      </c>
      <c r="M14" s="63"/>
      <c r="N14" s="62">
        <v>-1.8</v>
      </c>
      <c r="O14" s="134"/>
      <c r="P14" s="137">
        <v>-11.4</v>
      </c>
      <c r="Q14" s="63"/>
      <c r="R14" s="62">
        <v>-8.5</v>
      </c>
      <c r="S14" s="134"/>
      <c r="T14" s="137">
        <v>-6</v>
      </c>
      <c r="U14" s="131"/>
    </row>
    <row r="15" spans="1:21" ht="18" x14ac:dyDescent="0.2">
      <c r="A15" s="141" t="s">
        <v>171</v>
      </c>
      <c r="B15" s="62">
        <v>-11.4</v>
      </c>
      <c r="C15" s="134"/>
      <c r="D15" s="137">
        <v>-1.6</v>
      </c>
      <c r="E15" s="63"/>
      <c r="F15" s="62">
        <v>-12.7</v>
      </c>
      <c r="G15" s="134"/>
      <c r="H15" s="137">
        <v>1.6</v>
      </c>
      <c r="I15" s="63"/>
      <c r="J15" s="62">
        <v>-3.7</v>
      </c>
      <c r="K15" s="134"/>
      <c r="L15" s="137">
        <v>0.7</v>
      </c>
      <c r="M15" s="63"/>
      <c r="N15" s="62">
        <v>-9.9</v>
      </c>
      <c r="O15" s="134"/>
      <c r="P15" s="137">
        <v>-21.6</v>
      </c>
      <c r="Q15" s="63"/>
      <c r="R15" s="62">
        <v>-10.6</v>
      </c>
      <c r="S15" s="134"/>
      <c r="T15" s="137">
        <v>-6.7</v>
      </c>
      <c r="U15" s="131"/>
    </row>
    <row r="16" spans="1:21" ht="18" x14ac:dyDescent="0.2">
      <c r="A16" s="141" t="s">
        <v>172</v>
      </c>
      <c r="B16" s="62">
        <v>-1.6</v>
      </c>
      <c r="C16" s="134"/>
      <c r="D16" s="137">
        <v>-1.1000000000000001</v>
      </c>
      <c r="E16" s="63"/>
      <c r="F16" s="62">
        <v>-21.8</v>
      </c>
      <c r="G16" s="134"/>
      <c r="H16" s="137">
        <v>-3.2</v>
      </c>
      <c r="I16" s="63"/>
      <c r="J16" s="62">
        <v>2.8</v>
      </c>
      <c r="K16" s="134"/>
      <c r="L16" s="137">
        <v>7.8</v>
      </c>
      <c r="M16" s="63"/>
      <c r="N16" s="62">
        <v>-12.1</v>
      </c>
      <c r="O16" s="134"/>
      <c r="P16" s="137">
        <v>-2.6</v>
      </c>
      <c r="Q16" s="63"/>
      <c r="R16" s="62">
        <v>-4.4000000000000004</v>
      </c>
      <c r="S16" s="134"/>
      <c r="T16" s="137">
        <v>3.9</v>
      </c>
      <c r="U16" s="131"/>
    </row>
    <row r="17" spans="1:21" ht="18" x14ac:dyDescent="0.2">
      <c r="A17" s="141" t="s">
        <v>173</v>
      </c>
      <c r="B17" s="62">
        <v>-8.6</v>
      </c>
      <c r="C17" s="134"/>
      <c r="D17" s="137">
        <v>3.8</v>
      </c>
      <c r="E17" s="63"/>
      <c r="F17" s="62">
        <v>3.4</v>
      </c>
      <c r="G17" s="134"/>
      <c r="H17" s="137">
        <v>-1.6</v>
      </c>
      <c r="I17" s="63"/>
      <c r="J17" s="62">
        <v>-22.7</v>
      </c>
      <c r="K17" s="134"/>
      <c r="L17" s="137">
        <v>-3.5</v>
      </c>
      <c r="M17" s="63"/>
      <c r="N17" s="62">
        <v>-25.9</v>
      </c>
      <c r="O17" s="134"/>
      <c r="P17" s="137">
        <v>-11</v>
      </c>
      <c r="Q17" s="63"/>
      <c r="R17" s="62">
        <v>-7.3</v>
      </c>
      <c r="S17" s="134"/>
      <c r="T17" s="137">
        <v>6.9</v>
      </c>
      <c r="U17" s="131"/>
    </row>
    <row r="18" spans="1:21" ht="18" x14ac:dyDescent="0.2">
      <c r="A18" s="141" t="s">
        <v>174</v>
      </c>
      <c r="B18" s="62">
        <v>-5.9</v>
      </c>
      <c r="C18" s="134"/>
      <c r="D18" s="137">
        <v>6</v>
      </c>
      <c r="E18" s="63"/>
      <c r="F18" s="62">
        <v>-29.7</v>
      </c>
      <c r="G18" s="134"/>
      <c r="H18" s="137">
        <v>19.3</v>
      </c>
      <c r="I18" s="63"/>
      <c r="J18" s="62">
        <v>4</v>
      </c>
      <c r="K18" s="134"/>
      <c r="L18" s="137">
        <v>6.9</v>
      </c>
      <c r="M18" s="63"/>
      <c r="N18" s="62">
        <v>-35.6</v>
      </c>
      <c r="O18" s="134"/>
      <c r="P18" s="137">
        <v>-52.5</v>
      </c>
      <c r="Q18" s="63"/>
      <c r="R18" s="62">
        <v>3.1</v>
      </c>
      <c r="S18" s="134"/>
      <c r="T18" s="137">
        <v>-1.4</v>
      </c>
      <c r="U18" s="131"/>
    </row>
    <row r="19" spans="1:21" ht="18" x14ac:dyDescent="0.2">
      <c r="A19" s="141" t="s">
        <v>175</v>
      </c>
      <c r="B19" s="62">
        <v>-12.1</v>
      </c>
      <c r="C19" s="134"/>
      <c r="D19" s="137">
        <v>-2.9</v>
      </c>
      <c r="E19" s="63"/>
      <c r="F19" s="62">
        <v>-16.3</v>
      </c>
      <c r="G19" s="134"/>
      <c r="H19" s="137">
        <v>-6.1</v>
      </c>
      <c r="I19" s="63"/>
      <c r="J19" s="62">
        <v>1.7</v>
      </c>
      <c r="K19" s="134"/>
      <c r="L19" s="137">
        <v>-0.2</v>
      </c>
      <c r="M19" s="63"/>
      <c r="N19" s="62">
        <v>-9</v>
      </c>
      <c r="O19" s="134"/>
      <c r="P19" s="137">
        <v>16.2</v>
      </c>
      <c r="Q19" s="63"/>
      <c r="R19" s="62">
        <v>-3.7</v>
      </c>
      <c r="S19" s="134"/>
      <c r="T19" s="137">
        <v>1.8</v>
      </c>
      <c r="U19" s="131"/>
    </row>
    <row r="20" spans="1:21" ht="18" x14ac:dyDescent="0.2">
      <c r="A20" s="141" t="s">
        <v>176</v>
      </c>
      <c r="B20" s="62">
        <v>-16.2</v>
      </c>
      <c r="C20" s="134"/>
      <c r="D20" s="137">
        <v>4.0999999999999996</v>
      </c>
      <c r="E20" s="63"/>
      <c r="F20" s="62">
        <v>-4.5</v>
      </c>
      <c r="G20" s="134"/>
      <c r="H20" s="137">
        <v>3.5</v>
      </c>
      <c r="I20" s="63"/>
      <c r="J20" s="62">
        <v>-8.1999999999999993</v>
      </c>
      <c r="K20" s="134"/>
      <c r="L20" s="137">
        <v>2</v>
      </c>
      <c r="M20" s="63"/>
      <c r="N20" s="62">
        <v>-0.7</v>
      </c>
      <c r="O20" s="134"/>
      <c r="P20" s="137">
        <v>-6.2</v>
      </c>
      <c r="Q20" s="63"/>
      <c r="R20" s="62">
        <v>-3.9</v>
      </c>
      <c r="S20" s="134"/>
      <c r="T20" s="137">
        <v>2.5</v>
      </c>
      <c r="U20" s="131"/>
    </row>
    <row r="21" spans="1:21" ht="18" x14ac:dyDescent="0.2">
      <c r="A21" s="141" t="s">
        <v>177</v>
      </c>
      <c r="B21" s="62">
        <v>8.5</v>
      </c>
      <c r="C21" s="134"/>
      <c r="D21" s="137">
        <v>-14.5</v>
      </c>
      <c r="E21" s="63"/>
      <c r="F21" s="62">
        <v>-2.2999999999999998</v>
      </c>
      <c r="G21" s="134"/>
      <c r="H21" s="137">
        <v>5.3</v>
      </c>
      <c r="I21" s="63"/>
      <c r="J21" s="62">
        <v>-12.6</v>
      </c>
      <c r="K21" s="134"/>
      <c r="L21" s="137">
        <v>8.1999999999999993</v>
      </c>
      <c r="M21" s="63"/>
      <c r="N21" s="62">
        <v>-16.899999999999999</v>
      </c>
      <c r="O21" s="134"/>
      <c r="P21" s="137">
        <v>0.7</v>
      </c>
      <c r="Q21" s="63"/>
      <c r="R21" s="62">
        <v>-2.7</v>
      </c>
      <c r="S21" s="134"/>
      <c r="T21" s="137">
        <v>3.6</v>
      </c>
      <c r="U21" s="131"/>
    </row>
    <row r="22" spans="1:21" ht="18" x14ac:dyDescent="0.2">
      <c r="A22" s="47" t="s">
        <v>178</v>
      </c>
      <c r="B22" s="62">
        <v>-0.3</v>
      </c>
      <c r="C22" s="134"/>
      <c r="D22" s="137">
        <v>-11.9</v>
      </c>
      <c r="E22" s="63"/>
      <c r="F22" s="62">
        <v>-24.1</v>
      </c>
      <c r="G22" s="134"/>
      <c r="H22" s="137">
        <v>-9</v>
      </c>
      <c r="I22" s="63"/>
      <c r="J22" s="62">
        <v>-7.5</v>
      </c>
      <c r="K22" s="134"/>
      <c r="L22" s="137">
        <v>0.2</v>
      </c>
      <c r="M22" s="63"/>
      <c r="N22" s="62">
        <v>-8.6</v>
      </c>
      <c r="O22" s="134"/>
      <c r="P22" s="137">
        <v>-10</v>
      </c>
      <c r="Q22" s="63"/>
      <c r="R22" s="62">
        <v>-7</v>
      </c>
      <c r="S22" s="134"/>
      <c r="T22" s="137">
        <v>0.8</v>
      </c>
      <c r="U22" s="131"/>
    </row>
    <row r="23" spans="1:21" ht="36.75" thickBot="1" x14ac:dyDescent="0.25">
      <c r="A23" s="51" t="s">
        <v>198</v>
      </c>
      <c r="B23" s="66">
        <v>-0.9</v>
      </c>
      <c r="C23" s="135"/>
      <c r="D23" s="138">
        <v>-0.1</v>
      </c>
      <c r="E23" s="67"/>
      <c r="F23" s="66">
        <v>7.5</v>
      </c>
      <c r="G23" s="135"/>
      <c r="H23" s="138">
        <v>15.4</v>
      </c>
      <c r="I23" s="67"/>
      <c r="J23" s="66">
        <v>-4.9000000000000004</v>
      </c>
      <c r="K23" s="135"/>
      <c r="L23" s="138">
        <v>-9.1</v>
      </c>
      <c r="M23" s="67"/>
      <c r="N23" s="66">
        <v>1.2</v>
      </c>
      <c r="O23" s="135"/>
      <c r="P23" s="138">
        <v>-4.7</v>
      </c>
      <c r="Q23" s="67"/>
      <c r="R23" s="66">
        <v>-3.7</v>
      </c>
      <c r="S23" s="135"/>
      <c r="T23" s="138">
        <v>-9.1</v>
      </c>
      <c r="U23" s="132"/>
    </row>
    <row r="24" spans="1:21" ht="18" x14ac:dyDescent="0.2">
      <c r="A24" s="129" t="s">
        <v>211</v>
      </c>
      <c r="B24" s="77"/>
      <c r="C24" s="140"/>
      <c r="D24" s="77"/>
      <c r="E24" s="79"/>
      <c r="F24" s="77"/>
      <c r="G24" s="140"/>
      <c r="H24" s="77"/>
      <c r="I24" s="79"/>
      <c r="J24" s="77"/>
      <c r="K24" s="140"/>
      <c r="L24" s="77"/>
      <c r="M24" s="79"/>
      <c r="N24" s="77"/>
      <c r="O24" s="140"/>
      <c r="P24" s="77"/>
      <c r="Q24" s="79"/>
      <c r="R24" s="77"/>
      <c r="S24" s="78"/>
      <c r="T24" s="77"/>
      <c r="U24" s="79"/>
    </row>
    <row r="25" spans="1:21" ht="18" x14ac:dyDescent="0.25">
      <c r="A25" s="93" t="s">
        <v>214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x14ac:dyDescent="0.2">
      <c r="A26" s="81"/>
    </row>
    <row r="27" spans="1:21" x14ac:dyDescent="0.2">
      <c r="A27" s="81"/>
    </row>
    <row r="28" spans="1:21" x14ac:dyDescent="0.2">
      <c r="A28" s="81"/>
    </row>
    <row r="29" spans="1:21" ht="18" x14ac:dyDescent="0.25">
      <c r="A29" s="171" t="s">
        <v>196</v>
      </c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</row>
  </sheetData>
  <mergeCells count="20">
    <mergeCell ref="A29:U29"/>
    <mergeCell ref="D6:E6"/>
    <mergeCell ref="F6:G6"/>
    <mergeCell ref="H6:I6"/>
    <mergeCell ref="J6:K6"/>
    <mergeCell ref="L6:M6"/>
    <mergeCell ref="N6:O6"/>
    <mergeCell ref="A1:U1"/>
    <mergeCell ref="A2:U2"/>
    <mergeCell ref="A3:U3"/>
    <mergeCell ref="A5:A6"/>
    <mergeCell ref="B5:E5"/>
    <mergeCell ref="F5:I5"/>
    <mergeCell ref="J5:M5"/>
    <mergeCell ref="N5:Q5"/>
    <mergeCell ref="R5:U5"/>
    <mergeCell ref="B6:C6"/>
    <mergeCell ref="P6:Q6"/>
    <mergeCell ref="R6:S6"/>
    <mergeCell ref="T6:U6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ROUND(AVERAGE(C6,C10,C18,C24,C35,C47,C58,C76,C91,C97,C105),2)</f>
        <v>98.95</v>
      </c>
      <c r="D4" s="22">
        <f t="shared" ref="D4:F4" si="0">ROUND(AVERAGE(D6,D10,D18,D24,D35,D47,D58,D76,D91,D97,D105),2)</f>
        <v>97.76</v>
      </c>
      <c r="E4" s="22">
        <f t="shared" si="0"/>
        <v>104.27</v>
      </c>
      <c r="F4" s="22">
        <f t="shared" si="0"/>
        <v>99.71</v>
      </c>
      <c r="G4" s="22">
        <f t="shared" ref="G4:G17" si="1">ROUND(AVERAGE(C4:F4),2)</f>
        <v>100.17</v>
      </c>
      <c r="H4" s="22">
        <f t="shared" ref="H4:K4" si="2">ROUND(AVERAGE(H6,H10,H18,H24,H35,H47,H58,H76,H91,H97,H105),2)</f>
        <v>99.97</v>
      </c>
      <c r="I4" s="22">
        <f t="shared" si="2"/>
        <v>104.14</v>
      </c>
      <c r="J4" s="22">
        <f t="shared" si="2"/>
        <v>106.3</v>
      </c>
      <c r="K4" s="22">
        <f t="shared" si="2"/>
        <v>105.13</v>
      </c>
      <c r="L4" s="22">
        <f t="shared" ref="L4:L17" si="3">ROUND(AVERAGE(H4:K4),2)</f>
        <v>103.89</v>
      </c>
    </row>
    <row r="5" spans="1:12" x14ac:dyDescent="0.25">
      <c r="A5" s="10" t="s">
        <v>131</v>
      </c>
      <c r="B5" s="20" t="s">
        <v>140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10" t="s">
        <v>0</v>
      </c>
      <c r="C6" s="22">
        <f>ROUND(AVERAGE(C118,C170,C223,C281,C329,C383,C436,C486,C539,C593,C642,C698,C746,C803,C860,C916),2)</f>
        <v>99.05</v>
      </c>
      <c r="D6" s="22">
        <f t="shared" ref="D6:K6" si="4">ROUND(AVERAGE(D118,D170,D223,D281,D329,D383,D436,D486,D539,D593,D642,D698,D746,D803,D860,D916),2)</f>
        <v>101.63</v>
      </c>
      <c r="E6" s="22">
        <f t="shared" si="4"/>
        <v>101.55</v>
      </c>
      <c r="F6" s="22">
        <f t="shared" si="4"/>
        <v>97.67</v>
      </c>
      <c r="G6" s="22">
        <f t="shared" si="1"/>
        <v>99.98</v>
      </c>
      <c r="H6" s="22">
        <f t="shared" si="4"/>
        <v>94.88</v>
      </c>
      <c r="I6" s="22">
        <f t="shared" si="4"/>
        <v>93.95</v>
      </c>
      <c r="J6" s="22">
        <f t="shared" si="4"/>
        <v>87.77</v>
      </c>
      <c r="K6" s="22">
        <f t="shared" si="4"/>
        <v>80.38</v>
      </c>
      <c r="L6" s="22">
        <f t="shared" si="3"/>
        <v>89.25</v>
      </c>
    </row>
    <row r="7" spans="1:12" x14ac:dyDescent="0.25">
      <c r="A7" s="10" t="s">
        <v>131</v>
      </c>
      <c r="B7" s="9" t="s">
        <v>2</v>
      </c>
      <c r="C7" s="23">
        <f>ROUND(AVERAGE(C119,C171,C224,C437,C487,C540,C594,C643,C699,C747,C804,C861,C917),2)</f>
        <v>103.52</v>
      </c>
      <c r="D7" s="23">
        <f t="shared" ref="D7:F7" si="5">ROUND(AVERAGE(D119,D171,D224,D437,D487,D540,D594,D643,D699,D747,D804,D861,D917),2)</f>
        <v>105.18</v>
      </c>
      <c r="E7" s="23">
        <f t="shared" si="5"/>
        <v>98.05</v>
      </c>
      <c r="F7" s="23">
        <f t="shared" si="5"/>
        <v>93.07</v>
      </c>
      <c r="G7" s="23">
        <f t="shared" si="1"/>
        <v>99.96</v>
      </c>
      <c r="H7" s="23">
        <f t="shared" ref="H7:K7" si="6">ROUND(AVERAGE(H119,H171,H224,H437,H487,H540,H594,H643,H699,H747,H804,H861,H917),2)</f>
        <v>91.78</v>
      </c>
      <c r="I7" s="23">
        <f t="shared" si="6"/>
        <v>97.86</v>
      </c>
      <c r="J7" s="23">
        <f t="shared" si="6"/>
        <v>93.17</v>
      </c>
      <c r="K7" s="23">
        <f t="shared" si="6"/>
        <v>85.44</v>
      </c>
      <c r="L7" s="23">
        <f t="shared" si="3"/>
        <v>92.06</v>
      </c>
    </row>
    <row r="8" spans="1:12" x14ac:dyDescent="0.25">
      <c r="A8" s="10" t="s">
        <v>131</v>
      </c>
      <c r="B8" s="9" t="s">
        <v>3</v>
      </c>
      <c r="C8" s="24">
        <f>ROUND(AVERAGE(C120,C172,C225,C282,C330,C384,C438,C488,C541,C644,C700,C748,C805,C862,C918),2)</f>
        <v>97.86</v>
      </c>
      <c r="D8" s="24">
        <f t="shared" ref="D8:F8" si="7">ROUND(AVERAGE(D120,D172,D225,D282,D330,D384,D438,D488,D541,D644,D700,D748,D805,D862,D918),2)</f>
        <v>100.58</v>
      </c>
      <c r="E8" s="24">
        <f t="shared" si="7"/>
        <v>99.01</v>
      </c>
      <c r="F8" s="24">
        <f t="shared" si="7"/>
        <v>102.69</v>
      </c>
      <c r="G8" s="24">
        <f t="shared" si="1"/>
        <v>100.04</v>
      </c>
      <c r="H8" s="24">
        <f t="shared" ref="H8:K8" si="8">ROUND(AVERAGE(H120,H172,H225,H282,H330,H384,H438,H488,H541,H644,H700,H748,H805,H862,H918),2)</f>
        <v>99.19</v>
      </c>
      <c r="I8" s="24">
        <f t="shared" si="8"/>
        <v>99.74</v>
      </c>
      <c r="J8" s="24">
        <f t="shared" si="8"/>
        <v>93.37</v>
      </c>
      <c r="K8" s="24">
        <f t="shared" si="8"/>
        <v>83.96</v>
      </c>
      <c r="L8" s="24">
        <f t="shared" si="3"/>
        <v>94.07</v>
      </c>
    </row>
    <row r="9" spans="1:12" x14ac:dyDescent="0.25">
      <c r="A9" s="10" t="s">
        <v>131</v>
      </c>
      <c r="B9" s="9" t="s">
        <v>1</v>
      </c>
      <c r="C9" s="24">
        <f>ROUND(AVERAGE(C121,C173,C226,C283,C331,C385,C439,C489,C542,C595,C645,C701,C749,C806,C863,C919),2)</f>
        <v>97.37</v>
      </c>
      <c r="D9" s="24">
        <f t="shared" ref="D9:F9" si="9">ROUND(AVERAGE(D121,D173,D226,D283,D331,D385,D439,D489,D542,D595,D645,D701,D749,D806,D863,D919),2)</f>
        <v>100.62</v>
      </c>
      <c r="E9" s="24">
        <f t="shared" si="9"/>
        <v>106.27</v>
      </c>
      <c r="F9" s="24">
        <f t="shared" si="9"/>
        <v>95.71</v>
      </c>
      <c r="G9" s="24">
        <f t="shared" si="1"/>
        <v>99.99</v>
      </c>
      <c r="H9" s="24">
        <f t="shared" ref="H9:K9" si="10">ROUND(AVERAGE(H121,H173,H226,H283,H331,H385,H439,H489,H542,H595,H645,H701,H749,H806,H863,H919),2)</f>
        <v>92.1</v>
      </c>
      <c r="I9" s="24">
        <f t="shared" si="10"/>
        <v>87.59</v>
      </c>
      <c r="J9" s="24">
        <f t="shared" si="10"/>
        <v>79.349999999999994</v>
      </c>
      <c r="K9" s="24">
        <f t="shared" si="10"/>
        <v>74.16</v>
      </c>
      <c r="L9" s="24">
        <f t="shared" si="3"/>
        <v>83.3</v>
      </c>
    </row>
    <row r="10" spans="1:12" x14ac:dyDescent="0.25">
      <c r="A10" s="10" t="s">
        <v>131</v>
      </c>
      <c r="B10" s="10" t="s">
        <v>4</v>
      </c>
      <c r="C10" s="25">
        <f>ROUND(AVERAGE(C122,C174,C227,C284,C332,C386,C440,C490,C543,C596,C646,C702,C750,C807,C864,C920),2)</f>
        <v>92.53</v>
      </c>
      <c r="D10" s="25">
        <f t="shared" ref="D10:F10" si="11">ROUND(AVERAGE(D122,D174,D227,D284,D332,D386,D440,D490,D543,D596,D646,D702,D750,D807,D864,D920),2)</f>
        <v>95.16</v>
      </c>
      <c r="E10" s="25">
        <f t="shared" si="11"/>
        <v>109.06</v>
      </c>
      <c r="F10" s="25">
        <f t="shared" si="11"/>
        <v>102.84</v>
      </c>
      <c r="G10" s="25">
        <f t="shared" si="1"/>
        <v>99.9</v>
      </c>
      <c r="H10" s="25">
        <f t="shared" ref="H10:K10" si="12">ROUND(AVERAGE(H122,H174,H227,H284,H332,H386,H440,H490,H543,H596,H646,H702,H750,H807,H864,H920),2)</f>
        <v>101.56</v>
      </c>
      <c r="I10" s="25">
        <f t="shared" si="12"/>
        <v>111.2</v>
      </c>
      <c r="J10" s="25">
        <f t="shared" si="12"/>
        <v>121.14</v>
      </c>
      <c r="K10" s="25">
        <f t="shared" si="12"/>
        <v>115.5</v>
      </c>
      <c r="L10" s="25">
        <f t="shared" si="3"/>
        <v>112.35</v>
      </c>
    </row>
    <row r="11" spans="1:12" x14ac:dyDescent="0.25">
      <c r="A11" s="10" t="s">
        <v>131</v>
      </c>
      <c r="B11" s="9" t="s">
        <v>8</v>
      </c>
      <c r="C11" s="26">
        <f>ROUND(AVERAGE(C123,C544,C751),2)</f>
        <v>84.19</v>
      </c>
      <c r="D11" s="26">
        <f t="shared" ref="D11:F11" si="13">ROUND(AVERAGE(D123,D544,D751),2)</f>
        <v>66.31</v>
      </c>
      <c r="E11" s="26">
        <f t="shared" si="13"/>
        <v>147.26</v>
      </c>
      <c r="F11" s="26">
        <f t="shared" si="13"/>
        <v>102.2</v>
      </c>
      <c r="G11" s="26">
        <f t="shared" si="1"/>
        <v>99.99</v>
      </c>
      <c r="H11" s="26">
        <f t="shared" ref="H11:K11" si="14">ROUND(AVERAGE(H123,H544,H751),2)</f>
        <v>68.599999999999994</v>
      </c>
      <c r="I11" s="26">
        <f t="shared" si="14"/>
        <v>124.2</v>
      </c>
      <c r="J11" s="26">
        <f t="shared" si="14"/>
        <v>131.46</v>
      </c>
      <c r="K11" s="26">
        <f t="shared" si="14"/>
        <v>77.25</v>
      </c>
      <c r="L11" s="26">
        <f t="shared" si="3"/>
        <v>100.38</v>
      </c>
    </row>
    <row r="12" spans="1:12" x14ac:dyDescent="0.25">
      <c r="A12" s="10" t="s">
        <v>131</v>
      </c>
      <c r="B12" s="9" t="s">
        <v>9</v>
      </c>
      <c r="C12" s="26">
        <f>ROUND(AVERAGE(C175,C285,C333,C387,C441,C491,C545,C597,C647,C703,C752,C808,C865,C921),2)</f>
        <v>93.36</v>
      </c>
      <c r="D12" s="26">
        <f t="shared" ref="D12:K12" si="15">ROUND(AVERAGE(D175,D285,D333,D387,D441,D491,D545,D597,D647,D703,D752,D808,D865,D921),2)</f>
        <v>101.42</v>
      </c>
      <c r="E12" s="26">
        <f t="shared" si="15"/>
        <v>102.74</v>
      </c>
      <c r="F12" s="26">
        <f t="shared" si="15"/>
        <v>102.33</v>
      </c>
      <c r="G12" s="26">
        <f t="shared" si="1"/>
        <v>99.96</v>
      </c>
      <c r="H12" s="26">
        <f t="shared" si="15"/>
        <v>108.59</v>
      </c>
      <c r="I12" s="26">
        <f t="shared" si="15"/>
        <v>112.16</v>
      </c>
      <c r="J12" s="26">
        <f t="shared" si="15"/>
        <v>117.16</v>
      </c>
      <c r="K12" s="26">
        <f t="shared" si="15"/>
        <v>120.64</v>
      </c>
      <c r="L12" s="26">
        <f t="shared" si="3"/>
        <v>114.64</v>
      </c>
    </row>
    <row r="13" spans="1:12" x14ac:dyDescent="0.25">
      <c r="A13" s="10" t="s">
        <v>131</v>
      </c>
      <c r="B13" s="9" t="s">
        <v>7</v>
      </c>
      <c r="C13" s="26">
        <f>ROUND(AVERAGE(C228,C388,C648,C704,C753,C809),2)</f>
        <v>103.08</v>
      </c>
      <c r="D13" s="26">
        <f t="shared" ref="D13:K13" si="16">ROUND(AVERAGE(D228,D388,D648,D704,D753,D809),2)</f>
        <v>98.45</v>
      </c>
      <c r="E13" s="26">
        <f t="shared" si="16"/>
        <v>97.04</v>
      </c>
      <c r="F13" s="26">
        <f t="shared" si="16"/>
        <v>101.49</v>
      </c>
      <c r="G13" s="26">
        <f t="shared" si="1"/>
        <v>100.02</v>
      </c>
      <c r="H13" s="26">
        <f t="shared" si="16"/>
        <v>117.72</v>
      </c>
      <c r="I13" s="26">
        <f t="shared" si="16"/>
        <v>133.02000000000001</v>
      </c>
      <c r="J13" s="26">
        <f t="shared" si="16"/>
        <v>125.97</v>
      </c>
      <c r="K13" s="26">
        <f t="shared" si="16"/>
        <v>139.41</v>
      </c>
      <c r="L13" s="26">
        <f t="shared" si="3"/>
        <v>129.03</v>
      </c>
    </row>
    <row r="14" spans="1:12" x14ac:dyDescent="0.25">
      <c r="A14" s="10" t="s">
        <v>131</v>
      </c>
      <c r="B14" s="9" t="s">
        <v>10</v>
      </c>
      <c r="C14" s="26">
        <f>ROUND(AVERAGE(C176,C334,C546,C598,C810,C866),2)</f>
        <v>89.68</v>
      </c>
      <c r="D14" s="26">
        <f t="shared" ref="D14:F14" si="17">ROUND(AVERAGE(D176,D334,D546,D598,D810,D866),2)</f>
        <v>95.26</v>
      </c>
      <c r="E14" s="26">
        <f t="shared" si="17"/>
        <v>113.52</v>
      </c>
      <c r="F14" s="26">
        <f t="shared" si="17"/>
        <v>101.54</v>
      </c>
      <c r="G14" s="26">
        <f t="shared" si="1"/>
        <v>100</v>
      </c>
      <c r="H14" s="26">
        <f t="shared" ref="H14:K14" si="18">ROUND(AVERAGE(H176,H334,H546,H598,H810,H866),2)</f>
        <v>93.41</v>
      </c>
      <c r="I14" s="26">
        <f t="shared" si="18"/>
        <v>107.67</v>
      </c>
      <c r="J14" s="26">
        <f t="shared" si="18"/>
        <v>120.67</v>
      </c>
      <c r="K14" s="26">
        <f t="shared" si="18"/>
        <v>132.94</v>
      </c>
      <c r="L14" s="26">
        <f t="shared" si="3"/>
        <v>113.67</v>
      </c>
    </row>
    <row r="15" spans="1:12" x14ac:dyDescent="0.25">
      <c r="A15" s="10" t="s">
        <v>131</v>
      </c>
      <c r="B15" s="9" t="s">
        <v>6</v>
      </c>
      <c r="C15" s="26">
        <f>ROUND(AVERAGE(C124,C177,C229,C286,C335,C389,C442,C492,C547,C599,C649,C705,C754,C811,C867),2)</f>
        <v>90.35</v>
      </c>
      <c r="D15" s="26">
        <f t="shared" ref="D15:F15" si="19">ROUND(AVERAGE(D124,D177,D229,D286,D335,D389,D442,D492,D547,D599,D649,D705,D754,D811,D867),2)</f>
        <v>94.43</v>
      </c>
      <c r="E15" s="26">
        <f t="shared" si="19"/>
        <v>111.67</v>
      </c>
      <c r="F15" s="26">
        <f t="shared" si="19"/>
        <v>103.51</v>
      </c>
      <c r="G15" s="26">
        <f t="shared" si="1"/>
        <v>99.99</v>
      </c>
      <c r="H15" s="26">
        <f t="shared" ref="H15:K15" si="20">ROUND(AVERAGE(H124,H177,H229,H286,H335,H389,H442,H492,H547,H599,H649,H705,H754,H811,H867),2)</f>
        <v>96.62</v>
      </c>
      <c r="I15" s="26">
        <f t="shared" si="20"/>
        <v>111.56</v>
      </c>
      <c r="J15" s="26">
        <f t="shared" si="20"/>
        <v>117.74</v>
      </c>
      <c r="K15" s="26">
        <f t="shared" si="20"/>
        <v>107.39</v>
      </c>
      <c r="L15" s="26">
        <f t="shared" si="3"/>
        <v>108.33</v>
      </c>
    </row>
    <row r="16" spans="1:12" x14ac:dyDescent="0.25">
      <c r="A16" s="10" t="s">
        <v>131</v>
      </c>
      <c r="B16" s="9" t="s">
        <v>11</v>
      </c>
      <c r="C16" s="27" t="s">
        <v>132</v>
      </c>
      <c r="D16" s="27" t="s">
        <v>132</v>
      </c>
      <c r="E16" s="26">
        <f t="shared" ref="E16:F16" si="21">ROUND(AVERAGE(E230),2)</f>
        <v>96.37</v>
      </c>
      <c r="F16" s="26">
        <f t="shared" si="21"/>
        <v>103.63</v>
      </c>
      <c r="G16" s="26">
        <f t="shared" si="1"/>
        <v>100</v>
      </c>
      <c r="H16" s="27" t="s">
        <v>132</v>
      </c>
      <c r="I16" s="27" t="s">
        <v>132</v>
      </c>
      <c r="J16" s="26">
        <f t="shared" ref="J16:K16" si="22">ROUND(AVERAGE(J230),2)</f>
        <v>94.84</v>
      </c>
      <c r="K16" s="26">
        <f t="shared" si="22"/>
        <v>96.37</v>
      </c>
      <c r="L16" s="26">
        <f t="shared" si="3"/>
        <v>95.61</v>
      </c>
    </row>
    <row r="17" spans="1:12" x14ac:dyDescent="0.25">
      <c r="A17" s="10" t="s">
        <v>131</v>
      </c>
      <c r="B17" s="9" t="s">
        <v>5</v>
      </c>
      <c r="C17" s="26">
        <f>ROUND(AVERAGE(C125,C706,C755,C812),2)</f>
        <v>102.99</v>
      </c>
      <c r="D17" s="26">
        <f t="shared" ref="D17:F17" si="23">ROUND(AVERAGE(D125,D706,D755,D812),2)</f>
        <v>97.24</v>
      </c>
      <c r="E17" s="26">
        <f t="shared" si="23"/>
        <v>92</v>
      </c>
      <c r="F17" s="26">
        <f t="shared" si="23"/>
        <v>107.78</v>
      </c>
      <c r="G17" s="26">
        <f t="shared" si="1"/>
        <v>100</v>
      </c>
      <c r="H17" s="26">
        <f t="shared" ref="H17:K17" si="24">ROUND(AVERAGE(H125,H706,H755,H812),2)</f>
        <v>97.13</v>
      </c>
      <c r="I17" s="26">
        <f t="shared" si="24"/>
        <v>88.68</v>
      </c>
      <c r="J17" s="26">
        <f t="shared" si="24"/>
        <v>97.28</v>
      </c>
      <c r="K17" s="26">
        <f t="shared" si="24"/>
        <v>100.67</v>
      </c>
      <c r="L17" s="26">
        <f t="shared" si="3"/>
        <v>95.94</v>
      </c>
    </row>
    <row r="18" spans="1:12" x14ac:dyDescent="0.25">
      <c r="A18" s="10" t="s">
        <v>131</v>
      </c>
      <c r="B18" s="10" t="s">
        <v>12</v>
      </c>
      <c r="C18" s="25">
        <f>ROUND(AVERAGE(C126,C178,C231,C287,C336,C390,C443,C493,C548,C600,C650,C707,C756,C813,C868,C922),2)</f>
        <v>106.2</v>
      </c>
      <c r="D18" s="25">
        <f t="shared" ref="D18:F18" si="25">ROUND(AVERAGE(D126,D178,D231,D287,D336,D390,D443,D493,D548,D600,D650,D707,D756,D813,D868,D922),2)</f>
        <v>95.09</v>
      </c>
      <c r="E18" s="25">
        <f t="shared" si="25"/>
        <v>101.95</v>
      </c>
      <c r="F18" s="25">
        <f t="shared" si="25"/>
        <v>97.38</v>
      </c>
      <c r="G18" s="25">
        <f t="shared" ref="G18:G49" si="26">ROUND(AVERAGE(C18:F18),2)</f>
        <v>100.16</v>
      </c>
      <c r="H18" s="25">
        <f t="shared" ref="H18:K18" si="27">ROUND(AVERAGE(H126,H178,H231,H287,H336,H390,H443,H493,H548,H600,H650,H707,H756,H813,H868,H922),2)</f>
        <v>104.15</v>
      </c>
      <c r="I18" s="25">
        <f t="shared" si="27"/>
        <v>102.33</v>
      </c>
      <c r="J18" s="25">
        <f t="shared" si="27"/>
        <v>99.44</v>
      </c>
      <c r="K18" s="25">
        <f t="shared" si="27"/>
        <v>95.9</v>
      </c>
      <c r="L18" s="25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4">
        <f>ROUND(AVERAGE(C127,C232,C549),2)</f>
        <v>95.52</v>
      </c>
      <c r="D19" s="24">
        <f t="shared" ref="D19:F19" si="29">ROUND(AVERAGE(D127,D232,D549),2)</f>
        <v>85.17</v>
      </c>
      <c r="E19" s="24">
        <f t="shared" si="29"/>
        <v>115.59</v>
      </c>
      <c r="F19" s="24">
        <f t="shared" si="29"/>
        <v>103.69</v>
      </c>
      <c r="G19" s="24">
        <f t="shared" si="26"/>
        <v>99.99</v>
      </c>
      <c r="H19" s="24">
        <f t="shared" ref="H19:K19" si="30">ROUND(AVERAGE(H127,H232,H549),2)</f>
        <v>89.67</v>
      </c>
      <c r="I19" s="24">
        <f t="shared" si="30"/>
        <v>107.31</v>
      </c>
      <c r="J19" s="24">
        <f t="shared" si="30"/>
        <v>92.69</v>
      </c>
      <c r="K19" s="24">
        <f t="shared" si="30"/>
        <v>77.459999999999994</v>
      </c>
      <c r="L19" s="24">
        <f t="shared" si="28"/>
        <v>91.78</v>
      </c>
    </row>
    <row r="20" spans="1:12" x14ac:dyDescent="0.25">
      <c r="A20" s="10" t="s">
        <v>131</v>
      </c>
      <c r="B20" s="9" t="s">
        <v>14</v>
      </c>
      <c r="C20" s="24">
        <f>ROUND(AVERAGE(C179,C233,C288,C391,C494,C550,C601,C651,C757,C814,C923),2)</f>
        <v>107.78</v>
      </c>
      <c r="D20" s="24">
        <f t="shared" ref="D20:F20" si="31">ROUND(AVERAGE(D179,D233,D288,D391,D494,D550,D601,D651,D757,D814,D923),2)</f>
        <v>95.13</v>
      </c>
      <c r="E20" s="24">
        <f t="shared" si="31"/>
        <v>95.93</v>
      </c>
      <c r="F20" s="24">
        <f t="shared" si="31"/>
        <v>102.29</v>
      </c>
      <c r="G20" s="24">
        <f t="shared" si="26"/>
        <v>100.28</v>
      </c>
      <c r="H20" s="24">
        <f t="shared" ref="H20:K20" si="32">ROUND(AVERAGE(H179,H233,H288,H391,H494,H550,H601,H651,H757,H814,H923),2)</f>
        <v>101.18</v>
      </c>
      <c r="I20" s="24">
        <f t="shared" si="32"/>
        <v>97.58</v>
      </c>
      <c r="J20" s="24">
        <f t="shared" si="32"/>
        <v>103.02</v>
      </c>
      <c r="K20" s="24">
        <f t="shared" si="32"/>
        <v>97.3</v>
      </c>
      <c r="L20" s="24">
        <f t="shared" si="28"/>
        <v>99.77</v>
      </c>
    </row>
    <row r="21" spans="1:12" x14ac:dyDescent="0.25">
      <c r="A21" s="10" t="s">
        <v>131</v>
      </c>
      <c r="B21" s="9" t="s">
        <v>17</v>
      </c>
      <c r="C21" s="24">
        <f>ROUND(AVERAGE(C180,C234,C392,C444,C495,C551,C602,C652,C708,C758,C815,C924),2)</f>
        <v>95.11</v>
      </c>
      <c r="D21" s="24">
        <f t="shared" ref="D21:F21" si="33">ROUND(AVERAGE(D180,D234,D392,D444,D495,D551,D602,D652,D708,D758,D815,D924),2)</f>
        <v>103.01</v>
      </c>
      <c r="E21" s="24">
        <f t="shared" si="33"/>
        <v>102.15</v>
      </c>
      <c r="F21" s="24">
        <f t="shared" si="33"/>
        <v>100</v>
      </c>
      <c r="G21" s="24">
        <f t="shared" si="26"/>
        <v>100.07</v>
      </c>
      <c r="H21" s="24">
        <f t="shared" ref="H21:K21" si="34">ROUND(AVERAGE(H180,H234,H392,H444,H495,H551,H602,H652,H708,H758,H815,H924),2)</f>
        <v>105.31</v>
      </c>
      <c r="I21" s="24">
        <f t="shared" si="34"/>
        <v>104.81</v>
      </c>
      <c r="J21" s="24">
        <f t="shared" si="34"/>
        <v>105.25</v>
      </c>
      <c r="K21" s="24">
        <f t="shared" si="34"/>
        <v>104.94</v>
      </c>
      <c r="L21" s="24">
        <f t="shared" si="28"/>
        <v>105.08</v>
      </c>
    </row>
    <row r="22" spans="1:12" x14ac:dyDescent="0.25">
      <c r="A22" s="10" t="s">
        <v>131</v>
      </c>
      <c r="B22" s="9" t="s">
        <v>15</v>
      </c>
      <c r="C22" s="24">
        <f>ROUND(AVERAGE(C181,C235,C289,C337,C393,C445,C496,C552,C603,C653,C709,C759,C816,C869),2)</f>
        <v>110.77</v>
      </c>
      <c r="D22" s="24">
        <f t="shared" ref="D22:F22" si="35">ROUND(AVERAGE(D181,D235,D289,D337,D393,D445,D496,D552,D603,D653,D709,D759,D816,D869),2)</f>
        <v>95.7</v>
      </c>
      <c r="E22" s="24">
        <f t="shared" si="35"/>
        <v>100.2</v>
      </c>
      <c r="F22" s="24">
        <f t="shared" si="35"/>
        <v>93.32</v>
      </c>
      <c r="G22" s="24">
        <f t="shared" si="26"/>
        <v>100</v>
      </c>
      <c r="H22" s="24">
        <f t="shared" ref="H22:K22" si="36">ROUND(AVERAGE(H181,H235,H289,H337,H393,H445,H496,H552,H603,H653,H709,H759,H816,H869),2)</f>
        <v>107.6</v>
      </c>
      <c r="I22" s="24">
        <f t="shared" si="36"/>
        <v>102.48</v>
      </c>
      <c r="J22" s="24">
        <f t="shared" si="36"/>
        <v>92.79</v>
      </c>
      <c r="K22" s="24">
        <f t="shared" si="36"/>
        <v>93.53</v>
      </c>
      <c r="L22" s="24">
        <f t="shared" si="28"/>
        <v>99.1</v>
      </c>
    </row>
    <row r="23" spans="1:12" x14ac:dyDescent="0.25">
      <c r="A23" s="10" t="s">
        <v>131</v>
      </c>
      <c r="B23" s="9" t="s">
        <v>13</v>
      </c>
      <c r="C23" s="24">
        <f>ROUND(AVERAGE(C128),2)</f>
        <v>86.69</v>
      </c>
      <c r="D23" s="24">
        <f t="shared" ref="D23:F23" si="37">ROUND(AVERAGE(D128),2)</f>
        <v>70.89</v>
      </c>
      <c r="E23" s="24">
        <f t="shared" si="37"/>
        <v>142.01</v>
      </c>
      <c r="F23" s="24">
        <f t="shared" si="37"/>
        <v>100.39</v>
      </c>
      <c r="G23" s="24">
        <f t="shared" si="26"/>
        <v>100</v>
      </c>
      <c r="H23" s="24">
        <f t="shared" ref="H23:K23" si="38">ROUND(AVERAGE(H128),2)</f>
        <v>70.45</v>
      </c>
      <c r="I23" s="24">
        <f t="shared" si="38"/>
        <v>115.68</v>
      </c>
      <c r="J23" s="24">
        <f t="shared" si="38"/>
        <v>145.29</v>
      </c>
      <c r="K23" s="24">
        <f t="shared" si="38"/>
        <v>127.05</v>
      </c>
      <c r="L23" s="24">
        <f t="shared" si="28"/>
        <v>114.62</v>
      </c>
    </row>
    <row r="24" spans="1:12" x14ac:dyDescent="0.25">
      <c r="A24" s="10" t="s">
        <v>131</v>
      </c>
      <c r="B24" s="10" t="s">
        <v>18</v>
      </c>
      <c r="C24" s="25">
        <f>ROUND(AVERAGE(C129,C182,C236,C290,C338,C394,C446,C497,C553,C604,C654,C710,C760,C817,C870,C925),2)</f>
        <v>96.37</v>
      </c>
      <c r="D24" s="25">
        <f t="shared" ref="D24:F24" si="39">ROUND(AVERAGE(D129,D182,D236,D290,D338,D394,D446,D497,D553,D604,D654,D710,D760,D817,D870,D925),2)</f>
        <v>90.13</v>
      </c>
      <c r="E24" s="25">
        <f t="shared" si="39"/>
        <v>112.17</v>
      </c>
      <c r="F24" s="25">
        <f t="shared" si="39"/>
        <v>107.29</v>
      </c>
      <c r="G24" s="25">
        <f t="shared" si="26"/>
        <v>101.49</v>
      </c>
      <c r="H24" s="25">
        <f t="shared" ref="H24:K24" si="40">ROUND(AVERAGE(H129,H182,H236,H290,H338,H394,H446,H497,H553,H604,H654,H710,H760,H817,H870,H925),2)</f>
        <v>96.02</v>
      </c>
      <c r="I24" s="25">
        <f t="shared" si="40"/>
        <v>116.87</v>
      </c>
      <c r="J24" s="25">
        <f t="shared" si="40"/>
        <v>156.87</v>
      </c>
      <c r="K24" s="25">
        <f t="shared" si="40"/>
        <v>149.11000000000001</v>
      </c>
      <c r="L24" s="25">
        <f t="shared" si="28"/>
        <v>129.72</v>
      </c>
    </row>
    <row r="25" spans="1:12" x14ac:dyDescent="0.25">
      <c r="A25" s="10" t="s">
        <v>131</v>
      </c>
      <c r="B25" s="9" t="s">
        <v>26</v>
      </c>
      <c r="C25" s="24">
        <f>ROUND(AVERAGE(C183,C237,C395),2)</f>
        <v>108.13</v>
      </c>
      <c r="D25" s="24">
        <f t="shared" ref="D25" si="41">ROUND(AVERAGE(D183,D237,D395),2)</f>
        <v>90.65</v>
      </c>
      <c r="E25" s="28" t="s">
        <v>132</v>
      </c>
      <c r="F25" s="28" t="s">
        <v>132</v>
      </c>
      <c r="G25" s="24">
        <f t="shared" si="26"/>
        <v>99.39</v>
      </c>
      <c r="H25" s="24">
        <f t="shared" ref="H25:I25" si="42">ROUND(AVERAGE(H183,H237,H395),2)</f>
        <v>98.85</v>
      </c>
      <c r="I25" s="24">
        <f t="shared" si="42"/>
        <v>96.93</v>
      </c>
      <c r="J25" s="28" t="s">
        <v>132</v>
      </c>
      <c r="K25" s="28" t="s">
        <v>132</v>
      </c>
      <c r="L25" s="24">
        <f t="shared" si="28"/>
        <v>97.89</v>
      </c>
    </row>
    <row r="26" spans="1:12" x14ac:dyDescent="0.25">
      <c r="A26" s="10" t="s">
        <v>131</v>
      </c>
      <c r="B26" s="9" t="s">
        <v>24</v>
      </c>
      <c r="C26" s="24">
        <f>ROUND(AVERAGE(C130,C238,C339,C498,C554,C605,C655,C711,C761,C818,C871,C926),2)</f>
        <v>85.28</v>
      </c>
      <c r="D26" s="24">
        <f t="shared" ref="D26:F26" si="43">ROUND(AVERAGE(D130,D238,D339,D498,D554,D605,D655,D711,D761,D818,D871,D926),2)</f>
        <v>90.38</v>
      </c>
      <c r="E26" s="24">
        <f t="shared" si="43"/>
        <v>109.64</v>
      </c>
      <c r="F26" s="24">
        <f t="shared" si="43"/>
        <v>114.7</v>
      </c>
      <c r="G26" s="24">
        <f t="shared" si="26"/>
        <v>100</v>
      </c>
      <c r="H26" s="24">
        <f t="shared" ref="H26:K26" si="44">ROUND(AVERAGE(H130,H238,H339,H498,H554,H605,H655,H711,H761,H818,H871,H926),2)</f>
        <v>120.94</v>
      </c>
      <c r="I26" s="24">
        <f t="shared" si="44"/>
        <v>207.6</v>
      </c>
      <c r="J26" s="24">
        <f t="shared" si="44"/>
        <v>254.06</v>
      </c>
      <c r="K26" s="24">
        <f t="shared" si="44"/>
        <v>224.27</v>
      </c>
      <c r="L26" s="24">
        <f t="shared" si="28"/>
        <v>201.72</v>
      </c>
    </row>
    <row r="27" spans="1:12" x14ac:dyDescent="0.25">
      <c r="A27" s="10" t="s">
        <v>131</v>
      </c>
      <c r="B27" s="9" t="s">
        <v>25</v>
      </c>
      <c r="C27" s="24">
        <f>ROUND(AVERAGE(C131),2)</f>
        <v>86.89</v>
      </c>
      <c r="D27" s="24">
        <f t="shared" ref="D27:F27" si="45">ROUND(AVERAGE(D131),2)</f>
        <v>92.37</v>
      </c>
      <c r="E27" s="24">
        <f t="shared" si="45"/>
        <v>115.73</v>
      </c>
      <c r="F27" s="24">
        <f t="shared" si="45"/>
        <v>104.93</v>
      </c>
      <c r="G27" s="24">
        <f t="shared" si="26"/>
        <v>99.98</v>
      </c>
      <c r="H27" s="24">
        <f t="shared" ref="H27:K27" si="46">ROUND(AVERAGE(H131),2)</f>
        <v>86.65</v>
      </c>
      <c r="I27" s="24">
        <f t="shared" si="46"/>
        <v>118.5</v>
      </c>
      <c r="J27" s="24">
        <f t="shared" si="46"/>
        <v>146.72</v>
      </c>
      <c r="K27" s="24">
        <f t="shared" si="46"/>
        <v>149.38</v>
      </c>
      <c r="L27" s="24">
        <f t="shared" si="28"/>
        <v>125.31</v>
      </c>
    </row>
    <row r="28" spans="1:12" x14ac:dyDescent="0.25">
      <c r="A28" s="10" t="s">
        <v>131</v>
      </c>
      <c r="B28" s="9" t="s">
        <v>86</v>
      </c>
      <c r="C28" s="24">
        <f>ROUND(AVERAGE(C606,C656,C762,C927),2)</f>
        <v>101.93</v>
      </c>
      <c r="D28" s="24">
        <f t="shared" ref="D28:F28" si="47">ROUND(AVERAGE(D606,D656,D762,D927),2)</f>
        <v>108.19</v>
      </c>
      <c r="E28" s="24">
        <f t="shared" si="47"/>
        <v>97.39</v>
      </c>
      <c r="F28" s="24">
        <f t="shared" si="47"/>
        <v>92.51</v>
      </c>
      <c r="G28" s="24">
        <f t="shared" si="26"/>
        <v>100.01</v>
      </c>
      <c r="H28" s="24">
        <f t="shared" ref="H28:K28" si="48">ROUND(AVERAGE(H606,H656,H762,H927),2)</f>
        <v>107.01</v>
      </c>
      <c r="I28" s="24">
        <f t="shared" si="48"/>
        <v>104.23</v>
      </c>
      <c r="J28" s="24">
        <f t="shared" si="48"/>
        <v>123.14</v>
      </c>
      <c r="K28" s="24">
        <f t="shared" si="48"/>
        <v>114.78</v>
      </c>
      <c r="L28" s="24">
        <f t="shared" si="28"/>
        <v>112.29</v>
      </c>
    </row>
    <row r="29" spans="1:12" x14ac:dyDescent="0.25">
      <c r="A29" s="10" t="s">
        <v>131</v>
      </c>
      <c r="B29" s="9" t="s">
        <v>20</v>
      </c>
      <c r="C29" s="24">
        <f>ROUND(AVERAGE(C184,C291),2)</f>
        <v>75.63</v>
      </c>
      <c r="D29" s="24">
        <f t="shared" ref="D29:F29" si="49">ROUND(AVERAGE(D184,D291),2)</f>
        <v>70.08</v>
      </c>
      <c r="E29" s="24">
        <f t="shared" si="49"/>
        <v>161.84</v>
      </c>
      <c r="F29" s="24">
        <f t="shared" si="49"/>
        <v>108.41</v>
      </c>
      <c r="G29" s="24">
        <f t="shared" si="26"/>
        <v>103.99</v>
      </c>
      <c r="H29" s="24">
        <f t="shared" ref="H29:K29" si="50">ROUND(AVERAGE(H184,H291),2)</f>
        <v>83.93</v>
      </c>
      <c r="I29" s="24">
        <f t="shared" si="50"/>
        <v>61.21</v>
      </c>
      <c r="J29" s="24">
        <f t="shared" si="50"/>
        <v>137.66</v>
      </c>
      <c r="K29" s="24">
        <f t="shared" si="50"/>
        <v>143.37</v>
      </c>
      <c r="L29" s="24">
        <f t="shared" si="28"/>
        <v>106.54</v>
      </c>
    </row>
    <row r="30" spans="1:12" x14ac:dyDescent="0.25">
      <c r="A30" s="10" t="s">
        <v>131</v>
      </c>
      <c r="B30" s="9" t="s">
        <v>21</v>
      </c>
      <c r="C30" s="24">
        <f>ROUND(AVERAGE(C185,C239,C292,C396,C499),2)</f>
        <v>107.03</v>
      </c>
      <c r="D30" s="24">
        <f t="shared" ref="D30:E30" si="51">ROUND(AVERAGE(D185,D239,D292,D396,D499),2)</f>
        <v>88.22</v>
      </c>
      <c r="E30" s="24">
        <f t="shared" si="51"/>
        <v>86.84</v>
      </c>
      <c r="F30" s="28" t="s">
        <v>132</v>
      </c>
      <c r="G30" s="24">
        <f t="shared" si="26"/>
        <v>94.03</v>
      </c>
      <c r="H30" s="24">
        <f t="shared" ref="H30:I30" si="52">ROUND(AVERAGE(H185,H239,H292,H396,H499),2)</f>
        <v>60.88</v>
      </c>
      <c r="I30" s="24">
        <f t="shared" si="52"/>
        <v>41.75</v>
      </c>
      <c r="J30" s="28" t="s">
        <v>132</v>
      </c>
      <c r="K30" s="28" t="s">
        <v>132</v>
      </c>
      <c r="L30" s="24">
        <f t="shared" si="28"/>
        <v>51.32</v>
      </c>
    </row>
    <row r="31" spans="1:12" x14ac:dyDescent="0.25">
      <c r="A31" s="10" t="s">
        <v>131</v>
      </c>
      <c r="B31" s="9" t="s">
        <v>19</v>
      </c>
      <c r="C31" s="24">
        <f>ROUND(AVERAGE(C132,C500,C555,C607,C657,C712,C763,C819,C872),2)</f>
        <v>99.82</v>
      </c>
      <c r="D31" s="24">
        <f t="shared" ref="D31:F31" si="53">ROUND(AVERAGE(D132,D500,D555,D607,D657,D712,D763,D819,D872),2)</f>
        <v>93.06</v>
      </c>
      <c r="E31" s="24">
        <f t="shared" si="53"/>
        <v>103.96</v>
      </c>
      <c r="F31" s="24">
        <f t="shared" si="53"/>
        <v>103.16</v>
      </c>
      <c r="G31" s="24">
        <f t="shared" si="26"/>
        <v>100</v>
      </c>
      <c r="H31" s="24">
        <f t="shared" ref="H31:K31" si="54">ROUND(AVERAGE(H132,H500,H555,H607,H657,H712,H763,H819,H872),2)</f>
        <v>84.27</v>
      </c>
      <c r="I31" s="24">
        <f t="shared" si="54"/>
        <v>106.59</v>
      </c>
      <c r="J31" s="24">
        <f t="shared" si="54"/>
        <v>119.53</v>
      </c>
      <c r="K31" s="24">
        <f t="shared" si="54"/>
        <v>103.54</v>
      </c>
      <c r="L31" s="24">
        <f t="shared" si="28"/>
        <v>103.48</v>
      </c>
    </row>
    <row r="32" spans="1:12" x14ac:dyDescent="0.25">
      <c r="A32" s="10" t="s">
        <v>131</v>
      </c>
      <c r="B32" s="9" t="s">
        <v>22</v>
      </c>
      <c r="C32" s="24">
        <f>ROUND(AVERAGE(C340,C928),2)</f>
        <v>115.55</v>
      </c>
      <c r="D32" s="24">
        <f t="shared" ref="D32:F32" si="55">ROUND(AVERAGE(D340,D928),2)</f>
        <v>101.28</v>
      </c>
      <c r="E32" s="24">
        <f t="shared" si="55"/>
        <v>100.07</v>
      </c>
      <c r="F32" s="24">
        <f t="shared" si="55"/>
        <v>90.52</v>
      </c>
      <c r="G32" s="24">
        <f t="shared" si="26"/>
        <v>101.86</v>
      </c>
      <c r="H32" s="24">
        <f t="shared" ref="H32:K32" si="56">ROUND(AVERAGE(H340,H928),2)</f>
        <v>99.51</v>
      </c>
      <c r="I32" s="24">
        <f t="shared" si="56"/>
        <v>101.72</v>
      </c>
      <c r="J32" s="24">
        <f t="shared" si="56"/>
        <v>110.02</v>
      </c>
      <c r="K32" s="24">
        <f t="shared" si="56"/>
        <v>92.41</v>
      </c>
      <c r="L32" s="24">
        <f t="shared" si="28"/>
        <v>100.92</v>
      </c>
    </row>
    <row r="33" spans="1:12" x14ac:dyDescent="0.25">
      <c r="A33" s="10" t="s">
        <v>131</v>
      </c>
      <c r="B33" s="9" t="s">
        <v>23</v>
      </c>
      <c r="C33" s="24">
        <f>ROUND(AVERAGE(C240,C341,C447,C501,C556,C820),2)</f>
        <v>98.45</v>
      </c>
      <c r="D33" s="24">
        <f t="shared" ref="D33:F33" si="57">ROUND(AVERAGE(D240,D341,D447,D501,D556,D820),2)</f>
        <v>84.05</v>
      </c>
      <c r="E33" s="24">
        <f t="shared" si="57"/>
        <v>113.49</v>
      </c>
      <c r="F33" s="24">
        <f t="shared" si="57"/>
        <v>103.99</v>
      </c>
      <c r="G33" s="24">
        <f t="shared" si="26"/>
        <v>100</v>
      </c>
      <c r="H33" s="24">
        <f t="shared" ref="H33:K33" si="58">ROUND(AVERAGE(H240,H341,H447,H501,H556,H820),2)</f>
        <v>86.81</v>
      </c>
      <c r="I33" s="24">
        <f t="shared" si="58"/>
        <v>78.5</v>
      </c>
      <c r="J33" s="24">
        <f t="shared" si="58"/>
        <v>93.97</v>
      </c>
      <c r="K33" s="24">
        <f t="shared" si="58"/>
        <v>105.52</v>
      </c>
      <c r="L33" s="24">
        <f t="shared" si="28"/>
        <v>91.2</v>
      </c>
    </row>
    <row r="34" spans="1:12" x14ac:dyDescent="0.25">
      <c r="A34" s="10" t="s">
        <v>131</v>
      </c>
      <c r="B34" s="9" t="s">
        <v>27</v>
      </c>
      <c r="C34" s="24">
        <f>ROUND(AVERAGE(C342,C658),2)</f>
        <v>65.709999999999994</v>
      </c>
      <c r="D34" s="24">
        <f t="shared" ref="D34:F34" si="59">ROUND(AVERAGE(D342,D658),2)</f>
        <v>68.78</v>
      </c>
      <c r="E34" s="24">
        <f t="shared" si="59"/>
        <v>127.61</v>
      </c>
      <c r="F34" s="24">
        <f t="shared" si="59"/>
        <v>137.9</v>
      </c>
      <c r="G34" s="24">
        <f t="shared" si="26"/>
        <v>100</v>
      </c>
      <c r="H34" s="24">
        <f t="shared" ref="H34:K34" si="60">ROUND(AVERAGE(H342,H658),2)</f>
        <v>70.59</v>
      </c>
      <c r="I34" s="24">
        <f t="shared" si="60"/>
        <v>69.61</v>
      </c>
      <c r="J34" s="24">
        <f t="shared" si="60"/>
        <v>77.489999999999995</v>
      </c>
      <c r="K34" s="24">
        <f t="shared" si="60"/>
        <v>149.86000000000001</v>
      </c>
      <c r="L34" s="24">
        <f t="shared" si="28"/>
        <v>91.89</v>
      </c>
    </row>
    <row r="35" spans="1:12" x14ac:dyDescent="0.25">
      <c r="A35" s="10" t="s">
        <v>131</v>
      </c>
      <c r="B35" s="10" t="s">
        <v>28</v>
      </c>
      <c r="C35" s="25">
        <f>ROUND(AVERAGE(C133,C186,C241,C293,C343,C397,C448,C502,C557,C608,C659,C713,C764,C821,C873,C929),2)</f>
        <v>100.11</v>
      </c>
      <c r="D35" s="25">
        <f t="shared" ref="D35:F35" si="61">ROUND(AVERAGE(D133,D186,D241,D293,D343,D397,D448,D502,D557,D608,D659,D713,D764,D821,D873,D929),2)</f>
        <v>92.83</v>
      </c>
      <c r="E35" s="25">
        <f t="shared" si="61"/>
        <v>113.65</v>
      </c>
      <c r="F35" s="25">
        <f t="shared" si="61"/>
        <v>93.4</v>
      </c>
      <c r="G35" s="25">
        <f t="shared" si="26"/>
        <v>100</v>
      </c>
      <c r="H35" s="25">
        <f t="shared" ref="H35:K35" si="62">ROUND(AVERAGE(H133,H186,H241,H293,H343,H397,H448,H502,H557,H608,H659,H713,H764,H821,H873,H929),2)</f>
        <v>96.1</v>
      </c>
      <c r="I35" s="25">
        <f t="shared" si="62"/>
        <v>100.07</v>
      </c>
      <c r="J35" s="25">
        <f t="shared" si="62"/>
        <v>100.03</v>
      </c>
      <c r="K35" s="25">
        <f t="shared" si="62"/>
        <v>102.38</v>
      </c>
      <c r="L35" s="25">
        <f t="shared" si="28"/>
        <v>99.65</v>
      </c>
    </row>
    <row r="36" spans="1:12" x14ac:dyDescent="0.25">
      <c r="A36" s="10" t="s">
        <v>131</v>
      </c>
      <c r="B36" s="9" t="s">
        <v>31</v>
      </c>
      <c r="C36" s="24">
        <f>ROUND(AVERAGE(C187,C242,C294,C344,C398,C449,C503,C558,C609,C660,C714,C765,C822,C874,C930),2)</f>
        <v>107.97</v>
      </c>
      <c r="D36" s="24">
        <f t="shared" ref="D36:F36" si="63">ROUND(AVERAGE(D187,D242,D294,D344,D398,D449,D503,D558,D609,D660,D714,D765,D822,D874,D930),2)</f>
        <v>89.4</v>
      </c>
      <c r="E36" s="24">
        <f t="shared" si="63"/>
        <v>104.59</v>
      </c>
      <c r="F36" s="24">
        <f t="shared" si="63"/>
        <v>98.03</v>
      </c>
      <c r="G36" s="24">
        <f t="shared" si="26"/>
        <v>100</v>
      </c>
      <c r="H36" s="24">
        <f t="shared" ref="H36:K36" si="64">ROUND(AVERAGE(H187,H242,H294,H344,H398,H449,H503,H558,H609,H660,H714,H765,H822,H874,H930),2)</f>
        <v>104.38</v>
      </c>
      <c r="I36" s="24">
        <f t="shared" si="64"/>
        <v>98.72</v>
      </c>
      <c r="J36" s="24">
        <f t="shared" si="64"/>
        <v>95.53</v>
      </c>
      <c r="K36" s="24">
        <f t="shared" si="64"/>
        <v>103.88</v>
      </c>
      <c r="L36" s="24">
        <f t="shared" si="28"/>
        <v>100.63</v>
      </c>
    </row>
    <row r="37" spans="1:12" x14ac:dyDescent="0.25">
      <c r="A37" s="10" t="s">
        <v>131</v>
      </c>
      <c r="B37" s="9" t="s">
        <v>29</v>
      </c>
      <c r="C37" s="24">
        <f>ROUND(AVERAGE(C134,C345,C559,C766),2)</f>
        <v>74.16</v>
      </c>
      <c r="D37" s="26">
        <f t="shared" ref="D37:F37" si="65">ROUND(AVERAGE(D134,D345,D559,D766),2)</f>
        <v>85.74</v>
      </c>
      <c r="E37" s="26">
        <f t="shared" si="65"/>
        <v>146.29</v>
      </c>
      <c r="F37" s="26">
        <f t="shared" si="65"/>
        <v>93.73</v>
      </c>
      <c r="G37" s="26">
        <f t="shared" si="26"/>
        <v>99.98</v>
      </c>
      <c r="H37" s="24">
        <f t="shared" ref="H37:K37" si="66">ROUND(AVERAGE(H134,H345,H559,H766),2)</f>
        <v>90.25</v>
      </c>
      <c r="I37" s="24">
        <f t="shared" si="66"/>
        <v>90.16</v>
      </c>
      <c r="J37" s="24">
        <f t="shared" si="66"/>
        <v>88.35</v>
      </c>
      <c r="K37" s="24">
        <f t="shared" si="66"/>
        <v>72.239999999999995</v>
      </c>
      <c r="L37" s="24">
        <f t="shared" si="28"/>
        <v>85.25</v>
      </c>
    </row>
    <row r="38" spans="1:12" x14ac:dyDescent="0.25">
      <c r="A38" s="10" t="s">
        <v>131</v>
      </c>
      <c r="B38" s="9" t="s">
        <v>34</v>
      </c>
      <c r="C38" s="24">
        <f>ROUND(AVERAGE(C135,C875),2)</f>
        <v>112</v>
      </c>
      <c r="D38" s="24">
        <f t="shared" ref="D38:F38" si="67">ROUND(AVERAGE(D135,D875),2)</f>
        <v>88.13</v>
      </c>
      <c r="E38" s="24">
        <f t="shared" si="67"/>
        <v>100.39</v>
      </c>
      <c r="F38" s="24">
        <f t="shared" si="67"/>
        <v>99.45</v>
      </c>
      <c r="G38" s="24">
        <f t="shared" si="26"/>
        <v>99.99</v>
      </c>
      <c r="H38" s="24">
        <f t="shared" ref="H38:K38" si="68">ROUND(AVERAGE(H135,H875),2)</f>
        <v>146.37</v>
      </c>
      <c r="I38" s="24">
        <f t="shared" si="68"/>
        <v>115.49</v>
      </c>
      <c r="J38" s="24">
        <f t="shared" si="68"/>
        <v>89.52</v>
      </c>
      <c r="K38" s="24">
        <f t="shared" si="68"/>
        <v>97.02</v>
      </c>
      <c r="L38" s="24">
        <f t="shared" si="28"/>
        <v>112.1</v>
      </c>
    </row>
    <row r="39" spans="1:12" x14ac:dyDescent="0.25">
      <c r="A39" s="10" t="s">
        <v>131</v>
      </c>
      <c r="B39" s="9" t="s">
        <v>30</v>
      </c>
      <c r="C39" s="24">
        <f>ROUND(AVERAGE(C188,C243,C295,C346,C399,C450,C504,C560,C610,C661,C715,C767,C823,C876,C931),2)</f>
        <v>104.76</v>
      </c>
      <c r="D39" s="24">
        <f t="shared" ref="D39:F39" si="69">ROUND(AVERAGE(D188,D243,D295,D346,D399,D450,D504,D560,D610,D661,D715,D767,D823,D876,D931),2)</f>
        <v>92.39</v>
      </c>
      <c r="E39" s="24">
        <f t="shared" si="69"/>
        <v>108.3</v>
      </c>
      <c r="F39" s="24">
        <f t="shared" si="69"/>
        <v>94.52</v>
      </c>
      <c r="G39" s="24">
        <f t="shared" si="26"/>
        <v>99.99</v>
      </c>
      <c r="H39" s="24">
        <f t="shared" ref="H39:K39" si="70">ROUND(AVERAGE(H188,H243,H295,H346,H399,H450,H504,H560,H610,H661,H715,H767,H823,H876,H931),2)</f>
        <v>108.84</v>
      </c>
      <c r="I39" s="24">
        <f t="shared" si="70"/>
        <v>96.42</v>
      </c>
      <c r="J39" s="24">
        <f t="shared" si="70"/>
        <v>102.42</v>
      </c>
      <c r="K39" s="24">
        <f t="shared" si="70"/>
        <v>108.86</v>
      </c>
      <c r="L39" s="24">
        <f t="shared" si="28"/>
        <v>104.14</v>
      </c>
    </row>
    <row r="40" spans="1:12" x14ac:dyDescent="0.25">
      <c r="A40" s="10" t="s">
        <v>131</v>
      </c>
      <c r="B40" s="9" t="s">
        <v>36</v>
      </c>
      <c r="C40" s="24">
        <f>ROUND(AVERAGE(C400,C451,C505,C716,C824,C877,C932),2)</f>
        <v>98.62</v>
      </c>
      <c r="D40" s="24">
        <f t="shared" ref="D40:F40" si="71">ROUND(AVERAGE(D400,D451,D505,D716,D824,D877,D932),2)</f>
        <v>95.68</v>
      </c>
      <c r="E40" s="24">
        <f t="shared" si="71"/>
        <v>100.08</v>
      </c>
      <c r="F40" s="24">
        <f t="shared" si="71"/>
        <v>105.6</v>
      </c>
      <c r="G40" s="24">
        <f t="shared" si="26"/>
        <v>100</v>
      </c>
      <c r="H40" s="24">
        <f t="shared" ref="H40:K40" si="72">ROUND(AVERAGE(H400,H451,H505,H716,H824,H877,H932),2)</f>
        <v>100.48</v>
      </c>
      <c r="I40" s="24">
        <f t="shared" si="72"/>
        <v>89.09</v>
      </c>
      <c r="J40" s="24">
        <f t="shared" si="72"/>
        <v>117.89</v>
      </c>
      <c r="K40" s="24">
        <f t="shared" si="72"/>
        <v>112.47</v>
      </c>
      <c r="L40" s="24">
        <f t="shared" si="28"/>
        <v>104.98</v>
      </c>
    </row>
    <row r="41" spans="1:12" x14ac:dyDescent="0.25">
      <c r="A41" s="10" t="s">
        <v>131</v>
      </c>
      <c r="B41" s="9" t="s">
        <v>35</v>
      </c>
      <c r="C41" s="24">
        <f>ROUND(AVERAGE(C244,C296,C401,C452,C506,C561,C611,C662,C768,C825,C878),2)</f>
        <v>117.95</v>
      </c>
      <c r="D41" s="24">
        <f t="shared" ref="D41:F41" si="73">ROUND(AVERAGE(D244,D296,D401,D452,D506,D561,D611,D662,D768,D825,D878),2)</f>
        <v>102.18</v>
      </c>
      <c r="E41" s="24">
        <f t="shared" si="73"/>
        <v>91.28</v>
      </c>
      <c r="F41" s="24">
        <f t="shared" si="73"/>
        <v>88.57</v>
      </c>
      <c r="G41" s="24">
        <f t="shared" si="26"/>
        <v>100</v>
      </c>
      <c r="H41" s="24">
        <f t="shared" ref="H41:K41" si="74">ROUND(AVERAGE(H244,H296,H401,H452,H506,H561,H611,H662,H768,H825,H878),2)</f>
        <v>110.89</v>
      </c>
      <c r="I41" s="24">
        <f t="shared" si="74"/>
        <v>104.23</v>
      </c>
      <c r="J41" s="24">
        <f t="shared" si="74"/>
        <v>86.37</v>
      </c>
      <c r="K41" s="24">
        <f t="shared" si="74"/>
        <v>89.9</v>
      </c>
      <c r="L41" s="24">
        <f t="shared" si="28"/>
        <v>97.85</v>
      </c>
    </row>
    <row r="42" spans="1:12" x14ac:dyDescent="0.25">
      <c r="A42" s="10" t="s">
        <v>131</v>
      </c>
      <c r="B42" s="9" t="s">
        <v>38</v>
      </c>
      <c r="C42" s="24">
        <f>ROUND(AVERAGE(C402,C933),2)</f>
        <v>88.9</v>
      </c>
      <c r="D42" s="24">
        <f t="shared" ref="D42:F42" si="75">ROUND(AVERAGE(D402,D933),2)</f>
        <v>105.12</v>
      </c>
      <c r="E42" s="24">
        <f t="shared" si="75"/>
        <v>102.18</v>
      </c>
      <c r="F42" s="24">
        <f t="shared" si="75"/>
        <v>100.86</v>
      </c>
      <c r="G42" s="24">
        <f t="shared" si="26"/>
        <v>99.27</v>
      </c>
      <c r="H42" s="24">
        <f t="shared" ref="H42:K42" si="76">ROUND(AVERAGE(H402,H933),2)</f>
        <v>105.92</v>
      </c>
      <c r="I42" s="24">
        <f t="shared" si="76"/>
        <v>96.47</v>
      </c>
      <c r="J42" s="24">
        <f t="shared" si="76"/>
        <v>99.67</v>
      </c>
      <c r="K42" s="24">
        <f t="shared" si="76"/>
        <v>102.56</v>
      </c>
      <c r="L42" s="24">
        <f t="shared" si="28"/>
        <v>101.16</v>
      </c>
    </row>
    <row r="43" spans="1:12" x14ac:dyDescent="0.25">
      <c r="A43" s="10" t="s">
        <v>131</v>
      </c>
      <c r="B43" s="9" t="s">
        <v>87</v>
      </c>
      <c r="C43" s="24">
        <f>ROUND(AVERAGE(C663,C879),2)</f>
        <v>108.76</v>
      </c>
      <c r="D43" s="24">
        <f t="shared" ref="D43:F43" si="77">ROUND(AVERAGE(D663,D879),2)</f>
        <v>84.86</v>
      </c>
      <c r="E43" s="24">
        <f t="shared" si="77"/>
        <v>101.39</v>
      </c>
      <c r="F43" s="24">
        <f t="shared" si="77"/>
        <v>104.99</v>
      </c>
      <c r="G43" s="24">
        <f t="shared" si="26"/>
        <v>100</v>
      </c>
      <c r="H43" s="24">
        <f t="shared" ref="H43:K43" si="78">ROUND(AVERAGE(H663,H879),2)</f>
        <v>125.22</v>
      </c>
      <c r="I43" s="24">
        <f t="shared" si="78"/>
        <v>121.92</v>
      </c>
      <c r="J43" s="24">
        <f t="shared" si="78"/>
        <v>114.45</v>
      </c>
      <c r="K43" s="24">
        <f t="shared" si="78"/>
        <v>101.06</v>
      </c>
      <c r="L43" s="24">
        <f t="shared" si="28"/>
        <v>115.66</v>
      </c>
    </row>
    <row r="44" spans="1:12" x14ac:dyDescent="0.25">
      <c r="A44" s="10" t="s">
        <v>131</v>
      </c>
      <c r="B44" s="9" t="s">
        <v>32</v>
      </c>
      <c r="C44" s="24">
        <f>ROUND(AVERAGE(C136,C189,C245,C297,C347,C403,C453,C507,C562,C612,C664,C717,C769,C826,C880,C934),2)</f>
        <v>104.21</v>
      </c>
      <c r="D44" s="24">
        <f t="shared" ref="D44:F44" si="79">ROUND(AVERAGE(D136,D189,D245,D297,D347,D403,D453,D507,D562,D612,D664,D717,D769,D826,D880,D934),2)</f>
        <v>98.3</v>
      </c>
      <c r="E44" s="24">
        <f t="shared" si="79"/>
        <v>119.2</v>
      </c>
      <c r="F44" s="24">
        <f t="shared" si="79"/>
        <v>78.28</v>
      </c>
      <c r="G44" s="24">
        <f t="shared" si="26"/>
        <v>100</v>
      </c>
      <c r="H44" s="24">
        <f t="shared" ref="H44:K44" si="80">ROUND(AVERAGE(H136,H189,H245,H297,H347,H403,H453,H507,H562,H612,H664,H717,H769,H826,H880,H934),2)</f>
        <v>80.92</v>
      </c>
      <c r="I44" s="24">
        <f t="shared" si="80"/>
        <v>105.73</v>
      </c>
      <c r="J44" s="24">
        <f t="shared" si="80"/>
        <v>94.78</v>
      </c>
      <c r="K44" s="24">
        <f t="shared" si="80"/>
        <v>109.86</v>
      </c>
      <c r="L44" s="24">
        <f t="shared" si="28"/>
        <v>97.82</v>
      </c>
    </row>
    <row r="45" spans="1:12" x14ac:dyDescent="0.25">
      <c r="A45" s="10" t="s">
        <v>131</v>
      </c>
      <c r="B45" s="9" t="s">
        <v>33</v>
      </c>
      <c r="C45" s="24">
        <f>ROUND(AVERAGE(C137,C190,C246,C298,C348,C404,C454,C508,C563,C613,C665,C718,C770,C827,C881,C935),2)</f>
        <v>85.33</v>
      </c>
      <c r="D45" s="24">
        <f t="shared" ref="D45:F45" si="81">ROUND(AVERAGE(D137,D190,D246,D298,D348,D404,D454,D508,D563,D613,D665,D718,D770,D827,D881,D935),2)</f>
        <v>92.16</v>
      </c>
      <c r="E45" s="24">
        <f t="shared" si="81"/>
        <v>129.03</v>
      </c>
      <c r="F45" s="24">
        <f t="shared" si="81"/>
        <v>93.47</v>
      </c>
      <c r="G45" s="24">
        <f t="shared" si="26"/>
        <v>100</v>
      </c>
      <c r="H45" s="24">
        <f t="shared" ref="H45:K45" si="82">ROUND(AVERAGE(H137,H190,H246,H298,H348,H404,H454,H508,H563,H613,H665,H718,H770,H827,H881,H935),2)</f>
        <v>83.12</v>
      </c>
      <c r="I45" s="24">
        <f t="shared" si="82"/>
        <v>111.88</v>
      </c>
      <c r="J45" s="24">
        <f t="shared" si="82"/>
        <v>117.52</v>
      </c>
      <c r="K45" s="24">
        <f t="shared" si="82"/>
        <v>103.9</v>
      </c>
      <c r="L45" s="24">
        <f t="shared" si="28"/>
        <v>104.11</v>
      </c>
    </row>
    <row r="46" spans="1:12" x14ac:dyDescent="0.25">
      <c r="A46" s="10" t="s">
        <v>131</v>
      </c>
      <c r="B46" s="9" t="s">
        <v>37</v>
      </c>
      <c r="C46" s="24">
        <f>ROUND(AVERAGE(C247,C349,C614,C666,C771,C828,C882),2)</f>
        <v>104.34</v>
      </c>
      <c r="D46" s="24">
        <f t="shared" ref="D46:F46" si="83">ROUND(AVERAGE(D247,D349,D614,D666,D771,D828,D882),2)</f>
        <v>86.82</v>
      </c>
      <c r="E46" s="24">
        <f t="shared" si="83"/>
        <v>110.37</v>
      </c>
      <c r="F46" s="24">
        <f t="shared" si="83"/>
        <v>98.4</v>
      </c>
      <c r="G46" s="24">
        <f t="shared" si="26"/>
        <v>99.98</v>
      </c>
      <c r="H46" s="24">
        <f t="shared" ref="H46:K46" si="84">ROUND(AVERAGE(H247,H349,H614,H666,H771,H828,H882),2)</f>
        <v>96.15</v>
      </c>
      <c r="I46" s="24">
        <f t="shared" si="84"/>
        <v>98.14</v>
      </c>
      <c r="J46" s="24">
        <f t="shared" si="84"/>
        <v>96.48</v>
      </c>
      <c r="K46" s="24">
        <f t="shared" si="84"/>
        <v>98.6</v>
      </c>
      <c r="L46" s="24">
        <f t="shared" si="28"/>
        <v>97.34</v>
      </c>
    </row>
    <row r="47" spans="1:12" x14ac:dyDescent="0.25">
      <c r="A47" s="10" t="s">
        <v>131</v>
      </c>
      <c r="B47" s="10" t="s">
        <v>39</v>
      </c>
      <c r="C47" s="25">
        <f>ROUND(AVERAGE(C138,C191,C248,C299,C350,C405,C455,C509,C564,C615,C667,C719,C772,C829,C883,C936),2)</f>
        <v>93.02</v>
      </c>
      <c r="D47" s="25">
        <f t="shared" ref="D47:F47" si="85">ROUND(AVERAGE(D138,D191,D248,D299,D350,D405,D455,D509,D564,D615,D667,D719,D772,D829,D883,D936),2)</f>
        <v>96.11</v>
      </c>
      <c r="E47" s="25">
        <f t="shared" si="85"/>
        <v>111.47</v>
      </c>
      <c r="F47" s="25">
        <f t="shared" si="85"/>
        <v>99.56</v>
      </c>
      <c r="G47" s="25">
        <f t="shared" si="26"/>
        <v>100.04</v>
      </c>
      <c r="H47" s="25">
        <f t="shared" ref="H47:K47" si="86">ROUND(AVERAGE(H138,H191,H248,H299,H350,H405,H455,H509,H564,H615,H667,H719,H772,H829,H883,H936),2)</f>
        <v>99.03</v>
      </c>
      <c r="I47" s="25">
        <f t="shared" si="86"/>
        <v>110.51</v>
      </c>
      <c r="J47" s="25">
        <f t="shared" si="86"/>
        <v>104.33</v>
      </c>
      <c r="K47" s="25">
        <f t="shared" si="86"/>
        <v>97.61</v>
      </c>
      <c r="L47" s="25">
        <f t="shared" si="28"/>
        <v>102.87</v>
      </c>
    </row>
    <row r="48" spans="1:12" x14ac:dyDescent="0.25">
      <c r="A48" s="10" t="s">
        <v>131</v>
      </c>
      <c r="B48" s="9" t="s">
        <v>91</v>
      </c>
      <c r="C48" s="24">
        <f>ROUND(AVERAGE(C830),2)</f>
        <v>99.41</v>
      </c>
      <c r="D48" s="24">
        <f t="shared" ref="D48:F48" si="87">ROUND(AVERAGE(D830),2)</f>
        <v>99.2</v>
      </c>
      <c r="E48" s="24">
        <f t="shared" si="87"/>
        <v>97.75</v>
      </c>
      <c r="F48" s="24">
        <f t="shared" si="87"/>
        <v>103.62</v>
      </c>
      <c r="G48" s="24">
        <f t="shared" si="26"/>
        <v>100</v>
      </c>
      <c r="H48" s="24">
        <f t="shared" ref="H48:K48" si="88">ROUND(AVERAGE(H830),2)</f>
        <v>107.14</v>
      </c>
      <c r="I48" s="24">
        <f t="shared" si="88"/>
        <v>98.97</v>
      </c>
      <c r="J48" s="24">
        <f t="shared" si="88"/>
        <v>117.1</v>
      </c>
      <c r="K48" s="24">
        <f t="shared" si="88"/>
        <v>123.96</v>
      </c>
      <c r="L48" s="24">
        <f t="shared" si="28"/>
        <v>111.79</v>
      </c>
    </row>
    <row r="49" spans="1:12" x14ac:dyDescent="0.25">
      <c r="A49" s="10" t="s">
        <v>131</v>
      </c>
      <c r="B49" s="9" t="s">
        <v>40</v>
      </c>
      <c r="C49" s="24">
        <f>ROUND(AVERAGE(C139,C192,C249,C510,C565,C668,C720,C773,C831),2)</f>
        <v>81.099999999999994</v>
      </c>
      <c r="D49" s="24">
        <f t="shared" ref="D49:F49" si="89">ROUND(AVERAGE(D139,D192,D249,D510,D565,D668,D720,D773,D831),2)</f>
        <v>90.68</v>
      </c>
      <c r="E49" s="24">
        <f t="shared" si="89"/>
        <v>125.69</v>
      </c>
      <c r="F49" s="24">
        <f t="shared" si="89"/>
        <v>104.31</v>
      </c>
      <c r="G49" s="24">
        <f t="shared" si="26"/>
        <v>100.45</v>
      </c>
      <c r="H49" s="24">
        <f t="shared" ref="H49:K49" si="90">ROUND(AVERAGE(H139,H192,H249,H510,H565,H668,H720,H773,H831),2)</f>
        <v>82.19</v>
      </c>
      <c r="I49" s="24">
        <f t="shared" si="90"/>
        <v>116.77</v>
      </c>
      <c r="J49" s="24">
        <f t="shared" si="90"/>
        <v>81.81</v>
      </c>
      <c r="K49" s="24">
        <f t="shared" si="90"/>
        <v>78.53</v>
      </c>
      <c r="L49" s="24">
        <f t="shared" si="28"/>
        <v>89.83</v>
      </c>
    </row>
    <row r="50" spans="1:12" x14ac:dyDescent="0.25">
      <c r="A50" s="10" t="s">
        <v>131</v>
      </c>
      <c r="B50" s="9" t="s">
        <v>43</v>
      </c>
      <c r="C50" s="24">
        <f>ROUND(AVERAGE(C193,C351,C406,C456,C511,C566,C616,C669,C884),2)</f>
        <v>94.34</v>
      </c>
      <c r="D50" s="24">
        <f t="shared" ref="D50:F50" si="91">ROUND(AVERAGE(D193,D351,D406,D456,D511,D566,D616,D669,D884),2)</f>
        <v>100.19</v>
      </c>
      <c r="E50" s="24">
        <f t="shared" si="91"/>
        <v>103.63</v>
      </c>
      <c r="F50" s="24">
        <f t="shared" si="91"/>
        <v>101.78</v>
      </c>
      <c r="G50" s="24">
        <f t="shared" ref="G50:G81" si="92">ROUND(AVERAGE(C50:F50),2)</f>
        <v>99.99</v>
      </c>
      <c r="H50" s="24">
        <f t="shared" ref="H50:K50" si="93">ROUND(AVERAGE(H193,H351,H406,H456,H511,H566,H616,H669,H884),2)</f>
        <v>109.73</v>
      </c>
      <c r="I50" s="24">
        <f t="shared" si="93"/>
        <v>110.64</v>
      </c>
      <c r="J50" s="24">
        <f t="shared" si="93"/>
        <v>106.16</v>
      </c>
      <c r="K50" s="24">
        <f t="shared" si="93"/>
        <v>104.59</v>
      </c>
      <c r="L50" s="24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4">
        <f>ROUND(AVERAGE(C140,C194),2)</f>
        <v>92.61</v>
      </c>
      <c r="D51" s="24">
        <f t="shared" ref="D51:F51" si="95">ROUND(AVERAGE(D140,D194),2)</f>
        <v>41.02</v>
      </c>
      <c r="E51" s="24">
        <f t="shared" si="95"/>
        <v>128.19</v>
      </c>
      <c r="F51" s="24">
        <f t="shared" si="95"/>
        <v>102.24</v>
      </c>
      <c r="G51" s="24">
        <f t="shared" si="92"/>
        <v>91.02</v>
      </c>
      <c r="H51" s="24">
        <f t="shared" ref="H51:K51" si="96">ROUND(AVERAGE(H140,H194),2)</f>
        <v>84.9</v>
      </c>
      <c r="I51" s="24">
        <f t="shared" si="96"/>
        <v>72.69</v>
      </c>
      <c r="J51" s="24">
        <f t="shared" si="96"/>
        <v>102.17</v>
      </c>
      <c r="K51" s="24">
        <f t="shared" si="96"/>
        <v>119.7</v>
      </c>
      <c r="L51" s="24">
        <f t="shared" si="94"/>
        <v>94.87</v>
      </c>
    </row>
    <row r="52" spans="1:12" x14ac:dyDescent="0.25">
      <c r="A52" s="10" t="s">
        <v>131</v>
      </c>
      <c r="B52" s="9" t="s">
        <v>48</v>
      </c>
      <c r="C52" s="24">
        <f>ROUND(AVERAGE(C141),2)</f>
        <v>65.040000000000006</v>
      </c>
      <c r="D52" s="24">
        <f t="shared" ref="D52:F52" si="97">ROUND(AVERAGE(D141),2)</f>
        <v>80.989999999999995</v>
      </c>
      <c r="E52" s="24">
        <f t="shared" si="97"/>
        <v>181.02</v>
      </c>
      <c r="F52" s="24">
        <f t="shared" si="97"/>
        <v>72.92</v>
      </c>
      <c r="G52" s="24">
        <f t="shared" si="92"/>
        <v>99.99</v>
      </c>
      <c r="H52" s="24">
        <f t="shared" ref="H52:K52" si="98">ROUND(AVERAGE(H141),2)</f>
        <v>95.88</v>
      </c>
      <c r="I52" s="24">
        <f t="shared" si="98"/>
        <v>86.42</v>
      </c>
      <c r="J52" s="24">
        <f t="shared" si="98"/>
        <v>115.65</v>
      </c>
      <c r="K52" s="24">
        <f t="shared" si="98"/>
        <v>71.650000000000006</v>
      </c>
      <c r="L52" s="24">
        <f t="shared" si="94"/>
        <v>92.4</v>
      </c>
    </row>
    <row r="53" spans="1:12" x14ac:dyDescent="0.25">
      <c r="A53" s="10" t="s">
        <v>131</v>
      </c>
      <c r="B53" s="9" t="s">
        <v>46</v>
      </c>
      <c r="C53" s="24">
        <f>ROUND(AVERAGE(C457),2)</f>
        <v>96.06</v>
      </c>
      <c r="D53" s="24">
        <f t="shared" ref="D53:F53" si="99">ROUND(AVERAGE(D457),2)</f>
        <v>97.88</v>
      </c>
      <c r="E53" s="24">
        <f t="shared" si="99"/>
        <v>101.44</v>
      </c>
      <c r="F53" s="24">
        <f t="shared" si="99"/>
        <v>104.47</v>
      </c>
      <c r="G53" s="24">
        <f t="shared" si="92"/>
        <v>99.96</v>
      </c>
      <c r="H53" s="24">
        <f t="shared" ref="H53:K53" si="100">ROUND(AVERAGE(H457),2)</f>
        <v>101.59</v>
      </c>
      <c r="I53" s="24">
        <f t="shared" si="100"/>
        <v>102.8</v>
      </c>
      <c r="J53" s="24">
        <f t="shared" si="100"/>
        <v>102.5</v>
      </c>
      <c r="K53" s="24">
        <f t="shared" si="100"/>
        <v>100.08</v>
      </c>
      <c r="L53" s="24">
        <f t="shared" si="94"/>
        <v>101.74</v>
      </c>
    </row>
    <row r="54" spans="1:12" x14ac:dyDescent="0.25">
      <c r="A54" s="10" t="s">
        <v>131</v>
      </c>
      <c r="B54" s="9" t="s">
        <v>45</v>
      </c>
      <c r="C54" s="24">
        <f>ROUND(AVERAGE(C195,C300,C352,C407,C512,C567,C617,C670,C885,C937),2)</f>
        <v>100.96</v>
      </c>
      <c r="D54" s="24">
        <f t="shared" ref="D54:F54" si="101">ROUND(AVERAGE(D195,D300,D352,D407,D512,D567,D617,D670,D885,D937),2)</f>
        <v>100.45</v>
      </c>
      <c r="E54" s="24">
        <f t="shared" si="101"/>
        <v>99.63</v>
      </c>
      <c r="F54" s="24">
        <f t="shared" si="101"/>
        <v>98.87</v>
      </c>
      <c r="G54" s="24">
        <f t="shared" si="92"/>
        <v>99.98</v>
      </c>
      <c r="H54" s="24">
        <f t="shared" ref="H54:K54" si="102">ROUND(AVERAGE(H195,H300,H352,H407,H512,H567,H617,H670,H885,H937),2)</f>
        <v>108.05</v>
      </c>
      <c r="I54" s="24">
        <f t="shared" si="102"/>
        <v>107.06</v>
      </c>
      <c r="J54" s="24">
        <f t="shared" si="102"/>
        <v>110.22</v>
      </c>
      <c r="K54" s="24">
        <f t="shared" si="102"/>
        <v>103.88</v>
      </c>
      <c r="L54" s="24">
        <f t="shared" si="94"/>
        <v>107.3</v>
      </c>
    </row>
    <row r="55" spans="1:12" x14ac:dyDescent="0.25">
      <c r="A55" s="10" t="s">
        <v>131</v>
      </c>
      <c r="B55" s="9" t="s">
        <v>47</v>
      </c>
      <c r="C55" s="24">
        <f>ROUND(AVERAGE(C568),2)</f>
        <v>154.46</v>
      </c>
      <c r="D55" s="24">
        <f t="shared" ref="D55:F55" si="103">ROUND(AVERAGE(D568),2)</f>
        <v>74.290000000000006</v>
      </c>
      <c r="E55" s="24">
        <f t="shared" si="103"/>
        <v>75.36</v>
      </c>
      <c r="F55" s="24">
        <f t="shared" si="103"/>
        <v>95.9</v>
      </c>
      <c r="G55" s="24">
        <f t="shared" si="92"/>
        <v>100</v>
      </c>
      <c r="H55" s="24">
        <f t="shared" ref="H55:K55" si="104">ROUND(AVERAGE(H568),2)</f>
        <v>56.19</v>
      </c>
      <c r="I55" s="24">
        <f t="shared" si="104"/>
        <v>159.26</v>
      </c>
      <c r="J55" s="24">
        <f t="shared" si="104"/>
        <v>125</v>
      </c>
      <c r="K55" s="24">
        <f t="shared" si="104"/>
        <v>91.46</v>
      </c>
      <c r="L55" s="24">
        <f t="shared" si="94"/>
        <v>107.98</v>
      </c>
    </row>
    <row r="56" spans="1:12" x14ac:dyDescent="0.25">
      <c r="A56" s="10" t="s">
        <v>131</v>
      </c>
      <c r="B56" s="9" t="s">
        <v>44</v>
      </c>
      <c r="C56" s="24">
        <f>ROUND(AVERAGE(C142,C569),2)</f>
        <v>69.430000000000007</v>
      </c>
      <c r="D56" s="24">
        <f t="shared" ref="D56:F56" si="105">ROUND(AVERAGE(D142,D569),2)</f>
        <v>95.78</v>
      </c>
      <c r="E56" s="24">
        <f t="shared" si="105"/>
        <v>139.1</v>
      </c>
      <c r="F56" s="24">
        <f t="shared" si="105"/>
        <v>95.68</v>
      </c>
      <c r="G56" s="24">
        <f t="shared" si="92"/>
        <v>100</v>
      </c>
      <c r="H56" s="24">
        <f t="shared" ref="H56:K56" si="106">ROUND(AVERAGE(H142,H569),2)</f>
        <v>86.54</v>
      </c>
      <c r="I56" s="24">
        <f t="shared" si="106"/>
        <v>134.35</v>
      </c>
      <c r="J56" s="24">
        <f t="shared" si="106"/>
        <v>76.86</v>
      </c>
      <c r="K56" s="24">
        <f t="shared" si="106"/>
        <v>58.51</v>
      </c>
      <c r="L56" s="24">
        <f t="shared" si="94"/>
        <v>89.07</v>
      </c>
    </row>
    <row r="57" spans="1:12" x14ac:dyDescent="0.25">
      <c r="A57" s="10" t="s">
        <v>131</v>
      </c>
      <c r="B57" s="9" t="s">
        <v>42</v>
      </c>
      <c r="C57" s="24">
        <f>ROUND(AVERAGE(C143,C196,C250,C301,C353,C408,C458,C513,C570,C618,C671,C721,C774,C832,C886,C938),2)</f>
        <v>95.27</v>
      </c>
      <c r="D57" s="24">
        <f t="shared" ref="D57:F57" si="107">ROUND(AVERAGE(D143,D196,D250,D301,D353,D408,D458,D513,D570,D618,D671,D721,D774,D832,D886,D938),2)</f>
        <v>96.07</v>
      </c>
      <c r="E57" s="24">
        <f t="shared" si="107"/>
        <v>111.91</v>
      </c>
      <c r="F57" s="24">
        <f t="shared" si="107"/>
        <v>96.74</v>
      </c>
      <c r="G57" s="24">
        <f t="shared" si="92"/>
        <v>100</v>
      </c>
      <c r="H57" s="24">
        <f t="shared" ref="H57:K57" si="108">ROUND(AVERAGE(H143,H196,H250,H301,H353,H408,H458,H513,H570,H618,H671,H721,H774,H832,H886,H938),2)</f>
        <v>96.54</v>
      </c>
      <c r="I57" s="24">
        <f t="shared" si="108"/>
        <v>109.46</v>
      </c>
      <c r="J57" s="24">
        <f t="shared" si="108"/>
        <v>110.93</v>
      </c>
      <c r="K57" s="24">
        <f t="shared" si="108"/>
        <v>102.12</v>
      </c>
      <c r="L57" s="24">
        <f t="shared" si="94"/>
        <v>104.76</v>
      </c>
    </row>
    <row r="58" spans="1:12" x14ac:dyDescent="0.25">
      <c r="A58" s="10" t="s">
        <v>131</v>
      </c>
      <c r="B58" s="10" t="s">
        <v>49</v>
      </c>
      <c r="C58" s="25">
        <f>ROUND(AVERAGE(C144,C197,C251,C302,C354,C409,C459,C514,C571,C619,C672,C722,C775,C833,C887,C939),2)</f>
        <v>103.04</v>
      </c>
      <c r="D58" s="25">
        <f t="shared" ref="D58:F58" si="109">ROUND(AVERAGE(D144,D197,D251,D302,D354,D409,D459,D514,D571,D619,D672,D722,D775,D833,D887,D939),2)</f>
        <v>98.62</v>
      </c>
      <c r="E58" s="25">
        <f t="shared" si="109"/>
        <v>97.55</v>
      </c>
      <c r="F58" s="25">
        <f t="shared" si="109"/>
        <v>101.02</v>
      </c>
      <c r="G58" s="25">
        <f t="shared" si="92"/>
        <v>100.06</v>
      </c>
      <c r="H58" s="25">
        <f t="shared" ref="H58:K58" si="110">ROUND(AVERAGE(H144,H197,H251,H302,H354,H409,H459,H514,H571,H619,H672,H722,H775,H833,H887,H939),2)</f>
        <v>104.86</v>
      </c>
      <c r="I58" s="25">
        <f t="shared" si="110"/>
        <v>106.39</v>
      </c>
      <c r="J58" s="25">
        <f t="shared" si="110"/>
        <v>107.23</v>
      </c>
      <c r="K58" s="25">
        <f t="shared" si="110"/>
        <v>113.32</v>
      </c>
      <c r="L58" s="25">
        <f t="shared" si="94"/>
        <v>107.95</v>
      </c>
    </row>
    <row r="59" spans="1:12" x14ac:dyDescent="0.25">
      <c r="A59" s="10" t="s">
        <v>131</v>
      </c>
      <c r="B59" s="13" t="s">
        <v>57</v>
      </c>
      <c r="C59" s="24">
        <f>ROUND(AVERAGE(C145,C460,C620,C940),2)</f>
        <v>98.38</v>
      </c>
      <c r="D59" s="24">
        <f t="shared" ref="D59:F59" si="111">ROUND(AVERAGE(D145,D460,D620,D940),2)</f>
        <v>92.77</v>
      </c>
      <c r="E59" s="24">
        <f t="shared" si="111"/>
        <v>110.93</v>
      </c>
      <c r="F59" s="24">
        <f t="shared" si="111"/>
        <v>97.92</v>
      </c>
      <c r="G59" s="24">
        <f t="shared" si="92"/>
        <v>100</v>
      </c>
      <c r="H59" s="24">
        <f t="shared" ref="H59:K59" si="112">ROUND(AVERAGE(H145,H460,H620,H940),2)</f>
        <v>101.66</v>
      </c>
      <c r="I59" s="24">
        <f t="shared" si="112"/>
        <v>104.61</v>
      </c>
      <c r="J59" s="24">
        <f t="shared" si="112"/>
        <v>108.13</v>
      </c>
      <c r="K59" s="24">
        <f t="shared" si="112"/>
        <v>107.89</v>
      </c>
      <c r="L59" s="24">
        <f t="shared" si="94"/>
        <v>105.57</v>
      </c>
    </row>
    <row r="60" spans="1:12" x14ac:dyDescent="0.25">
      <c r="A60" s="10" t="s">
        <v>131</v>
      </c>
      <c r="B60" s="13" t="s">
        <v>55</v>
      </c>
      <c r="C60" s="24">
        <f>ROUND(AVERAGE(C146,C252,C303,C355,C410,C515,C572,C621,C673,C723,C776,C834,C888,C941),2)</f>
        <v>95.09</v>
      </c>
      <c r="D60" s="24">
        <f t="shared" ref="D60:F60" si="113">ROUND(AVERAGE(D146,D252,D303,D355,D410,D515,D572,D621,D673,D723,D776,D834,D888,D941),2)</f>
        <v>99.93</v>
      </c>
      <c r="E60" s="24">
        <f t="shared" si="113"/>
        <v>99.47</v>
      </c>
      <c r="F60" s="24">
        <f t="shared" si="113"/>
        <v>105.49</v>
      </c>
      <c r="G60" s="24">
        <f t="shared" si="92"/>
        <v>100</v>
      </c>
      <c r="H60" s="24">
        <f t="shared" ref="H60:K60" si="114">ROUND(AVERAGE(H146,H252,H303,H355,H410,H515,H572,H621,H673,H723,H776,H834,H888,H941),2)</f>
        <v>108.69</v>
      </c>
      <c r="I60" s="24">
        <f t="shared" si="114"/>
        <v>114.38</v>
      </c>
      <c r="J60" s="24">
        <f t="shared" si="114"/>
        <v>114.18</v>
      </c>
      <c r="K60" s="24">
        <f t="shared" si="114"/>
        <v>116.06</v>
      </c>
      <c r="L60" s="24">
        <f t="shared" si="94"/>
        <v>113.33</v>
      </c>
    </row>
    <row r="61" spans="1:12" x14ac:dyDescent="0.25">
      <c r="A61" s="10" t="s">
        <v>131</v>
      </c>
      <c r="B61" s="13" t="s">
        <v>59</v>
      </c>
      <c r="C61" s="24">
        <f>ROUND(AVERAGE(C147,C198,C253,C304,C356,C411,C461,C516,C573,C622,C674,C777,C835,C889,C942),2)</f>
        <v>98.48</v>
      </c>
      <c r="D61" s="24">
        <f t="shared" ref="D61:F61" si="115">ROUND(AVERAGE(D147,D198,D253,D304,D356,D411,D461,D516,D573,D622,D674,D777,D835,D889,D942),2)</f>
        <v>99.42</v>
      </c>
      <c r="E61" s="24">
        <f t="shared" si="115"/>
        <v>100.1</v>
      </c>
      <c r="F61" s="24">
        <f t="shared" si="115"/>
        <v>101.93</v>
      </c>
      <c r="G61" s="24">
        <f t="shared" si="92"/>
        <v>99.98</v>
      </c>
      <c r="H61" s="24">
        <f t="shared" ref="H61:K61" si="116">ROUND(AVERAGE(H147,H198,H253,H304,H356,H411,H461,H516,H573,H622,H674,H777,H835,H889,H942),2)</f>
        <v>109.06</v>
      </c>
      <c r="I61" s="24">
        <f t="shared" si="116"/>
        <v>115.65</v>
      </c>
      <c r="J61" s="24">
        <f t="shared" si="116"/>
        <v>117.64</v>
      </c>
      <c r="K61" s="24">
        <f t="shared" si="116"/>
        <v>116.66</v>
      </c>
      <c r="L61" s="24">
        <f t="shared" si="94"/>
        <v>114.75</v>
      </c>
    </row>
    <row r="62" spans="1:12" x14ac:dyDescent="0.25">
      <c r="A62" s="10" t="s">
        <v>131</v>
      </c>
      <c r="B62" s="13" t="s">
        <v>51</v>
      </c>
      <c r="C62" s="24">
        <f>ROUND(AVERAGE(C148,C199,C254,C305,C357,C412,C462,C517,C574,C623,C675,C724,C778,C836,C890,C943),2)</f>
        <v>96.11</v>
      </c>
      <c r="D62" s="24">
        <f t="shared" ref="D62:F62" si="117">ROUND(AVERAGE(D148,D199,D254,D305,D357,D412,D462,D517,D574,D623,D675,D724,D778,D836,D890,D943),2)</f>
        <v>102.35</v>
      </c>
      <c r="E62" s="24">
        <f t="shared" si="117"/>
        <v>100.38</v>
      </c>
      <c r="F62" s="24">
        <f t="shared" si="117"/>
        <v>101.08</v>
      </c>
      <c r="G62" s="24">
        <f t="shared" si="92"/>
        <v>99.98</v>
      </c>
      <c r="H62" s="24">
        <f t="shared" ref="H62:K62" si="118">ROUND(AVERAGE(H148,H199,H254,H305,H357,H412,H462,H517,H574,H623,H675,H724,H778,H836,H890,H943),2)</f>
        <v>109.43</v>
      </c>
      <c r="I62" s="24">
        <f t="shared" si="118"/>
        <v>118.04</v>
      </c>
      <c r="J62" s="24">
        <f t="shared" si="118"/>
        <v>118.77</v>
      </c>
      <c r="K62" s="24">
        <f t="shared" si="118"/>
        <v>119.69</v>
      </c>
      <c r="L62" s="24">
        <f t="shared" si="94"/>
        <v>116.48</v>
      </c>
    </row>
    <row r="63" spans="1:12" x14ac:dyDescent="0.25">
      <c r="A63" s="10" t="s">
        <v>131</v>
      </c>
      <c r="B63" s="13" t="s">
        <v>53</v>
      </c>
      <c r="C63" s="24">
        <f>ROUND(AVERAGE(C149,C255,C306,C358,C413,C676,C891),2)</f>
        <v>116.66</v>
      </c>
      <c r="D63" s="24">
        <f t="shared" ref="D63:F63" si="119">ROUND(AVERAGE(D149,D255,D306,D358,D413,D676,D891),2)</f>
        <v>109.35</v>
      </c>
      <c r="E63" s="24">
        <f t="shared" si="119"/>
        <v>74.900000000000006</v>
      </c>
      <c r="F63" s="24">
        <f t="shared" si="119"/>
        <v>99.05</v>
      </c>
      <c r="G63" s="24">
        <f t="shared" si="92"/>
        <v>99.99</v>
      </c>
      <c r="H63" s="24">
        <f t="shared" ref="H63:K63" si="120">ROUND(AVERAGE(H149,H255,H306,H358,H413,H676,H891),2)</f>
        <v>92.3</v>
      </c>
      <c r="I63" s="24">
        <f t="shared" si="120"/>
        <v>127.33</v>
      </c>
      <c r="J63" s="24">
        <f t="shared" si="120"/>
        <v>67.81</v>
      </c>
      <c r="K63" s="24">
        <f t="shared" si="120"/>
        <v>96.98</v>
      </c>
      <c r="L63" s="24">
        <f t="shared" si="94"/>
        <v>96.11</v>
      </c>
    </row>
    <row r="64" spans="1:12" x14ac:dyDescent="0.25">
      <c r="A64" s="10" t="s">
        <v>131</v>
      </c>
      <c r="B64" s="9" t="s">
        <v>88</v>
      </c>
      <c r="C64" s="24">
        <f>ROUND(AVERAGE(C779,C892,C944),2)</f>
        <v>112.79</v>
      </c>
      <c r="D64" s="24">
        <f t="shared" ref="D64:F64" si="121">ROUND(AVERAGE(D779,D892,D944),2)</f>
        <v>112.41</v>
      </c>
      <c r="E64" s="24">
        <f t="shared" si="121"/>
        <v>93.08</v>
      </c>
      <c r="F64" s="24">
        <f t="shared" si="121"/>
        <v>94.23</v>
      </c>
      <c r="G64" s="24">
        <f t="shared" si="92"/>
        <v>103.13</v>
      </c>
      <c r="H64" s="24">
        <f t="shared" ref="H64:K64" si="122">ROUND(AVERAGE(H779,H892,H944),2)</f>
        <v>106.29</v>
      </c>
      <c r="I64" s="24">
        <f t="shared" si="122"/>
        <v>116.45</v>
      </c>
      <c r="J64" s="24">
        <f t="shared" si="122"/>
        <v>87.39</v>
      </c>
      <c r="K64" s="24">
        <f t="shared" si="122"/>
        <v>97.13</v>
      </c>
      <c r="L64" s="24">
        <f t="shared" si="94"/>
        <v>101.82</v>
      </c>
    </row>
    <row r="65" spans="1:12" x14ac:dyDescent="0.25">
      <c r="A65" s="10" t="s">
        <v>131</v>
      </c>
      <c r="B65" s="9" t="s">
        <v>63</v>
      </c>
      <c r="C65" s="24">
        <f>ROUND(AVERAGE(C359,C893),2)</f>
        <v>111.51</v>
      </c>
      <c r="D65" s="24">
        <f t="shared" ref="D65:F65" si="123">ROUND(AVERAGE(D359,D893),2)</f>
        <v>97.24</v>
      </c>
      <c r="E65" s="24">
        <f t="shared" si="123"/>
        <v>82.16</v>
      </c>
      <c r="F65" s="24">
        <f t="shared" si="123"/>
        <v>109.06</v>
      </c>
      <c r="G65" s="24">
        <f t="shared" si="92"/>
        <v>99.99</v>
      </c>
      <c r="H65" s="24">
        <f t="shared" ref="H65:K65" si="124">ROUND(AVERAGE(H359,H893),2)</f>
        <v>91.82</v>
      </c>
      <c r="I65" s="24">
        <f t="shared" si="124"/>
        <v>111.63</v>
      </c>
      <c r="J65" s="24">
        <f t="shared" si="124"/>
        <v>106.75</v>
      </c>
      <c r="K65" s="24">
        <f t="shared" si="124"/>
        <v>130.82</v>
      </c>
      <c r="L65" s="24">
        <f t="shared" si="94"/>
        <v>110.26</v>
      </c>
    </row>
    <row r="66" spans="1:12" x14ac:dyDescent="0.25">
      <c r="A66" s="10" t="s">
        <v>131</v>
      </c>
      <c r="B66" s="9" t="s">
        <v>62</v>
      </c>
      <c r="C66" s="28" t="s">
        <v>132</v>
      </c>
      <c r="D66" s="28" t="s">
        <v>132</v>
      </c>
      <c r="E66" s="24">
        <f t="shared" ref="E66:F66" si="125">ROUND(AVERAGE(E360,E677),2)</f>
        <v>112.05</v>
      </c>
      <c r="F66" s="24">
        <f t="shared" si="125"/>
        <v>93.97</v>
      </c>
      <c r="G66" s="24">
        <f t="shared" si="92"/>
        <v>103.01</v>
      </c>
      <c r="H66" s="28" t="s">
        <v>132</v>
      </c>
      <c r="I66" s="24">
        <f t="shared" ref="I66:K66" si="126">ROUND(AVERAGE(I360,I677),2)</f>
        <v>155.81</v>
      </c>
      <c r="J66" s="24">
        <f t="shared" si="126"/>
        <v>95.07</v>
      </c>
      <c r="K66" s="24">
        <f t="shared" si="126"/>
        <v>69.27</v>
      </c>
      <c r="L66" s="24">
        <f t="shared" si="94"/>
        <v>106.72</v>
      </c>
    </row>
    <row r="67" spans="1:12" x14ac:dyDescent="0.25">
      <c r="A67" s="10" t="s">
        <v>131</v>
      </c>
      <c r="B67" s="13" t="s">
        <v>61</v>
      </c>
      <c r="C67" s="28" t="s">
        <v>132</v>
      </c>
      <c r="D67" s="28" t="s">
        <v>132</v>
      </c>
      <c r="E67" s="24">
        <f t="shared" ref="E67:F67" si="127">ROUND(AVERAGE(E150),2)</f>
        <v>84.79</v>
      </c>
      <c r="F67" s="24">
        <f t="shared" si="127"/>
        <v>115.17</v>
      </c>
      <c r="G67" s="24">
        <f t="shared" si="92"/>
        <v>99.98</v>
      </c>
      <c r="H67" s="24">
        <f t="shared" ref="H67:K67" si="128">ROUND(AVERAGE(H150),2)</f>
        <v>118.79</v>
      </c>
      <c r="I67" s="24">
        <f t="shared" si="128"/>
        <v>104.43</v>
      </c>
      <c r="J67" s="24">
        <f t="shared" si="128"/>
        <v>84.26</v>
      </c>
      <c r="K67" s="24">
        <f t="shared" si="128"/>
        <v>70.39</v>
      </c>
      <c r="L67" s="24">
        <f t="shared" si="94"/>
        <v>94.47</v>
      </c>
    </row>
    <row r="68" spans="1:12" x14ac:dyDescent="0.25">
      <c r="A68" s="10" t="s">
        <v>131</v>
      </c>
      <c r="B68" s="13" t="s">
        <v>50</v>
      </c>
      <c r="C68" s="24">
        <f>ROUND(AVERAGE(C151,C200,C256,C307,C361,C414,C518,C575,C678,C725,C780,C837,C894,C945),2)</f>
        <v>120.38</v>
      </c>
      <c r="D68" s="24">
        <f t="shared" ref="D68:F68" si="129">ROUND(AVERAGE(D151,D200,D256,D307,D361,D414,D518,D575,D678,D725,D780,D837,D894,D945),2)</f>
        <v>88.07</v>
      </c>
      <c r="E68" s="24">
        <f t="shared" si="129"/>
        <v>96.33</v>
      </c>
      <c r="F68" s="24">
        <f t="shared" si="129"/>
        <v>96.65</v>
      </c>
      <c r="G68" s="24">
        <f t="shared" si="92"/>
        <v>100.36</v>
      </c>
      <c r="H68" s="24">
        <f t="shared" ref="H68:K68" si="130">ROUND(AVERAGE(H151,H200,H256,H307,H361,H414,H518,H575,H678,H725,H780,H837,H894,H945),2)</f>
        <v>98.99</v>
      </c>
      <c r="I68" s="24">
        <f t="shared" si="130"/>
        <v>78.13</v>
      </c>
      <c r="J68" s="24">
        <f t="shared" si="130"/>
        <v>104.44</v>
      </c>
      <c r="K68" s="24">
        <f t="shared" si="130"/>
        <v>122.28</v>
      </c>
      <c r="L68" s="24">
        <f t="shared" si="94"/>
        <v>100.96</v>
      </c>
    </row>
    <row r="69" spans="1:12" x14ac:dyDescent="0.25">
      <c r="A69" s="10" t="s">
        <v>131</v>
      </c>
      <c r="B69" s="9" t="s">
        <v>54</v>
      </c>
      <c r="C69" s="24">
        <f>ROUND(AVERAGE(C201,C257,C362),2)</f>
        <v>125.83</v>
      </c>
      <c r="D69" s="24">
        <f t="shared" ref="D69:F69" si="131">ROUND(AVERAGE(D201,D257,D362),2)</f>
        <v>79.89</v>
      </c>
      <c r="E69" s="28" t="s">
        <v>132</v>
      </c>
      <c r="F69" s="24">
        <f t="shared" si="131"/>
        <v>108.51</v>
      </c>
      <c r="G69" s="24">
        <f t="shared" si="92"/>
        <v>104.74</v>
      </c>
      <c r="H69" s="24">
        <f t="shared" ref="H69:I69" si="132">ROUND(AVERAGE(H201,H257,H362),2)</f>
        <v>114.21</v>
      </c>
      <c r="I69" s="24">
        <f t="shared" si="132"/>
        <v>68.23</v>
      </c>
      <c r="J69" s="28" t="s">
        <v>132</v>
      </c>
      <c r="K69" s="28" t="s">
        <v>132</v>
      </c>
      <c r="L69" s="24">
        <f t="shared" si="94"/>
        <v>91.22</v>
      </c>
    </row>
    <row r="70" spans="1:12" x14ac:dyDescent="0.25">
      <c r="A70" s="10" t="s">
        <v>131</v>
      </c>
      <c r="B70" s="9" t="s">
        <v>60</v>
      </c>
      <c r="C70" s="24">
        <f>ROUND(AVERAGE(C308,C363),2)</f>
        <v>121.21</v>
      </c>
      <c r="D70" s="24">
        <f t="shared" ref="D70:E70" si="133">ROUND(AVERAGE(D308,D363),2)</f>
        <v>88.98</v>
      </c>
      <c r="E70" s="24">
        <f t="shared" si="133"/>
        <v>88.37</v>
      </c>
      <c r="F70" s="28" t="s">
        <v>132</v>
      </c>
      <c r="G70" s="24">
        <f t="shared" si="92"/>
        <v>99.52</v>
      </c>
      <c r="H70" s="24">
        <f t="shared" ref="H70:I70" si="134">ROUND(AVERAGE(H308,H363),2)</f>
        <v>101.65</v>
      </c>
      <c r="I70" s="24">
        <f t="shared" si="134"/>
        <v>70.23</v>
      </c>
      <c r="J70" s="28" t="s">
        <v>132</v>
      </c>
      <c r="K70" s="29" t="s">
        <v>132</v>
      </c>
      <c r="L70" s="24">
        <f t="shared" si="94"/>
        <v>85.94</v>
      </c>
    </row>
    <row r="71" spans="1:12" x14ac:dyDescent="0.25">
      <c r="A71" s="10" t="s">
        <v>131</v>
      </c>
      <c r="B71" s="9" t="s">
        <v>92</v>
      </c>
      <c r="C71" s="24">
        <f>ROUND(AVERAGE(C838),2)</f>
        <v>113.11</v>
      </c>
      <c r="D71" s="24">
        <f t="shared" ref="D71:F71" si="135">ROUND(AVERAGE(D838),2)</f>
        <v>100.29</v>
      </c>
      <c r="E71" s="24">
        <f t="shared" si="135"/>
        <v>77.61</v>
      </c>
      <c r="F71" s="24">
        <f t="shared" si="135"/>
        <v>109.09</v>
      </c>
      <c r="G71" s="24">
        <f t="shared" si="92"/>
        <v>100.03</v>
      </c>
      <c r="H71" s="24">
        <f t="shared" ref="H71:K71" si="136">ROUND(AVERAGE(H838),2)</f>
        <v>141.44</v>
      </c>
      <c r="I71" s="24">
        <f t="shared" si="136"/>
        <v>137.99</v>
      </c>
      <c r="J71" s="24">
        <f t="shared" si="136"/>
        <v>142.87</v>
      </c>
      <c r="K71" s="24">
        <f t="shared" si="136"/>
        <v>134.74</v>
      </c>
      <c r="L71" s="24">
        <f t="shared" si="94"/>
        <v>139.26</v>
      </c>
    </row>
    <row r="72" spans="1:12" x14ac:dyDescent="0.25">
      <c r="A72" s="10" t="s">
        <v>131</v>
      </c>
      <c r="B72" s="9" t="s">
        <v>56</v>
      </c>
      <c r="C72" s="24">
        <f>ROUND(AVERAGE(C463),2)</f>
        <v>89.78</v>
      </c>
      <c r="D72" s="24">
        <f t="shared" ref="D72:F72" si="137">ROUND(AVERAGE(D463),2)</f>
        <v>130.11000000000001</v>
      </c>
      <c r="E72" s="24">
        <f t="shared" si="137"/>
        <v>97.36</v>
      </c>
      <c r="F72" s="24">
        <f t="shared" si="137"/>
        <v>82.53</v>
      </c>
      <c r="G72" s="24">
        <f t="shared" si="92"/>
        <v>99.95</v>
      </c>
      <c r="H72" s="24">
        <f t="shared" ref="H72:K72" si="138">ROUND(AVERAGE(H463),2)</f>
        <v>86.81</v>
      </c>
      <c r="I72" s="24">
        <f t="shared" si="138"/>
        <v>98.46</v>
      </c>
      <c r="J72" s="24">
        <f t="shared" si="138"/>
        <v>89.34</v>
      </c>
      <c r="K72" s="24">
        <f t="shared" si="138"/>
        <v>102.86</v>
      </c>
      <c r="L72" s="24">
        <f t="shared" si="94"/>
        <v>94.37</v>
      </c>
    </row>
    <row r="73" spans="1:12" x14ac:dyDescent="0.25">
      <c r="A73" s="10" t="s">
        <v>131</v>
      </c>
      <c r="B73" s="9" t="s">
        <v>52</v>
      </c>
      <c r="C73" s="24">
        <f>ROUND(AVERAGE(C258,C364,C464,C726,C839),2)</f>
        <v>96.93</v>
      </c>
      <c r="D73" s="24">
        <f t="shared" ref="D73:F73" si="139">ROUND(AVERAGE(D258,D364,D464,D726,D839),2)</f>
        <v>103.91</v>
      </c>
      <c r="E73" s="24">
        <f t="shared" si="139"/>
        <v>97.35</v>
      </c>
      <c r="F73" s="24">
        <f t="shared" si="139"/>
        <v>101.79</v>
      </c>
      <c r="G73" s="24">
        <f t="shared" si="92"/>
        <v>100</v>
      </c>
      <c r="H73" s="24">
        <f t="shared" ref="H73:K73" si="140">ROUND(AVERAGE(H258,H364,H464,H726,H839),2)</f>
        <v>122.69</v>
      </c>
      <c r="I73" s="24">
        <f t="shared" si="140"/>
        <v>104.1</v>
      </c>
      <c r="J73" s="24">
        <f t="shared" si="140"/>
        <v>106.08</v>
      </c>
      <c r="K73" s="24">
        <f t="shared" si="140"/>
        <v>117.14</v>
      </c>
      <c r="L73" s="24">
        <f t="shared" si="94"/>
        <v>112.5</v>
      </c>
    </row>
    <row r="74" spans="1:12" x14ac:dyDescent="0.25">
      <c r="A74" s="10" t="s">
        <v>131</v>
      </c>
      <c r="B74" s="9" t="s">
        <v>89</v>
      </c>
      <c r="C74" s="24">
        <f>ROUND(AVERAGE(C781),2)</f>
        <v>103.87</v>
      </c>
      <c r="D74" s="24">
        <f t="shared" ref="D74:F74" si="141">ROUND(AVERAGE(D781),2)</f>
        <v>90.44</v>
      </c>
      <c r="E74" s="24">
        <f t="shared" si="141"/>
        <v>111.88</v>
      </c>
      <c r="F74" s="24">
        <f t="shared" si="141"/>
        <v>93.81</v>
      </c>
      <c r="G74" s="24">
        <f t="shared" si="92"/>
        <v>100</v>
      </c>
      <c r="H74" s="24">
        <f t="shared" ref="H74:K74" si="142">ROUND(AVERAGE(H781),2)</f>
        <v>96.16</v>
      </c>
      <c r="I74" s="24">
        <f t="shared" si="142"/>
        <v>116.02</v>
      </c>
      <c r="J74" s="24">
        <f t="shared" si="142"/>
        <v>106.83</v>
      </c>
      <c r="K74" s="24">
        <f t="shared" si="142"/>
        <v>128.4</v>
      </c>
      <c r="L74" s="24">
        <f t="shared" si="94"/>
        <v>111.85</v>
      </c>
    </row>
    <row r="75" spans="1:12" x14ac:dyDescent="0.25">
      <c r="A75" s="10" t="s">
        <v>131</v>
      </c>
      <c r="B75" s="9" t="s">
        <v>58</v>
      </c>
      <c r="C75" s="24">
        <f>ROUND(AVERAGE(C202,C259,C309,C415,C519),2)</f>
        <v>104.22</v>
      </c>
      <c r="D75" s="24">
        <f t="shared" ref="D75:F75" si="143">ROUND(AVERAGE(D202,D259,D309,D415,D519),2)</f>
        <v>89.22</v>
      </c>
      <c r="E75" s="24">
        <f t="shared" si="143"/>
        <v>124.58</v>
      </c>
      <c r="F75" s="24">
        <f t="shared" si="143"/>
        <v>102.06</v>
      </c>
      <c r="G75" s="24">
        <f t="shared" si="92"/>
        <v>105.02</v>
      </c>
      <c r="H75" s="24">
        <f t="shared" ref="H75:K75" si="144">ROUND(AVERAGE(H202,H259,H309,H415,H519),2)</f>
        <v>100.53</v>
      </c>
      <c r="I75" s="24">
        <f t="shared" si="144"/>
        <v>102.62</v>
      </c>
      <c r="J75" s="24">
        <f t="shared" si="144"/>
        <v>102.77</v>
      </c>
      <c r="K75" s="24">
        <f t="shared" si="144"/>
        <v>116.2</v>
      </c>
      <c r="L75" s="24">
        <f t="shared" si="94"/>
        <v>105.53</v>
      </c>
    </row>
    <row r="76" spans="1:12" x14ac:dyDescent="0.25">
      <c r="A76" s="10" t="s">
        <v>131</v>
      </c>
      <c r="B76" s="10" t="s">
        <v>64</v>
      </c>
      <c r="C76" s="25">
        <f>ROUND(AVERAGE(C152,C203,C260,C310,C365,C416,C465,C520,C576,C624,C679,C727,C782,C840,C895,C946),2)</f>
        <v>104.35</v>
      </c>
      <c r="D76" s="25">
        <f t="shared" ref="D76:F76" si="145">ROUND(AVERAGE(D152,D203,D260,D310,D365,D416,D465,D520,D576,D624,D679,D727,D782,D840,D895,D946),2)</f>
        <v>104.86</v>
      </c>
      <c r="E76" s="25">
        <f t="shared" si="145"/>
        <v>97.3</v>
      </c>
      <c r="F76" s="25">
        <f t="shared" si="145"/>
        <v>91.57</v>
      </c>
      <c r="G76" s="25">
        <f t="shared" si="92"/>
        <v>99.52</v>
      </c>
      <c r="H76" s="25">
        <f t="shared" ref="H76:K76" si="146">ROUND(AVERAGE(H152,H203,H260,H310,H365,H416,H465,H520,H576,H624,H679,H727,H782,H840,H895,H946),2)</f>
        <v>93.82</v>
      </c>
      <c r="I76" s="25">
        <f t="shared" si="146"/>
        <v>93.49</v>
      </c>
      <c r="J76" s="25">
        <f t="shared" si="146"/>
        <v>85.09</v>
      </c>
      <c r="K76" s="25">
        <f t="shared" si="146"/>
        <v>86.17</v>
      </c>
      <c r="L76" s="25">
        <f t="shared" si="94"/>
        <v>89.64</v>
      </c>
    </row>
    <row r="77" spans="1:12" x14ac:dyDescent="0.25">
      <c r="A77" s="10" t="s">
        <v>131</v>
      </c>
      <c r="B77" s="9" t="s">
        <v>74</v>
      </c>
      <c r="C77" s="24">
        <f>ROUND(AVERAGE(C466,C896,C947),2)</f>
        <v>98.94</v>
      </c>
      <c r="D77" s="24">
        <f t="shared" ref="D77:F77" si="147">ROUND(AVERAGE(D466,D896,D947),2)</f>
        <v>97.47</v>
      </c>
      <c r="E77" s="24">
        <f t="shared" si="147"/>
        <v>101.08</v>
      </c>
      <c r="F77" s="24">
        <f t="shared" si="147"/>
        <v>102.49</v>
      </c>
      <c r="G77" s="24">
        <f t="shared" si="92"/>
        <v>100</v>
      </c>
      <c r="H77" s="24">
        <f t="shared" ref="H77:K77" si="148">ROUND(AVERAGE(H466,H896,H947),2)</f>
        <v>97.27</v>
      </c>
      <c r="I77" s="24">
        <f t="shared" si="148"/>
        <v>99</v>
      </c>
      <c r="J77" s="24">
        <f t="shared" si="148"/>
        <v>100.21</v>
      </c>
      <c r="K77" s="24">
        <f t="shared" si="148"/>
        <v>100.88</v>
      </c>
      <c r="L77" s="24">
        <f t="shared" si="94"/>
        <v>99.34</v>
      </c>
    </row>
    <row r="78" spans="1:12" x14ac:dyDescent="0.25">
      <c r="A78" s="10" t="s">
        <v>131</v>
      </c>
      <c r="B78" s="9" t="s">
        <v>93</v>
      </c>
      <c r="C78" s="24">
        <f>ROUND(AVERAGE(C897),2)</f>
        <v>103.37</v>
      </c>
      <c r="D78" s="24">
        <f t="shared" ref="D78:F78" si="149">ROUND(AVERAGE(D897),2)</f>
        <v>101.69</v>
      </c>
      <c r="E78" s="24">
        <f t="shared" si="149"/>
        <v>99.72</v>
      </c>
      <c r="F78" s="24">
        <f t="shared" si="149"/>
        <v>95.22</v>
      </c>
      <c r="G78" s="24">
        <f t="shared" si="92"/>
        <v>100</v>
      </c>
      <c r="H78" s="24">
        <f t="shared" ref="H78:K78" si="150">ROUND(AVERAGE(H897),2)</f>
        <v>101.12</v>
      </c>
      <c r="I78" s="24">
        <f t="shared" si="150"/>
        <v>91.85</v>
      </c>
      <c r="J78" s="24">
        <f t="shared" si="150"/>
        <v>84.55</v>
      </c>
      <c r="K78" s="24">
        <f t="shared" si="150"/>
        <v>78.650000000000006</v>
      </c>
      <c r="L78" s="24">
        <f t="shared" si="94"/>
        <v>89.04</v>
      </c>
    </row>
    <row r="79" spans="1:12" x14ac:dyDescent="0.25">
      <c r="A79" s="10" t="s">
        <v>131</v>
      </c>
      <c r="B79" s="9" t="s">
        <v>90</v>
      </c>
      <c r="C79" s="24">
        <f>ROUND(AVERAGE(C783),2)</f>
        <v>97.64</v>
      </c>
      <c r="D79" s="24">
        <f t="shared" ref="D79:F79" si="151">ROUND(AVERAGE(D783),2)</f>
        <v>100.41</v>
      </c>
      <c r="E79" s="24">
        <f t="shared" si="151"/>
        <v>101.41</v>
      </c>
      <c r="F79" s="24">
        <f t="shared" si="151"/>
        <v>100.52</v>
      </c>
      <c r="G79" s="24">
        <f t="shared" si="92"/>
        <v>100</v>
      </c>
      <c r="H79" s="24">
        <f t="shared" ref="H79:K79" si="152">ROUND(AVERAGE(H783),2)</f>
        <v>114.91</v>
      </c>
      <c r="I79" s="24">
        <f t="shared" si="152"/>
        <v>113.64</v>
      </c>
      <c r="J79" s="24">
        <f t="shared" si="152"/>
        <v>113.84</v>
      </c>
      <c r="K79" s="24">
        <f t="shared" si="152"/>
        <v>115.08</v>
      </c>
      <c r="L79" s="24">
        <f t="shared" si="94"/>
        <v>114.37</v>
      </c>
    </row>
    <row r="80" spans="1:12" x14ac:dyDescent="0.25">
      <c r="A80" s="10" t="s">
        <v>131</v>
      </c>
      <c r="B80" s="9" t="s">
        <v>69</v>
      </c>
      <c r="C80" s="23" t="str">
        <f>PtQt_PoQt!C79</f>
        <v>-</v>
      </c>
      <c r="D80" s="24">
        <f t="shared" ref="D80" si="153">ROUND(AVERAGE(D417),2)</f>
        <v>100</v>
      </c>
      <c r="E80" s="28" t="s">
        <v>132</v>
      </c>
      <c r="F80" s="28" t="s">
        <v>132</v>
      </c>
      <c r="G80" s="24">
        <f t="shared" si="92"/>
        <v>100</v>
      </c>
      <c r="H80" s="28" t="s">
        <v>132</v>
      </c>
      <c r="I80" s="24">
        <f t="shared" ref="I80" si="154">ROUND(AVERAGE(I417),2)</f>
        <v>62.35</v>
      </c>
      <c r="J80" s="28" t="s">
        <v>132</v>
      </c>
      <c r="K80" s="28" t="s">
        <v>132</v>
      </c>
      <c r="L80" s="24">
        <f t="shared" si="94"/>
        <v>62.35</v>
      </c>
    </row>
    <row r="81" spans="1:12" x14ac:dyDescent="0.25">
      <c r="A81" s="10" t="s">
        <v>131</v>
      </c>
      <c r="B81" s="9" t="s">
        <v>72</v>
      </c>
      <c r="C81" s="24">
        <f>ROUND(AVERAGE(C204,C261),2)</f>
        <v>97.33</v>
      </c>
      <c r="D81" s="24">
        <f t="shared" ref="D81:F81" si="155">ROUND(AVERAGE(D204,D261),2)</f>
        <v>100.17</v>
      </c>
      <c r="E81" s="24">
        <f t="shared" si="155"/>
        <v>96.08</v>
      </c>
      <c r="F81" s="24">
        <f t="shared" si="155"/>
        <v>106.34</v>
      </c>
      <c r="G81" s="24">
        <f t="shared" si="92"/>
        <v>99.98</v>
      </c>
      <c r="H81" s="24">
        <f t="shared" ref="H81:K81" si="156">ROUND(AVERAGE(H204,H261),2)</f>
        <v>104.63</v>
      </c>
      <c r="I81" s="24">
        <f t="shared" si="156"/>
        <v>97.69</v>
      </c>
      <c r="J81" s="24">
        <f t="shared" si="156"/>
        <v>97.42</v>
      </c>
      <c r="K81" s="24">
        <f t="shared" si="156"/>
        <v>104.68</v>
      </c>
      <c r="L81" s="24">
        <f t="shared" si="94"/>
        <v>101.11</v>
      </c>
    </row>
    <row r="82" spans="1:12" x14ac:dyDescent="0.25">
      <c r="A82" s="10" t="s">
        <v>131</v>
      </c>
      <c r="B82" s="9" t="s">
        <v>70</v>
      </c>
      <c r="C82" s="24">
        <f>ROUND(AVERAGE(C262,C311,C366,C418,C467,C625,C680,C728,C784,C841,C898,C948),2)</f>
        <v>119.64</v>
      </c>
      <c r="D82" s="24">
        <f t="shared" ref="D82:F82" si="157">ROUND(AVERAGE(D262,D311,D366,D418,D467,D625,D680,D728,D784,D841,D898,D948),2)</f>
        <v>107.03</v>
      </c>
      <c r="E82" s="24">
        <f t="shared" si="157"/>
        <v>92.16</v>
      </c>
      <c r="F82" s="24">
        <f t="shared" si="157"/>
        <v>81.05</v>
      </c>
      <c r="G82" s="24">
        <f t="shared" ref="G82:G114" si="158">ROUND(AVERAGE(C82:F82),2)</f>
        <v>99.97</v>
      </c>
      <c r="H82" s="24">
        <f t="shared" ref="H82:K82" si="159">ROUND(AVERAGE(H262,H311,H366,H418,H467,H625,H680,H728,H784,H841,H898,H948),2)</f>
        <v>78.78</v>
      </c>
      <c r="I82" s="24">
        <f t="shared" si="159"/>
        <v>79.89</v>
      </c>
      <c r="J82" s="24">
        <f t="shared" si="159"/>
        <v>74.790000000000006</v>
      </c>
      <c r="K82" s="24">
        <f t="shared" si="159"/>
        <v>77.209999999999994</v>
      </c>
      <c r="L82" s="24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4">
        <f>ROUND(AVERAGE(C153),2)</f>
        <v>98.25</v>
      </c>
      <c r="D83" s="24">
        <f t="shared" ref="D83:F83" si="161">ROUND(AVERAGE(D153),2)</f>
        <v>106.59</v>
      </c>
      <c r="E83" s="28" t="s">
        <v>132</v>
      </c>
      <c r="F83" s="24">
        <f t="shared" si="161"/>
        <v>95.16</v>
      </c>
      <c r="G83" s="24">
        <f t="shared" si="158"/>
        <v>100</v>
      </c>
      <c r="H83" s="24">
        <f t="shared" ref="H83:K83" si="162">ROUND(AVERAGE(H153),2)</f>
        <v>119.86</v>
      </c>
      <c r="I83" s="24">
        <f t="shared" si="162"/>
        <v>120.78</v>
      </c>
      <c r="J83" s="28" t="s">
        <v>132</v>
      </c>
      <c r="K83" s="24">
        <f t="shared" si="162"/>
        <v>86.26</v>
      </c>
      <c r="L83" s="24">
        <f t="shared" si="160"/>
        <v>108.97</v>
      </c>
    </row>
    <row r="84" spans="1:12" x14ac:dyDescent="0.25">
      <c r="A84" s="10" t="s">
        <v>131</v>
      </c>
      <c r="B84" s="9" t="s">
        <v>65</v>
      </c>
      <c r="C84" s="24">
        <f>ROUND(AVERAGE(C154,C785,C949),2)</f>
        <v>99.51</v>
      </c>
      <c r="D84" s="24">
        <f t="shared" ref="D84:F84" si="163">ROUND(AVERAGE(D154,D785,D949),2)</f>
        <v>103.38</v>
      </c>
      <c r="E84" s="24">
        <f t="shared" si="163"/>
        <v>98.54</v>
      </c>
      <c r="F84" s="24">
        <f t="shared" si="163"/>
        <v>97.11</v>
      </c>
      <c r="G84" s="24">
        <f t="shared" si="158"/>
        <v>99.64</v>
      </c>
      <c r="H84" s="24">
        <f t="shared" ref="H84:K84" si="164">ROUND(AVERAGE(H154,H785,H949),2)</f>
        <v>95.02</v>
      </c>
      <c r="I84" s="24">
        <f t="shared" si="164"/>
        <v>99.01</v>
      </c>
      <c r="J84" s="24">
        <f t="shared" si="164"/>
        <v>100.14</v>
      </c>
      <c r="K84" s="24">
        <f t="shared" si="164"/>
        <v>100.54</v>
      </c>
      <c r="L84" s="24">
        <f t="shared" si="160"/>
        <v>98.68</v>
      </c>
    </row>
    <row r="85" spans="1:12" x14ac:dyDescent="0.25">
      <c r="A85" s="10" t="s">
        <v>131</v>
      </c>
      <c r="B85" s="9" t="s">
        <v>68</v>
      </c>
      <c r="C85" s="24">
        <f>ROUND(AVERAGE(C312,C367,C521,C577,C626,C729,C842),2)</f>
        <v>91.39</v>
      </c>
      <c r="D85" s="24">
        <f t="shared" ref="D85:F85" si="165">ROUND(AVERAGE(D312,D367,D521,D577,D626,D729,D842),2)</f>
        <v>105.67</v>
      </c>
      <c r="E85" s="24">
        <f t="shared" si="165"/>
        <v>116.04</v>
      </c>
      <c r="F85" s="24">
        <f t="shared" si="165"/>
        <v>99.97</v>
      </c>
      <c r="G85" s="24">
        <f t="shared" si="158"/>
        <v>103.27</v>
      </c>
      <c r="H85" s="24">
        <f t="shared" ref="H85:K85" si="166">ROUND(AVERAGE(H312,H367,H521,H577,H626,H729,H842),2)</f>
        <v>97.14</v>
      </c>
      <c r="I85" s="24">
        <f t="shared" si="166"/>
        <v>95.29</v>
      </c>
      <c r="J85" s="24">
        <f t="shared" si="166"/>
        <v>94.44</v>
      </c>
      <c r="K85" s="24">
        <f t="shared" si="166"/>
        <v>75.8</v>
      </c>
      <c r="L85" s="24">
        <f t="shared" si="160"/>
        <v>90.67</v>
      </c>
    </row>
    <row r="86" spans="1:12" x14ac:dyDescent="0.25">
      <c r="A86" s="10" t="s">
        <v>131</v>
      </c>
      <c r="B86" s="9" t="s">
        <v>73</v>
      </c>
      <c r="C86" s="24">
        <f>ROUND(AVERAGE(C468,C843),2)</f>
        <v>91.58</v>
      </c>
      <c r="D86" s="24">
        <f t="shared" ref="D86:F86" si="167">ROUND(AVERAGE(D468,D843),2)</f>
        <v>104.03</v>
      </c>
      <c r="E86" s="24">
        <f t="shared" si="167"/>
        <v>103</v>
      </c>
      <c r="F86" s="24">
        <f t="shared" si="167"/>
        <v>101.38</v>
      </c>
      <c r="G86" s="24">
        <f t="shared" si="158"/>
        <v>100</v>
      </c>
      <c r="H86" s="24">
        <f t="shared" ref="H86:K86" si="168">ROUND(AVERAGE(H468,H843),2)</f>
        <v>99.23</v>
      </c>
      <c r="I86" s="24">
        <f t="shared" si="168"/>
        <v>101.11</v>
      </c>
      <c r="J86" s="24">
        <f t="shared" si="168"/>
        <v>108.62</v>
      </c>
      <c r="K86" s="24">
        <f t="shared" si="168"/>
        <v>116.91</v>
      </c>
      <c r="L86" s="24">
        <f t="shared" si="160"/>
        <v>106.47</v>
      </c>
    </row>
    <row r="87" spans="1:12" x14ac:dyDescent="0.25">
      <c r="A87" s="10" t="s">
        <v>131</v>
      </c>
      <c r="B87" s="9" t="s">
        <v>67</v>
      </c>
      <c r="C87" s="24">
        <f>ROUND(AVERAGE(C205,C263),2)</f>
        <v>98.58</v>
      </c>
      <c r="D87" s="24">
        <f t="shared" ref="D87" si="169">ROUND(AVERAGE(D205,D263),2)</f>
        <v>101.11</v>
      </c>
      <c r="E87" s="28" t="s">
        <v>132</v>
      </c>
      <c r="F87" s="28" t="s">
        <v>132</v>
      </c>
      <c r="G87" s="24">
        <f t="shared" si="158"/>
        <v>99.85</v>
      </c>
      <c r="H87" s="28" t="s">
        <v>132</v>
      </c>
      <c r="I87" s="24">
        <f t="shared" ref="I87" si="170">ROUND(AVERAGE(I205,I263),2)</f>
        <v>106.04</v>
      </c>
      <c r="J87" s="28" t="s">
        <v>132</v>
      </c>
      <c r="K87" s="28" t="s">
        <v>132</v>
      </c>
      <c r="L87" s="24">
        <f t="shared" si="160"/>
        <v>106.04</v>
      </c>
    </row>
    <row r="88" spans="1:12" x14ac:dyDescent="0.25">
      <c r="A88" s="10" t="s">
        <v>131</v>
      </c>
      <c r="B88" s="9" t="s">
        <v>75</v>
      </c>
      <c r="C88" s="24">
        <f>ROUND(AVERAGE(C206,C264),2)</f>
        <v>98.97</v>
      </c>
      <c r="D88" s="24">
        <f t="shared" ref="D88" si="171">ROUND(AVERAGE(D206,D264),2)</f>
        <v>106.73</v>
      </c>
      <c r="E88" s="28" t="s">
        <v>132</v>
      </c>
      <c r="F88" s="28" t="s">
        <v>132</v>
      </c>
      <c r="G88" s="24">
        <f t="shared" si="158"/>
        <v>102.85</v>
      </c>
      <c r="H88" s="24">
        <f t="shared" ref="H88:I88" si="172">ROUND(AVERAGE(H206,H264),2)</f>
        <v>144.28</v>
      </c>
      <c r="I88" s="24">
        <f t="shared" si="172"/>
        <v>162.63</v>
      </c>
      <c r="J88" s="28" t="s">
        <v>132</v>
      </c>
      <c r="K88" s="28" t="s">
        <v>132</v>
      </c>
      <c r="L88" s="24">
        <f t="shared" si="160"/>
        <v>153.46</v>
      </c>
    </row>
    <row r="89" spans="1:12" x14ac:dyDescent="0.25">
      <c r="A89" s="10" t="s">
        <v>131</v>
      </c>
      <c r="B89" s="9" t="s">
        <v>66</v>
      </c>
      <c r="C89" s="24">
        <f>ROUND(AVERAGE(C155,C207),2)</f>
        <v>104.57</v>
      </c>
      <c r="D89" s="24">
        <f t="shared" ref="D89" si="173">ROUND(AVERAGE(D155,D207),2)</f>
        <v>95.42</v>
      </c>
      <c r="E89" s="28" t="s">
        <v>132</v>
      </c>
      <c r="F89" s="28" t="s">
        <v>132</v>
      </c>
      <c r="G89" s="24">
        <f t="shared" si="158"/>
        <v>100</v>
      </c>
      <c r="H89" s="24">
        <f t="shared" ref="H89:I89" si="174">ROUND(AVERAGE(H155,H207),2)</f>
        <v>111.35</v>
      </c>
      <c r="I89" s="24">
        <f t="shared" si="174"/>
        <v>106.44</v>
      </c>
      <c r="J89" s="28" t="s">
        <v>132</v>
      </c>
      <c r="K89" s="28" t="s">
        <v>132</v>
      </c>
      <c r="L89" s="24">
        <f t="shared" si="160"/>
        <v>108.9</v>
      </c>
    </row>
    <row r="90" spans="1:12" x14ac:dyDescent="0.25">
      <c r="A90" s="10"/>
      <c r="B90" s="9"/>
      <c r="C90" s="24"/>
      <c r="D90" s="24"/>
      <c r="E90" s="28"/>
      <c r="F90" s="28"/>
      <c r="G90" s="24"/>
      <c r="H90" s="24"/>
      <c r="I90" s="24"/>
      <c r="J90" s="28"/>
      <c r="K90" s="28"/>
      <c r="L90" s="24"/>
    </row>
    <row r="91" spans="1:12" x14ac:dyDescent="0.25">
      <c r="A91" s="10" t="s">
        <v>131</v>
      </c>
      <c r="B91" s="10" t="s">
        <v>76</v>
      </c>
      <c r="C91" s="25">
        <f>ROUND(AVERAGE(C157,C209,C266,C314,C369,C420,C470,C523,C579,C628,C682,C731,C787,C845,C900,C951),2)</f>
        <v>97.45</v>
      </c>
      <c r="D91" s="25">
        <f t="shared" ref="D91:F91" si="175">ROUND(AVERAGE(D157,D209,D266,D314,D369,D420,D470,D523,D579,D628,D682,D731,D787,D845,D900,D951),2)</f>
        <v>100.96</v>
      </c>
      <c r="E91" s="25">
        <f t="shared" si="175"/>
        <v>100.92</v>
      </c>
      <c r="F91" s="25">
        <f t="shared" si="175"/>
        <v>100.68</v>
      </c>
      <c r="G91" s="25">
        <f t="shared" si="158"/>
        <v>100</v>
      </c>
      <c r="H91" s="25">
        <f t="shared" ref="H91:K91" si="176">ROUND(AVERAGE(H157,H209,H266,H314,H369,H420,H470,H523,H579,H628,H682,H731,H787,H845,H900,H951),2)</f>
        <v>99.18</v>
      </c>
      <c r="I91" s="25">
        <f t="shared" si="176"/>
        <v>99.07</v>
      </c>
      <c r="J91" s="25">
        <f t="shared" si="176"/>
        <v>97.58</v>
      </c>
      <c r="K91" s="25">
        <f t="shared" si="176"/>
        <v>95.69</v>
      </c>
      <c r="L91" s="25">
        <f t="shared" si="160"/>
        <v>97.88</v>
      </c>
    </row>
    <row r="92" spans="1:12" x14ac:dyDescent="0.25">
      <c r="A92" s="10" t="s">
        <v>131</v>
      </c>
      <c r="B92" s="9" t="s">
        <v>80</v>
      </c>
      <c r="C92" s="24">
        <f>ROUND(AVERAGE(C158,C267,C471,C524,C629,C683,C788,C846,C901),2)</f>
        <v>97.98</v>
      </c>
      <c r="D92" s="24">
        <f t="shared" ref="D92:F92" si="177">ROUND(AVERAGE(D158,D267,D471,D524,D629,D683,D788,D846,D901),2)</f>
        <v>99</v>
      </c>
      <c r="E92" s="24">
        <f t="shared" si="177"/>
        <v>101.03</v>
      </c>
      <c r="F92" s="24">
        <f t="shared" si="177"/>
        <v>101.97</v>
      </c>
      <c r="G92" s="24">
        <f t="shared" si="158"/>
        <v>100</v>
      </c>
      <c r="H92" s="24">
        <f t="shared" ref="H92:K92" si="178">ROUND(AVERAGE(H158,H267,H471,H524,H629,H683,H788,H846,H901),2)</f>
        <v>103.25</v>
      </c>
      <c r="I92" s="24">
        <f t="shared" si="178"/>
        <v>102.53</v>
      </c>
      <c r="J92" s="24">
        <f t="shared" si="178"/>
        <v>105.68</v>
      </c>
      <c r="K92" s="24">
        <f t="shared" si="178"/>
        <v>106.42</v>
      </c>
      <c r="L92" s="24">
        <f t="shared" si="160"/>
        <v>104.47</v>
      </c>
    </row>
    <row r="93" spans="1:12" x14ac:dyDescent="0.25">
      <c r="A93" s="10" t="s">
        <v>131</v>
      </c>
      <c r="B93" s="9" t="s">
        <v>79</v>
      </c>
      <c r="C93" s="24">
        <f>ROUND(AVERAGE(C159,C210,C268,C315,C421,C472,C525,C580,C684,C732,C789,C847,C952),2)</f>
        <v>97.51</v>
      </c>
      <c r="D93" s="24">
        <f t="shared" ref="D93:F93" si="179">ROUND(AVERAGE(D159,D210,D268,D315,D421,D472,D525,D580,D684,D732,D789,D847,D952),2)</f>
        <v>99.28</v>
      </c>
      <c r="E93" s="24">
        <f t="shared" si="179"/>
        <v>100.67</v>
      </c>
      <c r="F93" s="24">
        <f t="shared" si="179"/>
        <v>102.54</v>
      </c>
      <c r="G93" s="24">
        <f t="shared" si="158"/>
        <v>100</v>
      </c>
      <c r="H93" s="24">
        <f t="shared" ref="H93:K93" si="180">ROUND(AVERAGE(H159,H210,H268,H315,H421,H472,H525,H580,H684,H732,H789,H847,H952),2)</f>
        <v>101.51</v>
      </c>
      <c r="I93" s="24">
        <f t="shared" si="180"/>
        <v>103.53</v>
      </c>
      <c r="J93" s="24">
        <f t="shared" si="180"/>
        <v>103.75</v>
      </c>
      <c r="K93" s="24">
        <f t="shared" si="180"/>
        <v>107.99</v>
      </c>
      <c r="L93" s="24">
        <f t="shared" si="160"/>
        <v>104.2</v>
      </c>
    </row>
    <row r="94" spans="1:12" x14ac:dyDescent="0.25">
      <c r="A94" s="10" t="s">
        <v>131</v>
      </c>
      <c r="B94" s="9" t="s">
        <v>81</v>
      </c>
      <c r="C94" s="24">
        <f>ROUND(AVERAGE(C160,C211,C733,C953),2)</f>
        <v>95.84</v>
      </c>
      <c r="D94" s="24">
        <f t="shared" ref="D94:F94" si="181">ROUND(AVERAGE(D160,D211,D733,D953),2)</f>
        <v>102.69</v>
      </c>
      <c r="E94" s="24">
        <f t="shared" si="181"/>
        <v>99.27</v>
      </c>
      <c r="F94" s="24">
        <f t="shared" si="181"/>
        <v>102.21</v>
      </c>
      <c r="G94" s="24">
        <f t="shared" si="158"/>
        <v>100</v>
      </c>
      <c r="H94" s="24">
        <f t="shared" ref="H94:K94" si="182">ROUND(AVERAGE(H160,H211,H733,H953),2)</f>
        <v>105.23</v>
      </c>
      <c r="I94" s="24">
        <f t="shared" si="182"/>
        <v>109.36</v>
      </c>
      <c r="J94" s="24">
        <f t="shared" si="182"/>
        <v>108.85</v>
      </c>
      <c r="K94" s="24">
        <f t="shared" si="182"/>
        <v>111.01</v>
      </c>
      <c r="L94" s="24">
        <f t="shared" si="160"/>
        <v>108.61</v>
      </c>
    </row>
    <row r="95" spans="1:12" x14ac:dyDescent="0.25">
      <c r="A95" s="10" t="s">
        <v>131</v>
      </c>
      <c r="B95" s="9" t="s">
        <v>77</v>
      </c>
      <c r="C95" s="24">
        <f>ROUND(AVERAGE(C161,C212,C269,C316,C370,C422,C473,C526,C581,C630,C685,C734,C790,C848,C902,C954),2)</f>
        <v>97.83</v>
      </c>
      <c r="D95" s="24">
        <f t="shared" ref="D95:F95" si="183">ROUND(AVERAGE(D161,D212,D269,D316,D370,D422,D473,D526,D581,D630,D685,D734,D790,D848,D902,D954),2)</f>
        <v>102.06</v>
      </c>
      <c r="E95" s="24">
        <f t="shared" si="183"/>
        <v>100.8</v>
      </c>
      <c r="F95" s="24">
        <f t="shared" si="183"/>
        <v>99.31</v>
      </c>
      <c r="G95" s="24">
        <f t="shared" si="158"/>
        <v>100</v>
      </c>
      <c r="H95" s="24">
        <f t="shared" ref="H95:K95" si="184">ROUND(AVERAGE(H161,H212,H269,H316,H370,H422,H473,H526,H581,H630,H685,H734,H790,H848,H902,H954),2)</f>
        <v>96.45</v>
      </c>
      <c r="I95" s="24">
        <f t="shared" si="184"/>
        <v>95.81</v>
      </c>
      <c r="J95" s="24">
        <f t="shared" si="184"/>
        <v>91.69</v>
      </c>
      <c r="K95" s="24">
        <f t="shared" si="184"/>
        <v>87.58</v>
      </c>
      <c r="L95" s="24">
        <f t="shared" si="160"/>
        <v>92.88</v>
      </c>
    </row>
    <row r="96" spans="1:12" x14ac:dyDescent="0.25">
      <c r="A96" s="10" t="s">
        <v>131</v>
      </c>
      <c r="B96" s="9" t="s">
        <v>78</v>
      </c>
      <c r="C96" s="24">
        <f>ROUND(AVERAGE(C213,C270,C317,C371,C423,C474,C527,C582,C735,C791,C849,C903),2)</f>
        <v>97.04</v>
      </c>
      <c r="D96" s="24">
        <f t="shared" ref="D96:F96" si="185">ROUND(AVERAGE(D213,D270,D317,D371,D423,D474,D527,D582,D735,D791,D849,D903),2)</f>
        <v>102.29</v>
      </c>
      <c r="E96" s="24">
        <f t="shared" si="185"/>
        <v>101.07</v>
      </c>
      <c r="F96" s="24">
        <f t="shared" si="185"/>
        <v>99.6</v>
      </c>
      <c r="G96" s="24">
        <f t="shared" si="158"/>
        <v>100</v>
      </c>
      <c r="H96" s="24">
        <f t="shared" ref="H96:K96" si="186">ROUND(AVERAGE(H213,H270,H317,H371,H423,H474,H527,H582,H735,H791,H849,H903),2)</f>
        <v>95.35</v>
      </c>
      <c r="I96" s="24">
        <f t="shared" si="186"/>
        <v>93.31</v>
      </c>
      <c r="J96" s="24">
        <f t="shared" si="186"/>
        <v>90.45</v>
      </c>
      <c r="K96" s="24">
        <f t="shared" si="186"/>
        <v>83.23</v>
      </c>
      <c r="L96" s="24">
        <f t="shared" si="160"/>
        <v>90.59</v>
      </c>
    </row>
    <row r="97" spans="1:12" x14ac:dyDescent="0.25">
      <c r="A97" s="10" t="s">
        <v>131</v>
      </c>
      <c r="B97" s="10" t="s">
        <v>82</v>
      </c>
      <c r="C97" s="25">
        <f>ROUND(AVERAGE(C162,C214,C271,C318,C372,C424,C475,C528,C583,C631,C686,C736,C792,C850,C904,C955),2)</f>
        <v>98.89</v>
      </c>
      <c r="D97" s="25">
        <f t="shared" ref="D97:F97" si="187">ROUND(AVERAGE(D162,D214,D271,D318,D372,D424,D475,D528,D583,D631,D686,D736,D792,D850,D904,D955),2)</f>
        <v>98.94</v>
      </c>
      <c r="E97" s="25">
        <f t="shared" si="187"/>
        <v>100.27</v>
      </c>
      <c r="F97" s="25">
        <f t="shared" si="187"/>
        <v>101.88</v>
      </c>
      <c r="G97" s="25">
        <f t="shared" si="158"/>
        <v>100</v>
      </c>
      <c r="H97" s="25">
        <f t="shared" ref="H97:K97" si="188">ROUND(AVERAGE(H162,H214,H271,H318,H372,H424,H475,H528,H583,H631,H686,H736,H792,H850,H904,H955),2)</f>
        <v>102.44</v>
      </c>
      <c r="I97" s="25">
        <f t="shared" si="188"/>
        <v>103.18</v>
      </c>
      <c r="J97" s="25">
        <f t="shared" si="188"/>
        <v>106.07</v>
      </c>
      <c r="K97" s="25">
        <f t="shared" si="188"/>
        <v>110.84</v>
      </c>
      <c r="L97" s="25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4">
        <f>ROUND(AVERAGE(C319,C374,C427,C529,C687,C851),2)</f>
        <v>100.3</v>
      </c>
      <c r="D98" s="24">
        <f t="shared" ref="D98:F98" si="189">ROUND(AVERAGE(D319,D374,D427,D529,D687,D851),2)</f>
        <v>102.12</v>
      </c>
      <c r="E98" s="24">
        <f t="shared" si="189"/>
        <v>102.16</v>
      </c>
      <c r="F98" s="24">
        <f t="shared" si="189"/>
        <v>95.43</v>
      </c>
      <c r="G98" s="24">
        <f t="shared" si="158"/>
        <v>100</v>
      </c>
      <c r="H98" s="24">
        <f t="shared" ref="H98:K98" si="190">ROUND(AVERAGE(H319,H374,H427,H529,H687,H851),2)</f>
        <v>93.15</v>
      </c>
      <c r="I98" s="24">
        <f t="shared" si="190"/>
        <v>95.44</v>
      </c>
      <c r="J98" s="24">
        <f t="shared" si="190"/>
        <v>100.86</v>
      </c>
      <c r="K98" s="24">
        <f t="shared" si="190"/>
        <v>109.99</v>
      </c>
      <c r="L98" s="24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4">
        <f>ROUND(AVERAGE(C425,C632,C688),2)</f>
        <v>103.02</v>
      </c>
      <c r="D99" s="24">
        <f t="shared" ref="D99:F99" si="191">ROUND(AVERAGE(D425,D632,D688),2)</f>
        <v>97.61</v>
      </c>
      <c r="E99" s="24">
        <f t="shared" si="191"/>
        <v>98.32</v>
      </c>
      <c r="F99" s="24">
        <f t="shared" si="191"/>
        <v>100.93</v>
      </c>
      <c r="G99" s="24">
        <f t="shared" si="158"/>
        <v>99.97</v>
      </c>
      <c r="H99" s="24">
        <f t="shared" ref="H99:K99" si="192">ROUND(AVERAGE(H425,H632,H688),2)</f>
        <v>106</v>
      </c>
      <c r="I99" s="24">
        <f t="shared" si="192"/>
        <v>106.03</v>
      </c>
      <c r="J99" s="24">
        <f t="shared" si="192"/>
        <v>98.41</v>
      </c>
      <c r="K99" s="24">
        <f t="shared" si="192"/>
        <v>105.37</v>
      </c>
      <c r="L99" s="24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4">
        <f>ROUND(AVERAGE(C165,C216,C320,C375,C428,C476,C584,C689,C737,C793,C852,C905),2)</f>
        <v>100.09</v>
      </c>
      <c r="D100" s="24">
        <f t="shared" ref="D100:F100" si="193">ROUND(AVERAGE(D165,D216,D320,D375,D428,D476,D584,D689,D737,D793,D852,D905),2)</f>
        <v>96.82</v>
      </c>
      <c r="E100" s="24">
        <f t="shared" si="193"/>
        <v>100.44</v>
      </c>
      <c r="F100" s="24">
        <f t="shared" si="193"/>
        <v>102.66</v>
      </c>
      <c r="G100" s="24">
        <f t="shared" si="158"/>
        <v>100</v>
      </c>
      <c r="H100" s="24">
        <f t="shared" ref="H100:K100" si="194">ROUND(AVERAGE(H165,H216,H320,H375,H428,H476,H584,H689,H737,H793,H852,H905),2)</f>
        <v>104.18</v>
      </c>
      <c r="I100" s="24">
        <f t="shared" si="194"/>
        <v>103.28</v>
      </c>
      <c r="J100" s="24">
        <f t="shared" si="194"/>
        <v>110.47</v>
      </c>
      <c r="K100" s="24">
        <f t="shared" si="194"/>
        <v>119</v>
      </c>
      <c r="L100" s="24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4">
        <f>ROUND(AVERAGE(C163,C215,C272,C321,C373,C426,C477,C530,C585,C633,C690,C738,C794,C853,C906,C956),2)</f>
        <v>97.98</v>
      </c>
      <c r="D101" s="24">
        <f t="shared" ref="D101:F101" si="195">ROUND(AVERAGE(D163,D215,D272,D321,D373,D426,D477,D530,D585,D633,D690,D738,D794,D853,D906,D956),2)</f>
        <v>99.5</v>
      </c>
      <c r="E101" s="24">
        <f t="shared" si="195"/>
        <v>99.5</v>
      </c>
      <c r="F101" s="24">
        <f t="shared" si="195"/>
        <v>103.02</v>
      </c>
      <c r="G101" s="24">
        <f t="shared" si="158"/>
        <v>100</v>
      </c>
      <c r="H101" s="24">
        <f t="shared" ref="H101:K101" si="196">ROUND(AVERAGE(H163,H215,H272,H321,H373,H426,H477,H530,H585,H633,H690,H738,H794,H853,H906,H956),2)</f>
        <v>102.76</v>
      </c>
      <c r="I101" s="24">
        <f t="shared" si="196"/>
        <v>103.08</v>
      </c>
      <c r="J101" s="24">
        <f t="shared" si="196"/>
        <v>102.99</v>
      </c>
      <c r="K101" s="24">
        <f t="shared" si="196"/>
        <v>104.48</v>
      </c>
      <c r="L101" s="24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4">
        <f>ROUND(AVERAGE(C957),2)</f>
        <v>100</v>
      </c>
      <c r="D102" s="24">
        <f t="shared" ref="D102:F102" si="197">ROUND(AVERAGE(D957),2)</f>
        <v>100</v>
      </c>
      <c r="E102" s="24">
        <f t="shared" si="197"/>
        <v>104.44</v>
      </c>
      <c r="F102" s="24">
        <f t="shared" si="197"/>
        <v>95.41</v>
      </c>
      <c r="G102" s="24">
        <f t="shared" si="158"/>
        <v>99.96</v>
      </c>
      <c r="H102" s="24">
        <f t="shared" ref="H102:K102" si="198">ROUND(AVERAGE(H957),2)</f>
        <v>100.61</v>
      </c>
      <c r="I102" s="24">
        <f t="shared" si="198"/>
        <v>105.97</v>
      </c>
      <c r="J102" s="24">
        <f t="shared" si="198"/>
        <v>108.27</v>
      </c>
      <c r="K102" s="24">
        <f t="shared" si="198"/>
        <v>109.65</v>
      </c>
      <c r="L102" s="24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4">
        <f>ROUND(AVERAGE(C739),2)</f>
        <v>98.47</v>
      </c>
      <c r="D103" s="24">
        <f t="shared" ref="D103:F103" si="199">ROUND(AVERAGE(D739),2)</f>
        <v>100.61</v>
      </c>
      <c r="E103" s="24">
        <f t="shared" si="199"/>
        <v>100.61</v>
      </c>
      <c r="F103" s="24">
        <f t="shared" si="199"/>
        <v>100.15</v>
      </c>
      <c r="G103" s="24">
        <f t="shared" si="158"/>
        <v>99.96</v>
      </c>
      <c r="H103" s="24">
        <f t="shared" ref="H103:K103" si="200">ROUND(AVERAGE(H739),2)</f>
        <v>106.74</v>
      </c>
      <c r="I103" s="24">
        <f t="shared" si="200"/>
        <v>105.51</v>
      </c>
      <c r="J103" s="24">
        <f t="shared" si="200"/>
        <v>111.79</v>
      </c>
      <c r="K103" s="24">
        <f t="shared" si="200"/>
        <v>104.75</v>
      </c>
      <c r="L103" s="24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4">
        <f>ROUND(AVERAGE(C164,C273,C854,C958),2)</f>
        <v>93.41</v>
      </c>
      <c r="D104" s="24">
        <f t="shared" ref="D104:F104" si="201">ROUND(AVERAGE(D164,D273,D854,D958),2)</f>
        <v>101.35</v>
      </c>
      <c r="E104" s="24">
        <f t="shared" si="201"/>
        <v>101.56</v>
      </c>
      <c r="F104" s="24">
        <f t="shared" si="201"/>
        <v>103.68</v>
      </c>
      <c r="G104" s="24">
        <f t="shared" si="158"/>
        <v>100</v>
      </c>
      <c r="H104" s="24">
        <f t="shared" ref="H104:K104" si="202">ROUND(AVERAGE(H164,H273,H854,H958),2)</f>
        <v>109.63</v>
      </c>
      <c r="I104" s="24">
        <f t="shared" si="202"/>
        <v>115.84</v>
      </c>
      <c r="J104" s="24">
        <f t="shared" si="202"/>
        <v>121.38</v>
      </c>
      <c r="K104" s="24">
        <f t="shared" si="202"/>
        <v>124.3</v>
      </c>
      <c r="L104" s="24">
        <f t="shared" si="160"/>
        <v>117.79</v>
      </c>
    </row>
    <row r="105" spans="1:12" x14ac:dyDescent="0.25">
      <c r="A105" s="10" t="s">
        <v>131</v>
      </c>
      <c r="B105" s="10" t="s">
        <v>85</v>
      </c>
      <c r="C105" s="25">
        <f>ROUND(AVERAGE(C166,C217,C274,C322,C376,C429,C478,C531,C586,C634,C691,C740,C795,C855,C907,C959),2)</f>
        <v>97.45</v>
      </c>
      <c r="D105" s="25">
        <f t="shared" ref="D105:F105" si="203">ROUND(AVERAGE(D166,D217,D274,D322,D376,D429,D478,D531,D586,D634,D691,D740,D795,D855,D907,D959),2)</f>
        <v>101.07</v>
      </c>
      <c r="E105" s="25">
        <f t="shared" si="203"/>
        <v>101.04</v>
      </c>
      <c r="F105" s="25">
        <f t="shared" si="203"/>
        <v>103.53</v>
      </c>
      <c r="G105" s="25">
        <f t="shared" si="158"/>
        <v>100.77</v>
      </c>
      <c r="H105" s="25">
        <f t="shared" ref="H105:K105" si="204">ROUND(AVERAGE(H166,H217,H274,H322,H376,H429,H478,H531,H586,H634,H691,H740,H795,H855,H907,H959),2)</f>
        <v>107.58</v>
      </c>
      <c r="I105" s="25">
        <f t="shared" si="204"/>
        <v>108.44</v>
      </c>
      <c r="J105" s="25">
        <f t="shared" si="204"/>
        <v>103.78</v>
      </c>
      <c r="K105" s="25">
        <f t="shared" si="204"/>
        <v>109.52</v>
      </c>
      <c r="L105" s="25">
        <f t="shared" si="160"/>
        <v>107.33</v>
      </c>
    </row>
    <row r="106" spans="1:12" x14ac:dyDescent="0.25">
      <c r="A106" s="10" t="s">
        <v>131</v>
      </c>
      <c r="B106" s="9" t="s">
        <v>109</v>
      </c>
      <c r="C106" s="24">
        <f>ROUND(AVERAGE(C377),2)</f>
        <v>112.53</v>
      </c>
      <c r="D106" s="24">
        <f t="shared" ref="D106:F106" si="205">ROUND(AVERAGE(D377),2)</f>
        <v>100.33</v>
      </c>
      <c r="E106" s="24">
        <f t="shared" si="205"/>
        <v>94.79</v>
      </c>
      <c r="F106" s="24">
        <f t="shared" si="205"/>
        <v>99.92</v>
      </c>
      <c r="G106" s="24">
        <f t="shared" si="158"/>
        <v>101.89</v>
      </c>
      <c r="H106" s="24">
        <f t="shared" ref="H106:K106" si="206">ROUND(AVERAGE(H377),2)</f>
        <v>131.25</v>
      </c>
      <c r="I106" s="24">
        <f t="shared" si="206"/>
        <v>74.739999999999995</v>
      </c>
      <c r="J106" s="24">
        <f t="shared" si="206"/>
        <v>81.25</v>
      </c>
      <c r="K106" s="24">
        <f t="shared" si="206"/>
        <v>91.43</v>
      </c>
      <c r="L106" s="24">
        <f t="shared" si="160"/>
        <v>94.67</v>
      </c>
    </row>
    <row r="107" spans="1:12" x14ac:dyDescent="0.25">
      <c r="A107" s="10" t="s">
        <v>131</v>
      </c>
      <c r="B107" s="9" t="s">
        <v>112</v>
      </c>
      <c r="C107" s="24">
        <f>ROUND(AVERAGE(C796),2)</f>
        <v>97.88</v>
      </c>
      <c r="D107" s="24">
        <f t="shared" ref="D107:F107" si="207">ROUND(AVERAGE(D796),2)</f>
        <v>103.29</v>
      </c>
      <c r="E107" s="24">
        <f t="shared" si="207"/>
        <v>103.3</v>
      </c>
      <c r="F107" s="24">
        <f t="shared" si="207"/>
        <v>94.52</v>
      </c>
      <c r="G107" s="24">
        <f t="shared" si="158"/>
        <v>99.75</v>
      </c>
      <c r="H107" s="24">
        <f t="shared" ref="H107:K107" si="208">ROUND(AVERAGE(H796),2)</f>
        <v>101.71</v>
      </c>
      <c r="I107" s="24">
        <f t="shared" si="208"/>
        <v>104.14</v>
      </c>
      <c r="J107" s="24">
        <f t="shared" si="208"/>
        <v>94.35</v>
      </c>
      <c r="K107" s="24">
        <f t="shared" si="208"/>
        <v>100</v>
      </c>
      <c r="L107" s="24">
        <f t="shared" si="160"/>
        <v>100.05</v>
      </c>
    </row>
    <row r="108" spans="1:12" x14ac:dyDescent="0.25">
      <c r="A108" s="10" t="s">
        <v>131</v>
      </c>
      <c r="B108" s="9" t="s">
        <v>105</v>
      </c>
      <c r="C108" s="24">
        <f>ROUND(AVERAGE(C218,C275,C323,C378,C430,C479,C532,C587,C635,C692,C741,C797,C856,C908,C960),2)</f>
        <v>95.47</v>
      </c>
      <c r="D108" s="24">
        <f t="shared" ref="D108:F108" si="209">ROUND(AVERAGE(D218,D275,D323,D378,D430,D479,D532,D587,D635,D692,D741,D797,D856,D908,D960),2)</f>
        <v>97.21</v>
      </c>
      <c r="E108" s="24">
        <f t="shared" si="209"/>
        <v>102.2</v>
      </c>
      <c r="F108" s="24">
        <f t="shared" si="209"/>
        <v>102.24</v>
      </c>
      <c r="G108" s="24">
        <f t="shared" si="158"/>
        <v>99.28</v>
      </c>
      <c r="H108" s="24">
        <f t="shared" ref="H108:K108" si="210">ROUND(AVERAGE(H218,H275,H323,H378,H430,H479,H532,H587,H635,H692,H741,H797,H856,H908,H960),2)</f>
        <v>108.4</v>
      </c>
      <c r="I108" s="24">
        <f t="shared" si="210"/>
        <v>102.49</v>
      </c>
      <c r="J108" s="24">
        <f t="shared" si="210"/>
        <v>104.44</v>
      </c>
      <c r="K108" s="24">
        <f t="shared" si="210"/>
        <v>102.85</v>
      </c>
      <c r="L108" s="24">
        <f t="shared" si="160"/>
        <v>104.55</v>
      </c>
    </row>
    <row r="109" spans="1:12" x14ac:dyDescent="0.25">
      <c r="A109" s="10" t="s">
        <v>131</v>
      </c>
      <c r="B109" s="9" t="s">
        <v>108</v>
      </c>
      <c r="C109" s="24">
        <f>ROUND(AVERAGE(C324,C379,C480,C533,C636,C693,C742,C909),2)</f>
        <v>103.49</v>
      </c>
      <c r="D109" s="24">
        <f t="shared" ref="D109:F109" si="211">ROUND(AVERAGE(D324,D379,D480,D533,D636,D693,D742,D909),2)</f>
        <v>94.67</v>
      </c>
      <c r="E109" s="24">
        <f t="shared" si="211"/>
        <v>88.57</v>
      </c>
      <c r="F109" s="24">
        <f t="shared" si="211"/>
        <v>97.42</v>
      </c>
      <c r="G109" s="24">
        <f t="shared" si="158"/>
        <v>96.04</v>
      </c>
      <c r="H109" s="24">
        <f t="shared" ref="H109:K109" si="212">ROUND(AVERAGE(H324,H379,H480,H533,H636,H693,H742,H909),2)</f>
        <v>114.41</v>
      </c>
      <c r="I109" s="24">
        <f t="shared" si="212"/>
        <v>111.07</v>
      </c>
      <c r="J109" s="24">
        <f t="shared" si="212"/>
        <v>89.56</v>
      </c>
      <c r="K109" s="24">
        <f t="shared" si="212"/>
        <v>105.56</v>
      </c>
      <c r="L109" s="24">
        <f t="shared" si="160"/>
        <v>105.15</v>
      </c>
    </row>
    <row r="110" spans="1:12" x14ac:dyDescent="0.25">
      <c r="A110" s="10" t="s">
        <v>131</v>
      </c>
      <c r="B110" s="9" t="s">
        <v>111</v>
      </c>
      <c r="C110" s="24">
        <f>ROUND(AVERAGE(C637),2)</f>
        <v>99.04</v>
      </c>
      <c r="D110" s="24">
        <f t="shared" ref="D110:F110" si="213">ROUND(AVERAGE(D637),2)</f>
        <v>127.79</v>
      </c>
      <c r="E110" s="24">
        <f t="shared" si="213"/>
        <v>83.95</v>
      </c>
      <c r="F110" s="24">
        <f t="shared" si="213"/>
        <v>107.14</v>
      </c>
      <c r="G110" s="24">
        <f t="shared" si="158"/>
        <v>104.48</v>
      </c>
      <c r="H110" s="24">
        <f t="shared" ref="H110:K110" si="214">ROUND(AVERAGE(H637),2)</f>
        <v>143.75</v>
      </c>
      <c r="I110" s="24">
        <f t="shared" si="214"/>
        <v>138.57</v>
      </c>
      <c r="J110" s="24">
        <f t="shared" si="214"/>
        <v>131.59</v>
      </c>
      <c r="K110" s="24">
        <f t="shared" si="214"/>
        <v>110.04</v>
      </c>
      <c r="L110" s="24">
        <f t="shared" si="160"/>
        <v>130.99</v>
      </c>
    </row>
    <row r="111" spans="1:12" x14ac:dyDescent="0.25">
      <c r="A111" s="10" t="s">
        <v>131</v>
      </c>
      <c r="B111" s="9" t="s">
        <v>110</v>
      </c>
      <c r="C111" s="24">
        <f>ROUND(AVERAGE(C431,C481,C534,C588,C638,C694,C798,C910,C961),2)</f>
        <v>89.1</v>
      </c>
      <c r="D111" s="24">
        <f t="shared" ref="D111:F111" si="215">ROUND(AVERAGE(D431,D481,D534,D588,D638,D694,D798,D910,D961),2)</f>
        <v>118.39</v>
      </c>
      <c r="E111" s="24">
        <f t="shared" si="215"/>
        <v>110.18</v>
      </c>
      <c r="F111" s="24">
        <f t="shared" si="215"/>
        <v>130.32</v>
      </c>
      <c r="G111" s="24">
        <f t="shared" si="158"/>
        <v>112</v>
      </c>
      <c r="H111" s="24">
        <f t="shared" ref="H111:K111" si="216">ROUND(AVERAGE(H431,H481,H534,H588,H638,H694,H798,H910,H961),2)</f>
        <v>126</v>
      </c>
      <c r="I111" s="24">
        <f t="shared" si="216"/>
        <v>138.79</v>
      </c>
      <c r="J111" s="24">
        <f t="shared" si="216"/>
        <v>121.86</v>
      </c>
      <c r="K111" s="24">
        <f t="shared" si="216"/>
        <v>160.44999999999999</v>
      </c>
      <c r="L111" s="24">
        <f t="shared" si="160"/>
        <v>136.78</v>
      </c>
    </row>
    <row r="112" spans="1:12" x14ac:dyDescent="0.25">
      <c r="A112" s="10" t="s">
        <v>131</v>
      </c>
      <c r="B112" s="9" t="s">
        <v>107</v>
      </c>
      <c r="C112" s="24">
        <f>ROUND(AVERAGE(C276),2)</f>
        <v>88.48</v>
      </c>
      <c r="D112" s="24">
        <f t="shared" ref="D112:F112" si="217">ROUND(AVERAGE(D276),2)</f>
        <v>102.6</v>
      </c>
      <c r="E112" s="24">
        <f t="shared" si="217"/>
        <v>71.900000000000006</v>
      </c>
      <c r="F112" s="24">
        <f t="shared" si="217"/>
        <v>66.19</v>
      </c>
      <c r="G112" s="24">
        <f t="shared" si="158"/>
        <v>82.29</v>
      </c>
      <c r="H112" s="24">
        <f t="shared" ref="H112:K112" si="218">ROUND(AVERAGE(H276),2)</f>
        <v>96.02</v>
      </c>
      <c r="I112" s="24">
        <f t="shared" si="218"/>
        <v>95.43</v>
      </c>
      <c r="J112" s="24">
        <f t="shared" si="218"/>
        <v>71.78</v>
      </c>
      <c r="K112" s="24">
        <f t="shared" si="218"/>
        <v>75.849999999999994</v>
      </c>
      <c r="L112" s="24">
        <f t="shared" si="160"/>
        <v>84.77</v>
      </c>
    </row>
    <row r="113" spans="1:12" x14ac:dyDescent="0.25">
      <c r="A113" s="10" t="s">
        <v>131</v>
      </c>
      <c r="B113" s="9" t="s">
        <v>113</v>
      </c>
      <c r="C113" s="24">
        <f>ROUND(AVERAGE(C911),2)</f>
        <v>108.11</v>
      </c>
      <c r="D113" s="24">
        <f t="shared" ref="D113:F113" si="219">ROUND(AVERAGE(D911),2)</f>
        <v>93.46</v>
      </c>
      <c r="E113" s="24">
        <f t="shared" si="219"/>
        <v>93.47</v>
      </c>
      <c r="F113" s="24">
        <f t="shared" si="219"/>
        <v>104.51</v>
      </c>
      <c r="G113" s="24">
        <f t="shared" si="158"/>
        <v>99.89</v>
      </c>
      <c r="H113" s="24">
        <f t="shared" ref="H113:K113" si="220">ROUND(AVERAGE(H911),2)</f>
        <v>94.14</v>
      </c>
      <c r="I113" s="24">
        <f t="shared" si="220"/>
        <v>81.86</v>
      </c>
      <c r="J113" s="24">
        <f t="shared" si="220"/>
        <v>91.76</v>
      </c>
      <c r="K113" s="24">
        <f t="shared" si="220"/>
        <v>87.58</v>
      </c>
      <c r="L113" s="24">
        <f t="shared" si="160"/>
        <v>88.84</v>
      </c>
    </row>
    <row r="114" spans="1:12" x14ac:dyDescent="0.25">
      <c r="A114" s="10" t="s">
        <v>131</v>
      </c>
      <c r="B114" s="9" t="s">
        <v>106</v>
      </c>
      <c r="C114" s="24">
        <f>ROUND(AVERAGE(C219,C277,C325,C432,C482,C535,C589,C695,C743,C799,C912),2)</f>
        <v>100.44</v>
      </c>
      <c r="D114" s="24">
        <f t="shared" ref="D114:F114" si="221">ROUND(AVERAGE(D219,D277,D325,D432,D482,D535,D589,D695,D743,D799,D912),2)</f>
        <v>104</v>
      </c>
      <c r="E114" s="24">
        <f t="shared" si="221"/>
        <v>102.92</v>
      </c>
      <c r="F114" s="24">
        <f t="shared" si="221"/>
        <v>94.69</v>
      </c>
      <c r="G114" s="24">
        <f t="shared" si="158"/>
        <v>100.51</v>
      </c>
      <c r="H114" s="24">
        <f t="shared" ref="H114:K114" si="222">ROUND(AVERAGE(H219,H277,H325,H432,H482,H535,H589,H695,H743,H799,H912),2)</f>
        <v>99.6</v>
      </c>
      <c r="I114" s="24">
        <f t="shared" si="222"/>
        <v>111</v>
      </c>
      <c r="J114" s="24">
        <f t="shared" si="222"/>
        <v>96.27</v>
      </c>
      <c r="K114" s="24">
        <f t="shared" si="222"/>
        <v>97.36</v>
      </c>
      <c r="L114" s="24">
        <f t="shared" si="160"/>
        <v>101.06</v>
      </c>
    </row>
    <row r="115" spans="1:12" x14ac:dyDescent="0.25">
      <c r="A115" s="10" t="s">
        <v>131</v>
      </c>
      <c r="B115" s="9" t="s">
        <v>104</v>
      </c>
      <c r="C115" s="24">
        <f>ROUND(AVERAGE(C167,C220,C278,C326,C380,C433,C483,C536,C590,C639,C800,C857,C913,C962),2)</f>
        <v>98.7</v>
      </c>
      <c r="D115" s="24">
        <f t="shared" ref="D115:F115" si="223">ROUND(AVERAGE(D167,D220,D278,D326,D380,D433,D483,D536,D590,D639,D800,D857,D913,D962),2)</f>
        <v>98.1</v>
      </c>
      <c r="E115" s="24">
        <f t="shared" si="223"/>
        <v>103.34</v>
      </c>
      <c r="F115" s="24">
        <f t="shared" si="223"/>
        <v>102.19</v>
      </c>
      <c r="G115" s="24">
        <f t="shared" ref="G115" si="224">ROUND(AVERAGE(C115:F115),2)</f>
        <v>100.58</v>
      </c>
      <c r="H115" s="24">
        <f t="shared" ref="H115:K115" si="225">ROUND(AVERAGE(H167,H220,H278,H326,H380,H433,H483,H536,H590,H639,H800,H857,H913,H962),2)</f>
        <v>98.85</v>
      </c>
      <c r="I115" s="24">
        <f t="shared" si="225"/>
        <v>100.61</v>
      </c>
      <c r="J115" s="24">
        <f t="shared" si="225"/>
        <v>108.37</v>
      </c>
      <c r="K115" s="24">
        <f t="shared" si="225"/>
        <v>106.89</v>
      </c>
      <c r="L115" s="24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2">
        <f>ROUND(AVERAGE(C118,C122,C126,C129,C133,C138,C144,C152,C157,C162,C166),2)</f>
        <v>89.18</v>
      </c>
      <c r="D116" s="22">
        <f t="shared" ref="D116:L116" si="227">ROUND(AVERAGE(D118,D122,D126,D129,D133,D138,D144,D152,D157,D162,D166),2)</f>
        <v>90.48</v>
      </c>
      <c r="E116" s="22">
        <f t="shared" si="227"/>
        <v>119.54</v>
      </c>
      <c r="F116" s="22">
        <f t="shared" si="227"/>
        <v>102.32</v>
      </c>
      <c r="G116" s="22">
        <f t="shared" si="227"/>
        <v>100</v>
      </c>
      <c r="H116" s="22">
        <f t="shared" si="227"/>
        <v>93.36</v>
      </c>
      <c r="I116" s="22">
        <f t="shared" si="227"/>
        <v>101.88</v>
      </c>
      <c r="J116" s="22">
        <f t="shared" si="227"/>
        <v>110.98</v>
      </c>
      <c r="K116" s="22">
        <f t="shared" si="227"/>
        <v>101.87</v>
      </c>
      <c r="L116" s="22">
        <f t="shared" si="227"/>
        <v>102.6</v>
      </c>
    </row>
    <row r="117" spans="1:12" x14ac:dyDescent="0.25">
      <c r="A117" s="10"/>
      <c r="B117" s="10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x14ac:dyDescent="0.25">
      <c r="A118" s="10" t="s">
        <v>115</v>
      </c>
      <c r="B118" s="10" t="s">
        <v>0</v>
      </c>
      <c r="C118" s="22">
        <f>ROUND(AVERAGEIF(C119:C121,"&lt;&gt;0"),2)</f>
        <v>92.09</v>
      </c>
      <c r="D118" s="22">
        <f t="shared" ref="D118:L118" si="228">ROUND(AVERAGEIF(D119:D121,"&lt;&gt;0"),2)</f>
        <v>95.7</v>
      </c>
      <c r="E118" s="22">
        <f t="shared" si="228"/>
        <v>110.76</v>
      </c>
      <c r="F118" s="22">
        <f t="shared" si="228"/>
        <v>99.95</v>
      </c>
      <c r="G118" s="22">
        <f t="shared" si="228"/>
        <v>100</v>
      </c>
      <c r="H118" s="22">
        <f t="shared" si="228"/>
        <v>96.34</v>
      </c>
      <c r="I118" s="22">
        <f t="shared" si="228"/>
        <v>86.59</v>
      </c>
      <c r="J118" s="22">
        <f t="shared" si="228"/>
        <v>99.51</v>
      </c>
      <c r="K118" s="22">
        <f t="shared" si="228"/>
        <v>74.69</v>
      </c>
      <c r="L118" s="22">
        <f t="shared" si="228"/>
        <v>95.02</v>
      </c>
    </row>
    <row r="119" spans="1:12" x14ac:dyDescent="0.25">
      <c r="A119" s="9" t="s">
        <v>115</v>
      </c>
      <c r="B119" s="9" t="s">
        <v>2</v>
      </c>
      <c r="C119" s="23">
        <f>PtQt_PoQt!C116</f>
        <v>91.36</v>
      </c>
      <c r="D119" s="23" t="str">
        <f>PtQt_PoQt!D116</f>
        <v>..</v>
      </c>
      <c r="E119" s="23">
        <f>PtQt_PoQt!E116</f>
        <v>108.58</v>
      </c>
      <c r="F119" s="23" t="str">
        <f>PtQt_PoQt!F116</f>
        <v>..</v>
      </c>
      <c r="G119" s="23">
        <f>PtQt_PoQt!G116</f>
        <v>100</v>
      </c>
      <c r="H119" s="23">
        <f>PtQt_PoQt!H116</f>
        <v>102.53</v>
      </c>
      <c r="I119" s="23" t="str">
        <f>PtQt_PoQt!I116</f>
        <v>..</v>
      </c>
      <c r="J119" s="23">
        <f>PtQt_PoQt!J116</f>
        <v>127.38</v>
      </c>
      <c r="K119" s="23" t="str">
        <f>PtQt_PoQt!K116</f>
        <v>..</v>
      </c>
      <c r="L119" s="23">
        <f>PtQt_PoQt!L116</f>
        <v>114.98</v>
      </c>
    </row>
    <row r="120" spans="1:12" x14ac:dyDescent="0.25">
      <c r="A120" s="9" t="s">
        <v>115</v>
      </c>
      <c r="B120" s="9" t="s">
        <v>3</v>
      </c>
      <c r="C120" s="23">
        <f>PtQt_PoQt!C117</f>
        <v>90.75</v>
      </c>
      <c r="D120" s="23">
        <f>PtQt_PoQt!D117</f>
        <v>91.1</v>
      </c>
      <c r="E120" s="23">
        <f>PtQt_PoQt!E117</f>
        <v>114.95</v>
      </c>
      <c r="F120" s="23">
        <f>PtQt_PoQt!F117</f>
        <v>103.06</v>
      </c>
      <c r="G120" s="23">
        <f>PtQt_PoQt!G117</f>
        <v>100</v>
      </c>
      <c r="H120" s="23">
        <f>PtQt_PoQt!H117</f>
        <v>96.09</v>
      </c>
      <c r="I120" s="23">
        <f>PtQt_PoQt!I117</f>
        <v>91.96</v>
      </c>
      <c r="J120" s="23">
        <f>PtQt_PoQt!J117</f>
        <v>89.75</v>
      </c>
      <c r="K120" s="23">
        <f>PtQt_PoQt!K117</f>
        <v>78.510000000000005</v>
      </c>
      <c r="L120" s="23">
        <f>PtQt_PoQt!L117</f>
        <v>89.11</v>
      </c>
    </row>
    <row r="121" spans="1:12" x14ac:dyDescent="0.25">
      <c r="A121" s="9" t="s">
        <v>115</v>
      </c>
      <c r="B121" s="9" t="s">
        <v>1</v>
      </c>
      <c r="C121" s="23">
        <f>PtQt_PoQt!C118</f>
        <v>94.17</v>
      </c>
      <c r="D121" s="23">
        <f>PtQt_PoQt!D118</f>
        <v>100.29</v>
      </c>
      <c r="E121" s="23">
        <f>PtQt_PoQt!E118</f>
        <v>108.74</v>
      </c>
      <c r="F121" s="23">
        <f>PtQt_PoQt!F118</f>
        <v>96.84</v>
      </c>
      <c r="G121" s="24">
        <f>ROUND(AVERAGE(C121:F121),2)</f>
        <v>100.01</v>
      </c>
      <c r="H121" s="23">
        <f>PtQt_PoQt!H118</f>
        <v>90.39</v>
      </c>
      <c r="I121" s="23">
        <f>PtQt_PoQt!I118</f>
        <v>81.209999999999994</v>
      </c>
      <c r="J121" s="23">
        <f>PtQt_PoQt!J118</f>
        <v>81.41</v>
      </c>
      <c r="K121" s="23">
        <f>PtQt_PoQt!K118</f>
        <v>70.87</v>
      </c>
      <c r="L121" s="24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2">
        <f>ROUND(AVERAGEIF(C123:C125,"&lt;&gt;0"),2)</f>
        <v>89.63</v>
      </c>
      <c r="D122" s="22">
        <f t="shared" ref="D122:K122" si="229">ROUND(AVERAGEIF(D123:D125,"&lt;&gt;0"),2)</f>
        <v>73.569999999999993</v>
      </c>
      <c r="E122" s="22">
        <f t="shared" si="229"/>
        <v>117.91</v>
      </c>
      <c r="F122" s="22">
        <f t="shared" si="229"/>
        <v>118.85</v>
      </c>
      <c r="G122" s="25">
        <f>ROUND(AVERAGE(C122:F122),2)</f>
        <v>99.99</v>
      </c>
      <c r="H122" s="22">
        <f t="shared" si="229"/>
        <v>81.010000000000005</v>
      </c>
      <c r="I122" s="22">
        <f t="shared" si="229"/>
        <v>98.32</v>
      </c>
      <c r="J122" s="22">
        <f t="shared" si="229"/>
        <v>110.23</v>
      </c>
      <c r="K122" s="22">
        <f t="shared" si="229"/>
        <v>111.96</v>
      </c>
      <c r="L122" s="25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3">
        <f>PtQt_PoQt!C120</f>
        <v>84.74</v>
      </c>
      <c r="D123" s="23">
        <f>PtQt_PoQt!D120</f>
        <v>54.33</v>
      </c>
      <c r="E123" s="23">
        <f>PtQt_PoQt!E120</f>
        <v>154.93</v>
      </c>
      <c r="F123" s="23">
        <f>PtQt_PoQt!F120</f>
        <v>105.94</v>
      </c>
      <c r="G123" s="23">
        <f>PtQt_PoQt!G120</f>
        <v>100</v>
      </c>
      <c r="H123" s="23">
        <f>PtQt_PoQt!H120</f>
        <v>57.85</v>
      </c>
      <c r="I123" s="23">
        <f>PtQt_PoQt!I120</f>
        <v>83.8</v>
      </c>
      <c r="J123" s="23">
        <f>PtQt_PoQt!J120</f>
        <v>86.12</v>
      </c>
      <c r="K123" s="23">
        <f>PtQt_PoQt!K120</f>
        <v>89.84</v>
      </c>
      <c r="L123" s="23">
        <f>PtQt_PoQt!L120</f>
        <v>79.41</v>
      </c>
    </row>
    <row r="124" spans="1:12" x14ac:dyDescent="0.25">
      <c r="A124" s="9" t="s">
        <v>115</v>
      </c>
      <c r="B124" s="9" t="s">
        <v>6</v>
      </c>
      <c r="C124" s="23">
        <f>PtQt_PoQt!C121</f>
        <v>81.209999999999994</v>
      </c>
      <c r="D124" s="23">
        <f>PtQt_PoQt!D121</f>
        <v>100.57</v>
      </c>
      <c r="E124" s="23">
        <f>PtQt_PoQt!E121</f>
        <v>108.62</v>
      </c>
      <c r="F124" s="23">
        <f>PtQt_PoQt!F121</f>
        <v>109.56</v>
      </c>
      <c r="G124" s="23">
        <f>PtQt_PoQt!G121</f>
        <v>100</v>
      </c>
      <c r="H124" s="23">
        <f>PtQt_PoQt!H121</f>
        <v>107.76</v>
      </c>
      <c r="I124" s="23">
        <f>PtQt_PoQt!I121</f>
        <v>121.65</v>
      </c>
      <c r="J124" s="23">
        <f>PtQt_PoQt!J121</f>
        <v>127.7</v>
      </c>
      <c r="K124" s="23">
        <f>PtQt_PoQt!K121</f>
        <v>118.67</v>
      </c>
      <c r="L124" s="23">
        <f>PtQt_PoQt!L121</f>
        <v>118.95</v>
      </c>
    </row>
    <row r="125" spans="1:12" x14ac:dyDescent="0.25">
      <c r="A125" s="9" t="s">
        <v>115</v>
      </c>
      <c r="B125" s="9" t="s">
        <v>5</v>
      </c>
      <c r="C125" s="23">
        <f>PtQt_PoQt!C122</f>
        <v>102.95</v>
      </c>
      <c r="D125" s="23">
        <f>PtQt_PoQt!D122</f>
        <v>65.819999999999993</v>
      </c>
      <c r="E125" s="23">
        <f>PtQt_PoQt!E122</f>
        <v>90.18</v>
      </c>
      <c r="F125" s="23">
        <f>PtQt_PoQt!F122</f>
        <v>141.06</v>
      </c>
      <c r="G125" s="23">
        <f>PtQt_PoQt!G122</f>
        <v>100</v>
      </c>
      <c r="H125" s="23">
        <f>PtQt_PoQt!H122</f>
        <v>77.41</v>
      </c>
      <c r="I125" s="23">
        <f>PtQt_PoQt!I122</f>
        <v>89.5</v>
      </c>
      <c r="J125" s="23">
        <f>PtQt_PoQt!J122</f>
        <v>116.87</v>
      </c>
      <c r="K125" s="23">
        <f>PtQt_PoQt!K122</f>
        <v>127.37</v>
      </c>
      <c r="L125" s="23">
        <f>PtQt_PoQt!L122</f>
        <v>102.78</v>
      </c>
    </row>
    <row r="126" spans="1:12" x14ac:dyDescent="0.25">
      <c r="A126" s="10" t="s">
        <v>115</v>
      </c>
      <c r="B126" s="10" t="s">
        <v>12</v>
      </c>
      <c r="C126" s="22">
        <f>ROUND(AVERAGEIF(C127:C128,"&lt;&gt;0"),2)</f>
        <v>81.099999999999994</v>
      </c>
      <c r="D126" s="22">
        <f t="shared" ref="D126:L126" si="230">ROUND(AVERAGEIF(D127:D128,"&lt;&gt;0"),2)</f>
        <v>71.77</v>
      </c>
      <c r="E126" s="22">
        <f t="shared" si="230"/>
        <v>145.44999999999999</v>
      </c>
      <c r="F126" s="22">
        <f t="shared" si="230"/>
        <v>101.65</v>
      </c>
      <c r="G126" s="22">
        <f t="shared" si="230"/>
        <v>100</v>
      </c>
      <c r="H126" s="22">
        <f t="shared" si="230"/>
        <v>70.87</v>
      </c>
      <c r="I126" s="22">
        <f t="shared" si="230"/>
        <v>104.27</v>
      </c>
      <c r="J126" s="22">
        <f t="shared" si="230"/>
        <v>120.42</v>
      </c>
      <c r="K126" s="22">
        <f t="shared" si="230"/>
        <v>98.3</v>
      </c>
      <c r="L126" s="22">
        <f t="shared" si="230"/>
        <v>98.46</v>
      </c>
    </row>
    <row r="127" spans="1:12" x14ac:dyDescent="0.25">
      <c r="A127" s="9" t="s">
        <v>115</v>
      </c>
      <c r="B127" s="9" t="s">
        <v>16</v>
      </c>
      <c r="C127" s="23">
        <f>PtQt_PoQt!C124</f>
        <v>75.510000000000005</v>
      </c>
      <c r="D127" s="23">
        <f>PtQt_PoQt!D124</f>
        <v>72.650000000000006</v>
      </c>
      <c r="E127" s="23">
        <f>PtQt_PoQt!E124</f>
        <v>148.88</v>
      </c>
      <c r="F127" s="23">
        <f>PtQt_PoQt!F124</f>
        <v>102.9</v>
      </c>
      <c r="G127" s="23">
        <f>PtQt_PoQt!G124</f>
        <v>100</v>
      </c>
      <c r="H127" s="23">
        <f>PtQt_PoQt!H124</f>
        <v>71.290000000000006</v>
      </c>
      <c r="I127" s="23">
        <f>PtQt_PoQt!I124</f>
        <v>92.85</v>
      </c>
      <c r="J127" s="23">
        <f>PtQt_PoQt!J124</f>
        <v>95.54</v>
      </c>
      <c r="K127" s="23">
        <f>PtQt_PoQt!K124</f>
        <v>69.540000000000006</v>
      </c>
      <c r="L127" s="23">
        <f>PtQt_PoQt!L124</f>
        <v>82.3</v>
      </c>
    </row>
    <row r="128" spans="1:12" x14ac:dyDescent="0.25">
      <c r="A128" s="9" t="s">
        <v>115</v>
      </c>
      <c r="B128" s="9" t="s">
        <v>13</v>
      </c>
      <c r="C128" s="23">
        <f>PtQt_PoQt!C125</f>
        <v>86.69</v>
      </c>
      <c r="D128" s="23">
        <f>PtQt_PoQt!D125</f>
        <v>70.89</v>
      </c>
      <c r="E128" s="23">
        <f>PtQt_PoQt!E125</f>
        <v>142.01</v>
      </c>
      <c r="F128" s="23">
        <f>PtQt_PoQt!F125</f>
        <v>100.39</v>
      </c>
      <c r="G128" s="23">
        <f>PtQt_PoQt!G125</f>
        <v>100</v>
      </c>
      <c r="H128" s="23">
        <f>PtQt_PoQt!H125</f>
        <v>70.45</v>
      </c>
      <c r="I128" s="23">
        <f>PtQt_PoQt!I125</f>
        <v>115.68</v>
      </c>
      <c r="J128" s="23">
        <f>PtQt_PoQt!J125</f>
        <v>145.29</v>
      </c>
      <c r="K128" s="23">
        <f>PtQt_PoQt!K125</f>
        <v>127.05</v>
      </c>
      <c r="L128" s="23">
        <f>PtQt_PoQt!L125</f>
        <v>114.61</v>
      </c>
    </row>
    <row r="129" spans="1:12" x14ac:dyDescent="0.25">
      <c r="A129" s="10" t="s">
        <v>115</v>
      </c>
      <c r="B129" s="10" t="s">
        <v>18</v>
      </c>
      <c r="C129" s="22">
        <f>ROUND(AVERAGEIF(C130:C132,"&lt;&gt;0"),2)</f>
        <v>83.53</v>
      </c>
      <c r="D129" s="22">
        <f t="shared" ref="D129:L129" si="231">ROUND(AVERAGEIF(D130:D132,"&lt;&gt;0"),2)</f>
        <v>92.59</v>
      </c>
      <c r="E129" s="22">
        <f t="shared" si="231"/>
        <v>121.3</v>
      </c>
      <c r="F129" s="22">
        <f t="shared" si="231"/>
        <v>102.53</v>
      </c>
      <c r="G129" s="22">
        <f t="shared" si="231"/>
        <v>100</v>
      </c>
      <c r="H129" s="22">
        <f t="shared" si="231"/>
        <v>75.09</v>
      </c>
      <c r="I129" s="22">
        <f t="shared" si="231"/>
        <v>119.97</v>
      </c>
      <c r="J129" s="22">
        <f t="shared" si="231"/>
        <v>161.13999999999999</v>
      </c>
      <c r="K129" s="22">
        <f t="shared" si="231"/>
        <v>161.15</v>
      </c>
      <c r="L129" s="22">
        <f t="shared" si="231"/>
        <v>129.35</v>
      </c>
    </row>
    <row r="130" spans="1:12" x14ac:dyDescent="0.25">
      <c r="A130" s="9" t="s">
        <v>115</v>
      </c>
      <c r="B130" s="9" t="s">
        <v>24</v>
      </c>
      <c r="C130" s="23">
        <f>PtQt_PoQt!C127</f>
        <v>93.92</v>
      </c>
      <c r="D130" s="23">
        <f>PtQt_PoQt!D127</f>
        <v>89.71</v>
      </c>
      <c r="E130" s="23">
        <f>PtQt_PoQt!E127</f>
        <v>119.29</v>
      </c>
      <c r="F130" s="23">
        <f>PtQt_PoQt!F127</f>
        <v>97.04</v>
      </c>
      <c r="G130" s="23">
        <f>PtQt_PoQt!G127</f>
        <v>100</v>
      </c>
      <c r="H130" s="23">
        <f>PtQt_PoQt!H127</f>
        <v>95.97</v>
      </c>
      <c r="I130" s="23">
        <f>PtQt_PoQt!I127</f>
        <v>146.01</v>
      </c>
      <c r="J130" s="23">
        <f>PtQt_PoQt!J127</f>
        <v>195.79</v>
      </c>
      <c r="K130" s="23">
        <f>PtQt_PoQt!K127</f>
        <v>243.89</v>
      </c>
      <c r="L130" s="23">
        <f>PtQt_PoQt!L127</f>
        <v>170.42</v>
      </c>
    </row>
    <row r="131" spans="1:12" x14ac:dyDescent="0.25">
      <c r="A131" s="9" t="s">
        <v>115</v>
      </c>
      <c r="B131" s="9" t="s">
        <v>25</v>
      </c>
      <c r="C131" s="23">
        <f>PtQt_PoQt!C128</f>
        <v>86.89</v>
      </c>
      <c r="D131" s="23">
        <f>PtQt_PoQt!D128</f>
        <v>92.37</v>
      </c>
      <c r="E131" s="23">
        <f>PtQt_PoQt!E128</f>
        <v>115.73</v>
      </c>
      <c r="F131" s="23">
        <f>PtQt_PoQt!F128</f>
        <v>104.93</v>
      </c>
      <c r="G131" s="23">
        <f>PtQt_PoQt!G128</f>
        <v>100</v>
      </c>
      <c r="H131" s="23">
        <f>PtQt_PoQt!H128</f>
        <v>86.65</v>
      </c>
      <c r="I131" s="23">
        <f>PtQt_PoQt!I128</f>
        <v>118.5</v>
      </c>
      <c r="J131" s="23">
        <f>PtQt_PoQt!J128</f>
        <v>146.72</v>
      </c>
      <c r="K131" s="23">
        <f>PtQt_PoQt!K128</f>
        <v>149.38</v>
      </c>
      <c r="L131" s="23">
        <f>PtQt_PoQt!L128</f>
        <v>125.33</v>
      </c>
    </row>
    <row r="132" spans="1:12" x14ac:dyDescent="0.25">
      <c r="A132" s="9" t="s">
        <v>115</v>
      </c>
      <c r="B132" s="9" t="s">
        <v>19</v>
      </c>
      <c r="C132" s="23">
        <f>PtQt_PoQt!C129</f>
        <v>69.790000000000006</v>
      </c>
      <c r="D132" s="23">
        <f>PtQt_PoQt!D129</f>
        <v>95.69</v>
      </c>
      <c r="E132" s="23">
        <f>PtQt_PoQt!E129</f>
        <v>128.88999999999999</v>
      </c>
      <c r="F132" s="23">
        <f>PtQt_PoQt!F129</f>
        <v>105.61</v>
      </c>
      <c r="G132" s="23">
        <f>PtQt_PoQt!G129</f>
        <v>100</v>
      </c>
      <c r="H132" s="23">
        <f>PtQt_PoQt!H129</f>
        <v>42.66</v>
      </c>
      <c r="I132" s="23">
        <f>PtQt_PoQt!I129</f>
        <v>95.4</v>
      </c>
      <c r="J132" s="23">
        <f>PtQt_PoQt!J129</f>
        <v>140.9</v>
      </c>
      <c r="K132" s="23">
        <f>PtQt_PoQt!K129</f>
        <v>90.19</v>
      </c>
      <c r="L132" s="23">
        <f>PtQt_PoQt!L129</f>
        <v>92.29</v>
      </c>
    </row>
    <row r="133" spans="1:12" x14ac:dyDescent="0.25">
      <c r="A133" s="10" t="s">
        <v>115</v>
      </c>
      <c r="B133" s="10" t="s">
        <v>28</v>
      </c>
      <c r="C133" s="22">
        <f>ROUND(AVERAGEIF(C134:C137,"&lt;&gt;0"),2)</f>
        <v>80.88</v>
      </c>
      <c r="D133" s="22">
        <f t="shared" ref="D133:L133" si="232">ROUND(AVERAGEIF(D134:D137,"&lt;&gt;0"),2)</f>
        <v>75.89</v>
      </c>
      <c r="E133" s="22">
        <f t="shared" si="232"/>
        <v>141.94</v>
      </c>
      <c r="F133" s="22">
        <f t="shared" si="232"/>
        <v>101.22</v>
      </c>
      <c r="G133" s="22">
        <f t="shared" si="232"/>
        <v>100</v>
      </c>
      <c r="H133" s="22">
        <f t="shared" si="232"/>
        <v>92.48</v>
      </c>
      <c r="I133" s="22">
        <f t="shared" si="232"/>
        <v>77.84</v>
      </c>
      <c r="J133" s="22">
        <f t="shared" si="232"/>
        <v>86.55</v>
      </c>
      <c r="K133" s="22">
        <f t="shared" si="232"/>
        <v>77.25</v>
      </c>
      <c r="L133" s="22">
        <f t="shared" si="232"/>
        <v>83.54</v>
      </c>
    </row>
    <row r="134" spans="1:12" x14ac:dyDescent="0.25">
      <c r="A134" s="9" t="s">
        <v>115</v>
      </c>
      <c r="B134" s="9" t="s">
        <v>29</v>
      </c>
      <c r="C134" s="23">
        <f>PtQt_PoQt!C131</f>
        <v>45.33</v>
      </c>
      <c r="D134" s="23">
        <f>PtQt_PoQt!D131</f>
        <v>60.77</v>
      </c>
      <c r="E134" s="23">
        <f>PtQt_PoQt!E131</f>
        <v>200.58</v>
      </c>
      <c r="F134" s="23">
        <f>PtQt_PoQt!F131</f>
        <v>93.26</v>
      </c>
      <c r="G134" s="23">
        <f>PtQt_PoQt!G131</f>
        <v>100</v>
      </c>
      <c r="H134" s="23">
        <f>PtQt_PoQt!H131</f>
        <v>99.03</v>
      </c>
      <c r="I134" s="23">
        <f>PtQt_PoQt!I131</f>
        <v>52.53</v>
      </c>
      <c r="J134" s="23">
        <f>PtQt_PoQt!J131</f>
        <v>68.87</v>
      </c>
      <c r="K134" s="23">
        <f>PtQt_PoQt!K131</f>
        <v>50.58</v>
      </c>
      <c r="L134" s="23">
        <f>PtQt_PoQt!L131</f>
        <v>67.77</v>
      </c>
    </row>
    <row r="135" spans="1:12" x14ac:dyDescent="0.25">
      <c r="A135" s="9" t="s">
        <v>115</v>
      </c>
      <c r="B135" s="9" t="s">
        <v>34</v>
      </c>
      <c r="C135" s="23">
        <f>PtQt_PoQt!C132</f>
        <v>110.19</v>
      </c>
      <c r="D135" s="23">
        <f>PtQt_PoQt!D132</f>
        <v>89.15</v>
      </c>
      <c r="E135" s="23">
        <f>PtQt_PoQt!E132</f>
        <v>90.61</v>
      </c>
      <c r="F135" s="23">
        <f>PtQt_PoQt!F132</f>
        <v>109.96</v>
      </c>
      <c r="G135" s="23">
        <f>PtQt_PoQt!G132</f>
        <v>100</v>
      </c>
      <c r="H135" s="23">
        <f>PtQt_PoQt!H132</f>
        <v>153.19</v>
      </c>
      <c r="I135" s="23">
        <f>PtQt_PoQt!I132</f>
        <v>104.2</v>
      </c>
      <c r="J135" s="23">
        <f>PtQt_PoQt!J132</f>
        <v>66.73</v>
      </c>
      <c r="K135" s="23">
        <f>PtQt_PoQt!K132</f>
        <v>87.92</v>
      </c>
      <c r="L135" s="23">
        <f>PtQt_PoQt!L132</f>
        <v>103.02</v>
      </c>
    </row>
    <row r="136" spans="1:12" x14ac:dyDescent="0.25">
      <c r="A136" s="9" t="s">
        <v>115</v>
      </c>
      <c r="B136" s="9" t="s">
        <v>32</v>
      </c>
      <c r="C136" s="23">
        <f>PtQt_PoQt!C133</f>
        <v>91.12</v>
      </c>
      <c r="D136" s="23">
        <f>PtQt_PoQt!D133</f>
        <v>76.58</v>
      </c>
      <c r="E136" s="23">
        <f>PtQt_PoQt!E133</f>
        <v>124.47</v>
      </c>
      <c r="F136" s="23">
        <f>PtQt_PoQt!F133</f>
        <v>107.75</v>
      </c>
      <c r="G136" s="23">
        <f>PtQt_PoQt!G133</f>
        <v>100</v>
      </c>
      <c r="H136" s="23">
        <f>PtQt_PoQt!H133</f>
        <v>67.099999999999994</v>
      </c>
      <c r="I136" s="23">
        <f>PtQt_PoQt!I133</f>
        <v>63.26</v>
      </c>
      <c r="J136" s="23">
        <f>PtQt_PoQt!J133</f>
        <v>92.89</v>
      </c>
      <c r="K136" s="23">
        <f>PtQt_PoQt!K133</f>
        <v>80.739999999999995</v>
      </c>
      <c r="L136" s="23">
        <f>PtQt_PoQt!L133</f>
        <v>76.02</v>
      </c>
    </row>
    <row r="137" spans="1:12" x14ac:dyDescent="0.25">
      <c r="A137" s="9" t="s">
        <v>115</v>
      </c>
      <c r="B137" s="9" t="s">
        <v>33</v>
      </c>
      <c r="C137" s="23">
        <f>PtQt_PoQt!C134</f>
        <v>76.87</v>
      </c>
      <c r="D137" s="23">
        <f>PtQt_PoQt!D134</f>
        <v>77.069999999999993</v>
      </c>
      <c r="E137" s="23">
        <f>PtQt_PoQt!E134</f>
        <v>152.11000000000001</v>
      </c>
      <c r="F137" s="23">
        <f>PtQt_PoQt!F134</f>
        <v>93.92</v>
      </c>
      <c r="G137" s="23">
        <f>PtQt_PoQt!G134</f>
        <v>100</v>
      </c>
      <c r="H137" s="23">
        <f>PtQt_PoQt!H134</f>
        <v>50.59</v>
      </c>
      <c r="I137" s="23">
        <f>PtQt_PoQt!I134</f>
        <v>91.38</v>
      </c>
      <c r="J137" s="23">
        <f>PtQt_PoQt!J134</f>
        <v>117.71</v>
      </c>
      <c r="K137" s="23">
        <f>PtQt_PoQt!K134</f>
        <v>89.74</v>
      </c>
      <c r="L137" s="23">
        <f>PtQt_PoQt!L134</f>
        <v>87.36</v>
      </c>
    </row>
    <row r="138" spans="1:12" x14ac:dyDescent="0.25">
      <c r="A138" s="10" t="s">
        <v>115</v>
      </c>
      <c r="B138" s="10" t="s">
        <v>39</v>
      </c>
      <c r="C138" s="22">
        <f>ROUND(AVERAGEIF(C139:C143,"&lt;&gt;0"),2)</f>
        <v>80.8</v>
      </c>
      <c r="D138" s="22">
        <f t="shared" ref="D138:L138" si="233">ROUND(AVERAGEIF(D139:D143,"&lt;&gt;0"),2)</f>
        <v>85.95</v>
      </c>
      <c r="E138" s="22">
        <f t="shared" si="233"/>
        <v>153.22999999999999</v>
      </c>
      <c r="F138" s="22">
        <f t="shared" si="233"/>
        <v>79.98</v>
      </c>
      <c r="G138" s="22">
        <f t="shared" si="233"/>
        <v>100</v>
      </c>
      <c r="H138" s="22">
        <f t="shared" si="233"/>
        <v>71.260000000000005</v>
      </c>
      <c r="I138" s="22">
        <f t="shared" si="233"/>
        <v>82.77</v>
      </c>
      <c r="J138" s="22">
        <f t="shared" si="233"/>
        <v>86.85</v>
      </c>
      <c r="K138" s="22">
        <f t="shared" si="233"/>
        <v>77.63</v>
      </c>
      <c r="L138" s="22">
        <f t="shared" si="233"/>
        <v>79.62</v>
      </c>
    </row>
    <row r="139" spans="1:12" x14ac:dyDescent="0.25">
      <c r="A139" s="9" t="s">
        <v>115</v>
      </c>
      <c r="B139" s="9" t="s">
        <v>40</v>
      </c>
      <c r="C139" s="23">
        <f>PtQt_PoQt!C136</f>
        <v>70.41</v>
      </c>
      <c r="D139" s="23">
        <f>PtQt_PoQt!D136</f>
        <v>77.27</v>
      </c>
      <c r="E139" s="23">
        <f>PtQt_PoQt!E136</f>
        <v>160.78</v>
      </c>
      <c r="F139" s="23">
        <f>PtQt_PoQt!F136</f>
        <v>91.47</v>
      </c>
      <c r="G139" s="23">
        <f>PtQt_PoQt!G136</f>
        <v>100</v>
      </c>
      <c r="H139" s="23">
        <f>PtQt_PoQt!H136</f>
        <v>53.56</v>
      </c>
      <c r="I139" s="23">
        <f>PtQt_PoQt!I136</f>
        <v>73.599999999999994</v>
      </c>
      <c r="J139" s="23">
        <f>PtQt_PoQt!J136</f>
        <v>44.77</v>
      </c>
      <c r="K139" s="23">
        <f>PtQt_PoQt!K136</f>
        <v>68.19</v>
      </c>
      <c r="L139" s="23">
        <f>PtQt_PoQt!L136</f>
        <v>60.02</v>
      </c>
    </row>
    <row r="140" spans="1:12" x14ac:dyDescent="0.25">
      <c r="A140" s="9" t="s">
        <v>115</v>
      </c>
      <c r="B140" s="9" t="s">
        <v>41</v>
      </c>
      <c r="C140" s="23">
        <f>PtQt_PoQt!C137</f>
        <v>106.25</v>
      </c>
      <c r="D140" s="23">
        <f>PtQt_PoQt!D137</f>
        <v>82.03</v>
      </c>
      <c r="E140" s="23">
        <f>PtQt_PoQt!E137</f>
        <v>128.19</v>
      </c>
      <c r="F140" s="23">
        <f>PtQt_PoQt!F137</f>
        <v>83.49</v>
      </c>
      <c r="G140" s="23">
        <f>PtQt_PoQt!G137</f>
        <v>100</v>
      </c>
      <c r="H140" s="23">
        <f>PtQt_PoQt!H137</f>
        <v>51.6</v>
      </c>
      <c r="I140" s="23">
        <f>PtQt_PoQt!I137</f>
        <v>62.9</v>
      </c>
      <c r="J140" s="23">
        <f>PtQt_PoQt!J137</f>
        <v>102.17</v>
      </c>
      <c r="K140" s="23">
        <f>PtQt_PoQt!K137</f>
        <v>112.6</v>
      </c>
      <c r="L140" s="23">
        <f>PtQt_PoQt!L137</f>
        <v>82.32</v>
      </c>
    </row>
    <row r="141" spans="1:12" x14ac:dyDescent="0.25">
      <c r="A141" s="9" t="s">
        <v>115</v>
      </c>
      <c r="B141" s="9" t="s">
        <v>48</v>
      </c>
      <c r="C141" s="23">
        <f>PtQt_PoQt!C138</f>
        <v>65.040000000000006</v>
      </c>
      <c r="D141" s="23">
        <f>PtQt_PoQt!D138</f>
        <v>80.989999999999995</v>
      </c>
      <c r="E141" s="23">
        <f>PtQt_PoQt!E138</f>
        <v>181.02</v>
      </c>
      <c r="F141" s="23">
        <f>PtQt_PoQt!F138</f>
        <v>72.92</v>
      </c>
      <c r="G141" s="23">
        <f>PtQt_PoQt!G138</f>
        <v>100</v>
      </c>
      <c r="H141" s="23">
        <f>PtQt_PoQt!H138</f>
        <v>95.88</v>
      </c>
      <c r="I141" s="23">
        <f>PtQt_PoQt!I138</f>
        <v>86.42</v>
      </c>
      <c r="J141" s="23">
        <f>PtQt_PoQt!J138</f>
        <v>115.65</v>
      </c>
      <c r="K141" s="23">
        <f>PtQt_PoQt!K138</f>
        <v>71.650000000000006</v>
      </c>
      <c r="L141" s="23">
        <f>PtQt_PoQt!L138</f>
        <v>92.4</v>
      </c>
    </row>
    <row r="142" spans="1:12" x14ac:dyDescent="0.25">
      <c r="A142" s="9" t="s">
        <v>115</v>
      </c>
      <c r="B142" s="9" t="s">
        <v>44</v>
      </c>
      <c r="C142" s="23">
        <f>PtQt_PoQt!C139</f>
        <v>71.09</v>
      </c>
      <c r="D142" s="23">
        <f>PtQt_PoQt!D139</f>
        <v>90.29</v>
      </c>
      <c r="E142" s="23">
        <f>PtQt_PoQt!E139</f>
        <v>179.66</v>
      </c>
      <c r="F142" s="23">
        <f>PtQt_PoQt!F139</f>
        <v>58.96</v>
      </c>
      <c r="G142" s="23">
        <f>PtQt_PoQt!G139</f>
        <v>100</v>
      </c>
      <c r="H142" s="23">
        <f>PtQt_PoQt!H139</f>
        <v>79.94</v>
      </c>
      <c r="I142" s="23">
        <f>PtQt_PoQt!I139</f>
        <v>87.51</v>
      </c>
      <c r="J142" s="23">
        <f>PtQt_PoQt!J139</f>
        <v>63.16</v>
      </c>
      <c r="K142" s="23">
        <f>PtQt_PoQt!K139</f>
        <v>41.18</v>
      </c>
      <c r="L142" s="23">
        <f>PtQt_PoQt!L139</f>
        <v>67.94</v>
      </c>
    </row>
    <row r="143" spans="1:12" x14ac:dyDescent="0.25">
      <c r="A143" s="9" t="s">
        <v>115</v>
      </c>
      <c r="B143" s="9" t="s">
        <v>42</v>
      </c>
      <c r="C143" s="23">
        <f>PtQt_PoQt!C140</f>
        <v>91.22</v>
      </c>
      <c r="D143" s="23">
        <f>PtQt_PoQt!D140</f>
        <v>99.18</v>
      </c>
      <c r="E143" s="23">
        <f>PtQt_PoQt!E140</f>
        <v>116.49</v>
      </c>
      <c r="F143" s="23">
        <f>PtQt_PoQt!F140</f>
        <v>93.08</v>
      </c>
      <c r="G143" s="23">
        <f>PtQt_PoQt!G140</f>
        <v>100</v>
      </c>
      <c r="H143" s="23">
        <f>PtQt_PoQt!H140</f>
        <v>75.319999999999993</v>
      </c>
      <c r="I143" s="23">
        <f>PtQt_PoQt!I140</f>
        <v>103.42</v>
      </c>
      <c r="J143" s="23">
        <f>PtQt_PoQt!J140</f>
        <v>108.48</v>
      </c>
      <c r="K143" s="23">
        <f>PtQt_PoQt!K140</f>
        <v>94.55</v>
      </c>
      <c r="L143" s="23">
        <f>PtQt_PoQt!L140</f>
        <v>95.44</v>
      </c>
    </row>
    <row r="144" spans="1:12" x14ac:dyDescent="0.25">
      <c r="A144" s="10" t="s">
        <v>115</v>
      </c>
      <c r="B144" s="10" t="s">
        <v>49</v>
      </c>
      <c r="C144" s="22">
        <f>ROUND(AVERAGEIF(C145:C151,"&lt;&gt;0"),2)</f>
        <v>87.82</v>
      </c>
      <c r="D144" s="22">
        <f t="shared" ref="D144:L144" si="234">ROUND(AVERAGEIF(D145:D151,"&lt;&gt;0"),2)</f>
        <v>97.55</v>
      </c>
      <c r="E144" s="22">
        <f t="shared" si="234"/>
        <v>99.97</v>
      </c>
      <c r="F144" s="22">
        <f t="shared" si="234"/>
        <v>114.63</v>
      </c>
      <c r="G144" s="22">
        <f t="shared" si="234"/>
        <v>100</v>
      </c>
      <c r="H144" s="22">
        <f t="shared" si="234"/>
        <v>128.66</v>
      </c>
      <c r="I144" s="22">
        <f t="shared" si="234"/>
        <v>121.16</v>
      </c>
      <c r="J144" s="22">
        <f t="shared" si="234"/>
        <v>110.84</v>
      </c>
      <c r="K144" s="22">
        <f t="shared" si="234"/>
        <v>107.21</v>
      </c>
      <c r="L144" s="22">
        <f t="shared" si="234"/>
        <v>115.9</v>
      </c>
    </row>
    <row r="145" spans="1:12" x14ac:dyDescent="0.25">
      <c r="A145" s="9" t="s">
        <v>115</v>
      </c>
      <c r="B145" s="9" t="s">
        <v>57</v>
      </c>
      <c r="C145" s="23">
        <f>PtQt_PoQt!C142</f>
        <v>87.69</v>
      </c>
      <c r="D145" s="23">
        <f>PtQt_PoQt!D142</f>
        <v>92.79</v>
      </c>
      <c r="E145" s="23">
        <f>PtQt_PoQt!E142</f>
        <v>100.61</v>
      </c>
      <c r="F145" s="23">
        <f>PtQt_PoQt!F142</f>
        <v>118.79</v>
      </c>
      <c r="G145" s="23">
        <f>PtQt_PoQt!G142</f>
        <v>100</v>
      </c>
      <c r="H145" s="23">
        <f>PtQt_PoQt!H142</f>
        <v>134.04</v>
      </c>
      <c r="I145" s="23">
        <f>PtQt_PoQt!I142</f>
        <v>134.26</v>
      </c>
      <c r="J145" s="23">
        <f>PtQt_PoQt!J142</f>
        <v>128.88</v>
      </c>
      <c r="K145" s="23">
        <f>PtQt_PoQt!K142</f>
        <v>122.67</v>
      </c>
      <c r="L145" s="23">
        <f>PtQt_PoQt!L142</f>
        <v>129.99</v>
      </c>
    </row>
    <row r="146" spans="1:12" x14ac:dyDescent="0.25">
      <c r="A146" s="9" t="s">
        <v>115</v>
      </c>
      <c r="B146" s="9" t="s">
        <v>55</v>
      </c>
      <c r="C146" s="23">
        <f>PtQt_PoQt!C143</f>
        <v>100.59</v>
      </c>
      <c r="D146" s="23">
        <f>PtQt_PoQt!D143</f>
        <v>93.78</v>
      </c>
      <c r="E146" s="23">
        <f>PtQt_PoQt!E143</f>
        <v>83.73</v>
      </c>
      <c r="F146" s="23">
        <f>PtQt_PoQt!F143</f>
        <v>121.89</v>
      </c>
      <c r="G146" s="23">
        <f>PtQt_PoQt!G143</f>
        <v>100</v>
      </c>
      <c r="H146" s="23">
        <f>PtQt_PoQt!H143</f>
        <v>148.81</v>
      </c>
      <c r="I146" s="23">
        <f>PtQt_PoQt!I143</f>
        <v>131.91</v>
      </c>
      <c r="J146" s="23">
        <f>PtQt_PoQt!J143</f>
        <v>118.29</v>
      </c>
      <c r="K146" s="23">
        <f>PtQt_PoQt!K143</f>
        <v>108.51</v>
      </c>
      <c r="L146" s="23">
        <f>PtQt_PoQt!L143</f>
        <v>126.88</v>
      </c>
    </row>
    <row r="147" spans="1:12" x14ac:dyDescent="0.25">
      <c r="A147" s="9" t="s">
        <v>115</v>
      </c>
      <c r="B147" s="9" t="s">
        <v>59</v>
      </c>
      <c r="C147" s="23">
        <f>PtQt_PoQt!C144</f>
        <v>94.26</v>
      </c>
      <c r="D147" s="23">
        <f>PtQt_PoQt!D144</f>
        <v>98.3</v>
      </c>
      <c r="E147" s="23">
        <f>PtQt_PoQt!E144</f>
        <v>84.61</v>
      </c>
      <c r="F147" s="23">
        <f>PtQt_PoQt!F144</f>
        <v>122.91</v>
      </c>
      <c r="G147" s="23">
        <f>PtQt_PoQt!G144</f>
        <v>100</v>
      </c>
      <c r="H147" s="23">
        <f>PtQt_PoQt!H144</f>
        <v>162.06</v>
      </c>
      <c r="I147" s="23">
        <f>PtQt_PoQt!I144</f>
        <v>161.49</v>
      </c>
      <c r="J147" s="23">
        <f>PtQt_PoQt!J144</f>
        <v>158.58000000000001</v>
      </c>
      <c r="K147" s="23">
        <f>PtQt_PoQt!K144</f>
        <v>138.44</v>
      </c>
      <c r="L147" s="23">
        <f>PtQt_PoQt!L144</f>
        <v>155.18</v>
      </c>
    </row>
    <row r="148" spans="1:12" x14ac:dyDescent="0.25">
      <c r="A148" s="9" t="s">
        <v>115</v>
      </c>
      <c r="B148" s="9" t="s">
        <v>51</v>
      </c>
      <c r="C148" s="23">
        <f>PtQt_PoQt!C145</f>
        <v>103.32</v>
      </c>
      <c r="D148" s="23">
        <f>PtQt_PoQt!D145</f>
        <v>104.8</v>
      </c>
      <c r="E148" s="23">
        <f>PtQt_PoQt!E145</f>
        <v>82.44</v>
      </c>
      <c r="F148" s="23">
        <f>PtQt_PoQt!F145</f>
        <v>109.37</v>
      </c>
      <c r="G148" s="23">
        <f>PtQt_PoQt!G145</f>
        <v>100</v>
      </c>
      <c r="H148" s="23">
        <f>PtQt_PoQt!H145</f>
        <v>145.54</v>
      </c>
      <c r="I148" s="23">
        <f>PtQt_PoQt!I145</f>
        <v>151.44</v>
      </c>
      <c r="J148" s="23">
        <f>PtQt_PoQt!J145</f>
        <v>148.04</v>
      </c>
      <c r="K148" s="23">
        <f>PtQt_PoQt!K145</f>
        <v>151.96</v>
      </c>
      <c r="L148" s="23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3">
        <f>PtQt_PoQt!C146</f>
        <v>70.44</v>
      </c>
      <c r="D149" s="23">
        <f>PtQt_PoQt!D146</f>
        <v>118.95</v>
      </c>
      <c r="E149" s="23">
        <f>PtQt_PoQt!E146</f>
        <v>110.91</v>
      </c>
      <c r="F149" s="23">
        <f>PtQt_PoQt!F146</f>
        <v>99.63</v>
      </c>
      <c r="G149" s="23">
        <f>PtQt_PoQt!G146</f>
        <v>100</v>
      </c>
      <c r="H149" s="23">
        <f>PtQt_PoQt!H146</f>
        <v>105.47</v>
      </c>
      <c r="I149" s="23">
        <f>PtQt_PoQt!I146</f>
        <v>88.51</v>
      </c>
      <c r="J149" s="23">
        <f>PtQt_PoQt!J146</f>
        <v>68.38</v>
      </c>
      <c r="K149" s="23">
        <f>PtQt_PoQt!K146</f>
        <v>51.27</v>
      </c>
      <c r="L149" s="23">
        <f>PtQt_PoQt!L146</f>
        <v>78.41</v>
      </c>
    </row>
    <row r="150" spans="1:12" x14ac:dyDescent="0.25">
      <c r="A150" s="9" t="s">
        <v>115</v>
      </c>
      <c r="B150" s="9" t="s">
        <v>61</v>
      </c>
      <c r="C150" s="24" t="str">
        <f>PtQt_PoQt!C147</f>
        <v>..</v>
      </c>
      <c r="D150" s="28" t="s">
        <v>132</v>
      </c>
      <c r="E150" s="23">
        <f>PtQt_PoQt!E147</f>
        <v>84.79</v>
      </c>
      <c r="F150" s="23">
        <f>PtQt_PoQt!F147</f>
        <v>115.17</v>
      </c>
      <c r="G150" s="23">
        <f>PtQt_PoQt!G147</f>
        <v>100</v>
      </c>
      <c r="H150" s="23">
        <f>PtQt_PoQt!H147</f>
        <v>118.79</v>
      </c>
      <c r="I150" s="23">
        <f>PtQt_PoQt!I147</f>
        <v>104.43</v>
      </c>
      <c r="J150" s="23">
        <f>PtQt_PoQt!J147</f>
        <v>84.26</v>
      </c>
      <c r="K150" s="23">
        <f>PtQt_PoQt!K147</f>
        <v>70.39</v>
      </c>
      <c r="L150" s="23">
        <f>PtQt_PoQt!L147</f>
        <v>94.47</v>
      </c>
    </row>
    <row r="151" spans="1:12" x14ac:dyDescent="0.25">
      <c r="A151" s="9" t="s">
        <v>115</v>
      </c>
      <c r="B151" s="9" t="s">
        <v>50</v>
      </c>
      <c r="C151" s="23">
        <f>PtQt_PoQt!C148</f>
        <v>70.63</v>
      </c>
      <c r="D151" s="23">
        <f>PtQt_PoQt!D148</f>
        <v>76.650000000000006</v>
      </c>
      <c r="E151" s="23">
        <f>PtQt_PoQt!E148</f>
        <v>152.69999999999999</v>
      </c>
      <c r="F151" s="30" t="s">
        <v>132</v>
      </c>
      <c r="G151" s="23">
        <f>PtQt_PoQt!G148</f>
        <v>100</v>
      </c>
      <c r="H151" s="23">
        <f>PtQt_PoQt!H148</f>
        <v>85.91</v>
      </c>
      <c r="I151" s="23">
        <f>PtQt_PoQt!I148</f>
        <v>76.05</v>
      </c>
      <c r="J151" s="23">
        <f>PtQt_PoQt!J148</f>
        <v>69.430000000000007</v>
      </c>
      <c r="K151" s="30" t="s">
        <v>132</v>
      </c>
      <c r="L151" s="23">
        <f>PtQt_PoQt!L148</f>
        <v>77.13</v>
      </c>
    </row>
    <row r="152" spans="1:12" x14ac:dyDescent="0.25">
      <c r="A152" s="10" t="s">
        <v>115</v>
      </c>
      <c r="B152" s="10" t="s">
        <v>64</v>
      </c>
      <c r="C152" s="22">
        <f>ROUND(AVERAGEIF(C153:C155,"&lt;&gt;0"),2)</f>
        <v>99.52</v>
      </c>
      <c r="D152" s="22">
        <f t="shared" ref="D152" si="235">ROUND(AVERAGEIF(D153:D155,"&lt;&gt;0"),2)</f>
        <v>102.09</v>
      </c>
      <c r="E152" s="30" t="s">
        <v>132</v>
      </c>
      <c r="F152" s="22">
        <f>ROUND(AVERAGEIF(F153:F155,"&lt;&gt;0"),2)</f>
        <v>95.16</v>
      </c>
      <c r="G152" s="22">
        <f t="shared" ref="G152:L152" si="236">ROUND(AVERAGEIF(G153:G155,"&lt;&gt;0"),2)</f>
        <v>100</v>
      </c>
      <c r="H152" s="22">
        <f t="shared" si="236"/>
        <v>111.21</v>
      </c>
      <c r="I152" s="22">
        <f t="shared" si="236"/>
        <v>112.06</v>
      </c>
      <c r="J152" s="30" t="s">
        <v>132</v>
      </c>
      <c r="K152" s="22">
        <f t="shared" si="236"/>
        <v>86.26</v>
      </c>
      <c r="L152" s="22">
        <f t="shared" si="236"/>
        <v>107.86</v>
      </c>
    </row>
    <row r="153" spans="1:12" x14ac:dyDescent="0.25">
      <c r="A153" s="9" t="s">
        <v>115</v>
      </c>
      <c r="B153" s="9" t="s">
        <v>71</v>
      </c>
      <c r="C153" s="23">
        <f>PtQt_PoQt!C150</f>
        <v>98.25</v>
      </c>
      <c r="D153" s="23">
        <f>PtQt_PoQt!D150</f>
        <v>106.59</v>
      </c>
      <c r="E153" s="28" t="s">
        <v>132</v>
      </c>
      <c r="F153" s="23">
        <f>PtQt_PoQt!F150</f>
        <v>95.16</v>
      </c>
      <c r="G153" s="23">
        <f>PtQt_PoQt!G150</f>
        <v>100</v>
      </c>
      <c r="H153" s="23">
        <f>PtQt_PoQt!H150</f>
        <v>119.86</v>
      </c>
      <c r="I153" s="23">
        <f>PtQt_PoQt!I150</f>
        <v>120.78</v>
      </c>
      <c r="J153" s="28" t="s">
        <v>132</v>
      </c>
      <c r="K153" s="23">
        <f>PtQt_PoQt!K150</f>
        <v>86.26</v>
      </c>
      <c r="L153" s="23">
        <f>PtQt_PoQt!L150</f>
        <v>108.97</v>
      </c>
    </row>
    <row r="154" spans="1:12" x14ac:dyDescent="0.25">
      <c r="A154" s="9" t="s">
        <v>115</v>
      </c>
      <c r="B154" s="9" t="s">
        <v>65</v>
      </c>
      <c r="C154" s="23">
        <f>PtQt_PoQt!C151</f>
        <v>92.75</v>
      </c>
      <c r="D154" s="23">
        <f>PtQt_PoQt!D151</f>
        <v>107.25</v>
      </c>
      <c r="E154" s="30" t="s">
        <v>132</v>
      </c>
      <c r="F154" s="23" t="str">
        <f>PtQt_PoQt!F151</f>
        <v>..</v>
      </c>
      <c r="G154" s="23">
        <f>PtQt_PoQt!G151</f>
        <v>100</v>
      </c>
      <c r="H154" s="23">
        <f>PtQt_PoQt!H151</f>
        <v>90.29</v>
      </c>
      <c r="I154" s="23">
        <f>PtQt_PoQt!I151</f>
        <v>91.9</v>
      </c>
      <c r="J154" s="30" t="s">
        <v>132</v>
      </c>
      <c r="K154" s="23" t="str">
        <f>PtQt_PoQt!K151</f>
        <v>..</v>
      </c>
      <c r="L154" s="23">
        <f>PtQt_PoQt!L151</f>
        <v>91.1</v>
      </c>
    </row>
    <row r="155" spans="1:12" x14ac:dyDescent="0.25">
      <c r="A155" s="9" t="s">
        <v>115</v>
      </c>
      <c r="B155" s="9" t="s">
        <v>66</v>
      </c>
      <c r="C155" s="23">
        <f>PtQt_PoQt!C152</f>
        <v>107.56</v>
      </c>
      <c r="D155" s="23">
        <f>PtQt_PoQt!D152</f>
        <v>92.43</v>
      </c>
      <c r="E155" s="30" t="s">
        <v>132</v>
      </c>
      <c r="F155" s="30" t="s">
        <v>132</v>
      </c>
      <c r="G155" s="23">
        <f>PtQt_PoQt!G152</f>
        <v>100</v>
      </c>
      <c r="H155" s="23">
        <f>PtQt_PoQt!H152</f>
        <v>123.49</v>
      </c>
      <c r="I155" s="23">
        <f>PtQt_PoQt!I152</f>
        <v>123.51</v>
      </c>
      <c r="J155" s="30" t="s">
        <v>132</v>
      </c>
      <c r="K155" s="30" t="s">
        <v>132</v>
      </c>
      <c r="L155" s="23">
        <f>PtQt_PoQt!L152</f>
        <v>123.51</v>
      </c>
    </row>
    <row r="156" spans="1:12" x14ac:dyDescent="0.25">
      <c r="A156" s="9"/>
      <c r="B156" s="9"/>
      <c r="C156" s="23"/>
      <c r="D156" s="23"/>
      <c r="E156" s="30"/>
      <c r="F156" s="30"/>
      <c r="G156" s="23"/>
      <c r="H156" s="23"/>
      <c r="I156" s="23"/>
      <c r="J156" s="30"/>
      <c r="K156" s="30"/>
      <c r="L156" s="23"/>
    </row>
    <row r="157" spans="1:12" x14ac:dyDescent="0.25">
      <c r="A157" s="10" t="s">
        <v>115</v>
      </c>
      <c r="B157" s="10" t="s">
        <v>76</v>
      </c>
      <c r="C157" s="22">
        <f>ROUND(AVERAGEIF(C158:C161,"&lt;&gt;0"),2)</f>
        <v>95.59</v>
      </c>
      <c r="D157" s="22">
        <f t="shared" ref="D157:L157" si="237">ROUND(AVERAGEIF(D158:D161,"&lt;&gt;0"),2)</f>
        <v>101.77</v>
      </c>
      <c r="E157" s="22">
        <f t="shared" si="237"/>
        <v>100.06</v>
      </c>
      <c r="F157" s="22">
        <f t="shared" si="237"/>
        <v>102.58</v>
      </c>
      <c r="G157" s="22">
        <f t="shared" si="237"/>
        <v>100</v>
      </c>
      <c r="H157" s="22">
        <f t="shared" si="237"/>
        <v>100.05</v>
      </c>
      <c r="I157" s="22">
        <f t="shared" si="237"/>
        <v>102.53</v>
      </c>
      <c r="J157" s="22">
        <f t="shared" si="237"/>
        <v>105.1</v>
      </c>
      <c r="K157" s="22">
        <f t="shared" si="237"/>
        <v>101.47</v>
      </c>
      <c r="L157" s="22">
        <f t="shared" si="237"/>
        <v>102.36</v>
      </c>
    </row>
    <row r="158" spans="1:12" x14ac:dyDescent="0.25">
      <c r="A158" s="9" t="s">
        <v>115</v>
      </c>
      <c r="B158" s="9" t="s">
        <v>80</v>
      </c>
      <c r="C158" s="23">
        <f>PtQt_PoQt!C154</f>
        <v>97.86</v>
      </c>
      <c r="D158" s="23">
        <f>PtQt_PoQt!D154</f>
        <v>100.52</v>
      </c>
      <c r="E158" s="23">
        <f>PtQt_PoQt!E154</f>
        <v>100.15</v>
      </c>
      <c r="F158" s="23">
        <f>PtQt_PoQt!F154</f>
        <v>101.47</v>
      </c>
      <c r="G158" s="23">
        <f>PtQt_PoQt!G154</f>
        <v>100</v>
      </c>
      <c r="H158" s="23" t="s">
        <v>133</v>
      </c>
      <c r="I158" s="23">
        <f>PtQt_PoQt!I154</f>
        <v>99.94</v>
      </c>
      <c r="J158" s="23">
        <f>PtQt_PoQt!J154</f>
        <v>105.32</v>
      </c>
      <c r="K158" s="23">
        <f>PtQt_PoQt!K154</f>
        <v>98.2</v>
      </c>
      <c r="L158" s="23">
        <f>PtQt_PoQt!L154</f>
        <v>101.15</v>
      </c>
    </row>
    <row r="159" spans="1:12" x14ac:dyDescent="0.25">
      <c r="A159" s="9" t="s">
        <v>115</v>
      </c>
      <c r="B159" s="9" t="s">
        <v>79</v>
      </c>
      <c r="C159" s="23">
        <f>PtQt_PoQt!C155</f>
        <v>97.67</v>
      </c>
      <c r="D159" s="23">
        <f>PtQt_PoQt!D155</f>
        <v>99.71</v>
      </c>
      <c r="E159" s="23">
        <f>PtQt_PoQt!E155</f>
        <v>100.62</v>
      </c>
      <c r="F159" s="23">
        <f>PtQt_PoQt!F155</f>
        <v>102</v>
      </c>
      <c r="G159" s="23">
        <f>PtQt_PoQt!G155</f>
        <v>100</v>
      </c>
      <c r="H159" s="23">
        <f>PtQt_PoQt!H155</f>
        <v>101.33</v>
      </c>
      <c r="I159" s="23">
        <f>PtQt_PoQt!I155</f>
        <v>109.05</v>
      </c>
      <c r="J159" s="23">
        <f>PtQt_PoQt!J155</f>
        <v>105.85</v>
      </c>
      <c r="K159" s="23">
        <f>PtQt_PoQt!K155</f>
        <v>100.35</v>
      </c>
      <c r="L159" s="23">
        <f>PtQt_PoQt!L155</f>
        <v>104.15</v>
      </c>
    </row>
    <row r="160" spans="1:12" x14ac:dyDescent="0.25">
      <c r="A160" s="9" t="s">
        <v>115</v>
      </c>
      <c r="B160" s="9" t="s">
        <v>81</v>
      </c>
      <c r="C160" s="23">
        <f>PtQt_PoQt!C156</f>
        <v>91.39</v>
      </c>
      <c r="D160" s="23">
        <f>PtQt_PoQt!D156</f>
        <v>104.91</v>
      </c>
      <c r="E160" s="23">
        <f>PtQt_PoQt!E156</f>
        <v>96.89</v>
      </c>
      <c r="F160" s="23">
        <f>PtQt_PoQt!F156</f>
        <v>106.82</v>
      </c>
      <c r="G160" s="23">
        <f>PtQt_PoQt!G156</f>
        <v>100</v>
      </c>
      <c r="H160" s="23">
        <f>PtQt_PoQt!H156</f>
        <v>101.3</v>
      </c>
      <c r="I160" s="23">
        <f>PtQt_PoQt!I156</f>
        <v>103.09</v>
      </c>
      <c r="J160" s="23">
        <f>PtQt_PoQt!J156</f>
        <v>113.88</v>
      </c>
      <c r="K160" s="23">
        <f>PtQt_PoQt!K156</f>
        <v>115.9</v>
      </c>
      <c r="L160" s="23">
        <f>PtQt_PoQt!L156</f>
        <v>108.54</v>
      </c>
    </row>
    <row r="161" spans="1:12" x14ac:dyDescent="0.25">
      <c r="A161" s="9" t="s">
        <v>115</v>
      </c>
      <c r="B161" s="9" t="s">
        <v>77</v>
      </c>
      <c r="C161" s="23">
        <f>PtQt_PoQt!C157</f>
        <v>95.45</v>
      </c>
      <c r="D161" s="23">
        <f>PtQt_PoQt!D157</f>
        <v>101.92</v>
      </c>
      <c r="E161" s="23">
        <f>PtQt_PoQt!E157</f>
        <v>102.59</v>
      </c>
      <c r="F161" s="23">
        <f>PtQt_PoQt!F157</f>
        <v>100.04</v>
      </c>
      <c r="G161" s="23">
        <f>PtQt_PoQt!G157</f>
        <v>100</v>
      </c>
      <c r="H161" s="23">
        <f>PtQt_PoQt!H157</f>
        <v>97.51</v>
      </c>
      <c r="I161" s="23">
        <f>PtQt_PoQt!I157</f>
        <v>98.04</v>
      </c>
      <c r="J161" s="23">
        <f>PtQt_PoQt!J157</f>
        <v>95.35</v>
      </c>
      <c r="K161" s="23">
        <f>PtQt_PoQt!K157</f>
        <v>91.44</v>
      </c>
      <c r="L161" s="23">
        <f>PtQt_PoQt!L157</f>
        <v>95.58</v>
      </c>
    </row>
    <row r="162" spans="1:12" x14ac:dyDescent="0.25">
      <c r="A162" s="10" t="s">
        <v>115</v>
      </c>
      <c r="B162" s="10" t="s">
        <v>82</v>
      </c>
      <c r="C162" s="22">
        <f>ROUND(AVERAGEIF(C163:C165,"&lt;&gt;0"),2)</f>
        <v>93.53</v>
      </c>
      <c r="D162" s="22">
        <f t="shared" ref="D162:L162" si="238">ROUND(AVERAGEIF(D163:D165,"&lt;&gt;0"),2)</f>
        <v>98.36</v>
      </c>
      <c r="E162" s="22">
        <f t="shared" si="238"/>
        <v>99.77</v>
      </c>
      <c r="F162" s="22">
        <f t="shared" si="238"/>
        <v>108.4</v>
      </c>
      <c r="G162" s="22">
        <f t="shared" si="238"/>
        <v>100</v>
      </c>
      <c r="H162" s="22">
        <f t="shared" si="238"/>
        <v>108.95</v>
      </c>
      <c r="I162" s="22">
        <f t="shared" si="238"/>
        <v>114.03</v>
      </c>
      <c r="J162" s="22">
        <f t="shared" si="238"/>
        <v>121.98</v>
      </c>
      <c r="K162" s="22">
        <f t="shared" si="238"/>
        <v>119.5</v>
      </c>
      <c r="L162" s="22">
        <f t="shared" si="238"/>
        <v>116.11</v>
      </c>
    </row>
    <row r="163" spans="1:12" x14ac:dyDescent="0.25">
      <c r="A163" s="9" t="s">
        <v>115</v>
      </c>
      <c r="B163" s="9" t="s">
        <v>100</v>
      </c>
      <c r="C163" s="23">
        <f>PtQt_PoQt!C159</f>
        <v>89.74</v>
      </c>
      <c r="D163" s="23">
        <f>PtQt_PoQt!D159</f>
        <v>98.51</v>
      </c>
      <c r="E163" s="23">
        <f>PtQt_PoQt!E159</f>
        <v>100.03</v>
      </c>
      <c r="F163" s="23">
        <f>PtQt_PoQt!F159</f>
        <v>111.71</v>
      </c>
      <c r="G163" s="23">
        <f>PtQt_PoQt!G159</f>
        <v>100</v>
      </c>
      <c r="H163" s="23">
        <f>PtQt_PoQt!H159</f>
        <v>110.84</v>
      </c>
      <c r="I163" s="23">
        <f>PtQt_PoQt!I159</f>
        <v>113.04</v>
      </c>
      <c r="J163" s="23">
        <f>PtQt_PoQt!J159</f>
        <v>120.9</v>
      </c>
      <c r="K163" s="23">
        <f>PtQt_PoQt!K159</f>
        <v>122.35</v>
      </c>
      <c r="L163" s="23">
        <f>PtQt_PoQt!L159</f>
        <v>116.78</v>
      </c>
    </row>
    <row r="164" spans="1:12" x14ac:dyDescent="0.25">
      <c r="A164" s="9" t="s">
        <v>115</v>
      </c>
      <c r="B164" s="9" t="s">
        <v>101</v>
      </c>
      <c r="C164" s="23">
        <f>PtQt_PoQt!C160</f>
        <v>92.64</v>
      </c>
      <c r="D164" s="23">
        <f>PtQt_PoQt!D160</f>
        <v>100.71</v>
      </c>
      <c r="E164" s="23">
        <f>PtQt_PoQt!E160</f>
        <v>101.26</v>
      </c>
      <c r="F164" s="23">
        <f>PtQt_PoQt!F160</f>
        <v>105.39</v>
      </c>
      <c r="G164" s="23">
        <f>PtQt_PoQt!G160</f>
        <v>100</v>
      </c>
      <c r="H164" s="23">
        <f>PtQt_PoQt!H160</f>
        <v>107.7</v>
      </c>
      <c r="I164" s="23">
        <f>PtQt_PoQt!I160</f>
        <v>116.59</v>
      </c>
      <c r="J164" s="23">
        <f>PtQt_PoQt!J160</f>
        <v>133.16999999999999</v>
      </c>
      <c r="K164" s="23">
        <f>PtQt_PoQt!K160</f>
        <v>120.54</v>
      </c>
      <c r="L164" s="23">
        <f>PtQt_PoQt!L160</f>
        <v>119.5</v>
      </c>
    </row>
    <row r="165" spans="1:12" x14ac:dyDescent="0.25">
      <c r="A165" s="9" t="s">
        <v>115</v>
      </c>
      <c r="B165" s="9" t="s">
        <v>84</v>
      </c>
      <c r="C165" s="23">
        <f>PtQt_PoQt!C161</f>
        <v>98.22</v>
      </c>
      <c r="D165" s="23">
        <f>PtQt_PoQt!D161</f>
        <v>95.85</v>
      </c>
      <c r="E165" s="23">
        <f>PtQt_PoQt!E161</f>
        <v>98.02</v>
      </c>
      <c r="F165" s="23">
        <f>PtQt_PoQt!F161</f>
        <v>108.1</v>
      </c>
      <c r="G165" s="23">
        <f>PtQt_PoQt!G161</f>
        <v>100</v>
      </c>
      <c r="H165" s="23">
        <f>PtQt_PoQt!H161</f>
        <v>108.3</v>
      </c>
      <c r="I165" s="23">
        <f>PtQt_PoQt!I161</f>
        <v>112.45</v>
      </c>
      <c r="J165" s="23">
        <f>PtQt_PoQt!J161</f>
        <v>111.86</v>
      </c>
      <c r="K165" s="23">
        <f>PtQt_PoQt!K161</f>
        <v>115.61</v>
      </c>
      <c r="L165" s="23">
        <f>PtQt_PoQt!L161</f>
        <v>112.06</v>
      </c>
    </row>
    <row r="166" spans="1:12" x14ac:dyDescent="0.25">
      <c r="A166" s="10" t="s">
        <v>115</v>
      </c>
      <c r="B166" s="10" t="s">
        <v>85</v>
      </c>
      <c r="C166" s="22">
        <f>ROUND(AVERAGEIF(C167,"&lt;&gt;0"),2)</f>
        <v>96.53</v>
      </c>
      <c r="D166" s="22">
        <f t="shared" ref="D166:L166" si="239">ROUND(AVERAGEIF(D167,"&lt;&gt;0"),2)</f>
        <v>100.03</v>
      </c>
      <c r="E166" s="22">
        <f t="shared" si="239"/>
        <v>105.02</v>
      </c>
      <c r="F166" s="22">
        <f t="shared" si="239"/>
        <v>100.59</v>
      </c>
      <c r="G166" s="22">
        <f t="shared" si="239"/>
        <v>100</v>
      </c>
      <c r="H166" s="22">
        <f t="shared" si="239"/>
        <v>91.05</v>
      </c>
      <c r="I166" s="22">
        <f t="shared" si="239"/>
        <v>101.12</v>
      </c>
      <c r="J166" s="22">
        <f t="shared" si="239"/>
        <v>107.19</v>
      </c>
      <c r="K166" s="22">
        <f t="shared" si="239"/>
        <v>105.15</v>
      </c>
      <c r="L166" s="22">
        <f t="shared" si="239"/>
        <v>99.98</v>
      </c>
    </row>
    <row r="167" spans="1:12" x14ac:dyDescent="0.25">
      <c r="A167" s="9" t="s">
        <v>115</v>
      </c>
      <c r="B167" s="9" t="s">
        <v>104</v>
      </c>
      <c r="C167" s="23">
        <f>PtQt_PoQt!C163</f>
        <v>96.53</v>
      </c>
      <c r="D167" s="23">
        <f>PtQt_PoQt!D163</f>
        <v>100.03</v>
      </c>
      <c r="E167" s="23">
        <f>PtQt_PoQt!E163</f>
        <v>105.02</v>
      </c>
      <c r="F167" s="23">
        <f>PtQt_PoQt!F163</f>
        <v>100.59</v>
      </c>
      <c r="G167" s="23">
        <f>PtQt_PoQt!G163</f>
        <v>100</v>
      </c>
      <c r="H167" s="23">
        <f>PtQt_PoQt!H163</f>
        <v>91.05</v>
      </c>
      <c r="I167" s="23">
        <f>PtQt_PoQt!I163</f>
        <v>101.12</v>
      </c>
      <c r="J167" s="23">
        <f>PtQt_PoQt!J163</f>
        <v>107.19</v>
      </c>
      <c r="K167" s="23">
        <f>PtQt_PoQt!K163</f>
        <v>105.15</v>
      </c>
      <c r="L167" s="23">
        <f>PtQt_PoQt!L163</f>
        <v>99.98</v>
      </c>
    </row>
    <row r="168" spans="1:12" x14ac:dyDescent="0.25">
      <c r="A168" s="10" t="s">
        <v>116</v>
      </c>
      <c r="B168" s="10" t="s">
        <v>114</v>
      </c>
      <c r="C168" s="22">
        <f>ROUND(AVERAGE(C170,C174,C178,C182,C186,C191,C197,C203,C209,C214,C217),2)</f>
        <v>93.82</v>
      </c>
      <c r="D168" s="22">
        <f t="shared" ref="D168:L168" si="240">ROUND(AVERAGE(D170,D174,D178,D182,D186,D191,D197,D203,D209,D214,D217),2)</f>
        <v>93.12</v>
      </c>
      <c r="E168" s="22">
        <f t="shared" si="240"/>
        <v>112.98</v>
      </c>
      <c r="F168" s="22">
        <f t="shared" si="240"/>
        <v>104.88</v>
      </c>
      <c r="G168" s="22">
        <f t="shared" si="240"/>
        <v>100</v>
      </c>
      <c r="H168" s="22">
        <f t="shared" si="240"/>
        <v>94.1</v>
      </c>
      <c r="I168" s="22">
        <f t="shared" si="240"/>
        <v>96.49</v>
      </c>
      <c r="J168" s="22">
        <f t="shared" si="240"/>
        <v>109.14</v>
      </c>
      <c r="K168" s="22">
        <f t="shared" si="240"/>
        <v>108.58</v>
      </c>
      <c r="L168" s="22">
        <f t="shared" si="240"/>
        <v>100.98</v>
      </c>
    </row>
    <row r="169" spans="1:12" x14ac:dyDescent="0.25">
      <c r="A169" s="10"/>
      <c r="B169" s="10"/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10" t="s">
        <v>116</v>
      </c>
      <c r="B170" s="10" t="s">
        <v>0</v>
      </c>
      <c r="C170" s="22">
        <f>ROUND(AVERAGEIF(C171:C173,"&lt;&gt;0"),2)</f>
        <v>98.88</v>
      </c>
      <c r="D170" s="22">
        <f t="shared" ref="D170:L170" si="241">ROUND(AVERAGEIF(D171:D173,"&lt;&gt;0"),2)</f>
        <v>94.37</v>
      </c>
      <c r="E170" s="22">
        <f t="shared" si="241"/>
        <v>101.06</v>
      </c>
      <c r="F170" s="22">
        <f t="shared" si="241"/>
        <v>105.69</v>
      </c>
      <c r="G170" s="22">
        <f t="shared" si="241"/>
        <v>100</v>
      </c>
      <c r="H170" s="22">
        <f t="shared" si="241"/>
        <v>106.72</v>
      </c>
      <c r="I170" s="22">
        <f t="shared" si="241"/>
        <v>102.47</v>
      </c>
      <c r="J170" s="22">
        <f t="shared" si="241"/>
        <v>101.83</v>
      </c>
      <c r="K170" s="22">
        <f t="shared" si="241"/>
        <v>108.77</v>
      </c>
      <c r="L170" s="22">
        <f t="shared" si="241"/>
        <v>104.95</v>
      </c>
    </row>
    <row r="171" spans="1:12" x14ac:dyDescent="0.25">
      <c r="A171" s="9" t="s">
        <v>116</v>
      </c>
      <c r="B171" s="9" t="s">
        <v>2</v>
      </c>
      <c r="C171" s="23">
        <f>PtQt_PoQt!C166</f>
        <v>105.14</v>
      </c>
      <c r="D171" s="23">
        <f>PtQt_PoQt!D166</f>
        <v>86.06</v>
      </c>
      <c r="E171" s="23">
        <f>PtQt_PoQt!E166</f>
        <v>87.53</v>
      </c>
      <c r="F171" s="23">
        <f>PtQt_PoQt!F166</f>
        <v>121.27</v>
      </c>
      <c r="G171" s="23">
        <f>PtQt_PoQt!G166</f>
        <v>100</v>
      </c>
      <c r="H171" s="23">
        <f>PtQt_PoQt!H166</f>
        <v>128.5</v>
      </c>
      <c r="I171" s="23">
        <f>PtQt_PoQt!I166</f>
        <v>127.74</v>
      </c>
      <c r="J171" s="23">
        <f>PtQt_PoQt!J166</f>
        <v>133.22999999999999</v>
      </c>
      <c r="K171" s="23">
        <f>PtQt_PoQt!K166</f>
        <v>164.94</v>
      </c>
      <c r="L171" s="23">
        <f>PtQt_PoQt!L166</f>
        <v>138.63</v>
      </c>
    </row>
    <row r="172" spans="1:12" x14ac:dyDescent="0.25">
      <c r="A172" s="9" t="s">
        <v>116</v>
      </c>
      <c r="B172" s="9" t="s">
        <v>3</v>
      </c>
      <c r="C172" s="23">
        <f>PtQt_PoQt!C167</f>
        <v>92.47</v>
      </c>
      <c r="D172" s="23">
        <f>PtQt_PoQt!D167</f>
        <v>99.73</v>
      </c>
      <c r="E172" s="23">
        <f>PtQt_PoQt!E167</f>
        <v>108.14</v>
      </c>
      <c r="F172" s="23">
        <f>PtQt_PoQt!F167</f>
        <v>99.73</v>
      </c>
      <c r="G172" s="23">
        <f>PtQt_PoQt!G167</f>
        <v>100</v>
      </c>
      <c r="H172" s="23">
        <f>PtQt_PoQt!H167</f>
        <v>101.36</v>
      </c>
      <c r="I172" s="23">
        <f>PtQt_PoQt!I167</f>
        <v>97.76</v>
      </c>
      <c r="J172" s="23">
        <f>PtQt_PoQt!J167</f>
        <v>95.79</v>
      </c>
      <c r="K172" s="23">
        <f>PtQt_PoQt!K167</f>
        <v>91.04</v>
      </c>
      <c r="L172" s="23">
        <f>PtQt_PoQt!L167</f>
        <v>96.47</v>
      </c>
    </row>
    <row r="173" spans="1:12" x14ac:dyDescent="0.25">
      <c r="A173" s="9" t="s">
        <v>116</v>
      </c>
      <c r="B173" s="9" t="s">
        <v>1</v>
      </c>
      <c r="C173" s="23">
        <f>PtQt_PoQt!C168</f>
        <v>99.03</v>
      </c>
      <c r="D173" s="23">
        <f>PtQt_PoQt!D168</f>
        <v>97.32</v>
      </c>
      <c r="E173" s="23">
        <f>PtQt_PoQt!E168</f>
        <v>107.52</v>
      </c>
      <c r="F173" s="23">
        <f>PtQt_PoQt!F168</f>
        <v>96.08</v>
      </c>
      <c r="G173" s="24">
        <f>ROUND(AVERAGE(C173:F173),2)</f>
        <v>99.99</v>
      </c>
      <c r="H173" s="23">
        <f>PtQt_PoQt!H168</f>
        <v>90.31</v>
      </c>
      <c r="I173" s="23">
        <f>PtQt_PoQt!I168</f>
        <v>81.91</v>
      </c>
      <c r="J173" s="23">
        <f>PtQt_PoQt!J168</f>
        <v>76.47</v>
      </c>
      <c r="K173" s="23">
        <f>PtQt_PoQt!K168</f>
        <v>70.33</v>
      </c>
      <c r="L173" s="24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2">
        <f>ROUND(AVERAGEIF(C175:C177,"&lt;&gt;0"),2)</f>
        <v>76.19</v>
      </c>
      <c r="D174" s="22">
        <f t="shared" ref="D174:K174" si="242">ROUND(AVERAGEIF(D175:D177,"&lt;&gt;0"),2)</f>
        <v>91.84</v>
      </c>
      <c r="E174" s="22">
        <f t="shared" si="242"/>
        <v>125.27</v>
      </c>
      <c r="F174" s="22">
        <f t="shared" si="242"/>
        <v>106.59</v>
      </c>
      <c r="G174" s="25">
        <f>ROUND(AVERAGE(C174:F174),2)</f>
        <v>99.97</v>
      </c>
      <c r="H174" s="22">
        <f t="shared" si="242"/>
        <v>83.54</v>
      </c>
      <c r="I174" s="22">
        <f t="shared" si="242"/>
        <v>99.25</v>
      </c>
      <c r="J174" s="22">
        <f t="shared" si="242"/>
        <v>123.46</v>
      </c>
      <c r="K174" s="22">
        <f t="shared" si="242"/>
        <v>119.74</v>
      </c>
      <c r="L174" s="25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3">
        <f>PtQt_PoQt!C170</f>
        <v>66.34</v>
      </c>
      <c r="D175" s="23">
        <f>PtQt_PoQt!D170</f>
        <v>113.41</v>
      </c>
      <c r="E175" s="23">
        <f>PtQt_PoQt!E170</f>
        <v>105.85</v>
      </c>
      <c r="F175" s="23">
        <f>PtQt_PoQt!F170</f>
        <v>114.22</v>
      </c>
      <c r="G175" s="23">
        <f>PtQt_PoQt!G170</f>
        <v>100</v>
      </c>
      <c r="H175" s="23">
        <f>PtQt_PoQt!H170</f>
        <v>98.2</v>
      </c>
      <c r="I175" s="23">
        <f>PtQt_PoQt!I170</f>
        <v>98.74</v>
      </c>
      <c r="J175" s="23">
        <f>PtQt_PoQt!J170</f>
        <v>101.98</v>
      </c>
      <c r="K175" s="23">
        <f>PtQt_PoQt!K170</f>
        <v>138.61000000000001</v>
      </c>
      <c r="L175" s="23">
        <f>PtQt_PoQt!L170</f>
        <v>109.36</v>
      </c>
    </row>
    <row r="176" spans="1:12" x14ac:dyDescent="0.25">
      <c r="A176" s="9" t="s">
        <v>116</v>
      </c>
      <c r="B176" s="9" t="s">
        <v>10</v>
      </c>
      <c r="C176" s="23">
        <f>PtQt_PoQt!C171</f>
        <v>80.7</v>
      </c>
      <c r="D176" s="23">
        <f>PtQt_PoQt!D171</f>
        <v>81.92</v>
      </c>
      <c r="E176" s="23">
        <f>PtQt_PoQt!E171</f>
        <v>152.88</v>
      </c>
      <c r="F176" s="23">
        <f>PtQt_PoQt!F171</f>
        <v>84.44</v>
      </c>
      <c r="G176" s="23">
        <f>PtQt_PoQt!G171</f>
        <v>100</v>
      </c>
      <c r="H176" s="23">
        <f>PtQt_PoQt!H171</f>
        <v>67.64</v>
      </c>
      <c r="I176" s="23" t="str">
        <f>PtQt_PoQt!I171</f>
        <v>..</v>
      </c>
      <c r="J176" s="23">
        <f>PtQt_PoQt!J171</f>
        <v>150.97999999999999</v>
      </c>
      <c r="K176" s="23">
        <f>PtQt_PoQt!K171</f>
        <v>112.67</v>
      </c>
      <c r="L176" s="23">
        <f>PtQt_PoQt!L171</f>
        <v>110.42</v>
      </c>
    </row>
    <row r="177" spans="1:12" x14ac:dyDescent="0.25">
      <c r="A177" s="9" t="s">
        <v>116</v>
      </c>
      <c r="B177" s="9" t="s">
        <v>6</v>
      </c>
      <c r="C177" s="23">
        <f>PtQt_PoQt!C172</f>
        <v>81.53</v>
      </c>
      <c r="D177" s="23">
        <f>PtQt_PoQt!D172</f>
        <v>80.19</v>
      </c>
      <c r="E177" s="23">
        <f>PtQt_PoQt!E172</f>
        <v>117.07</v>
      </c>
      <c r="F177" s="23">
        <f>PtQt_PoQt!F172</f>
        <v>121.12</v>
      </c>
      <c r="G177" s="23">
        <f>PtQt_PoQt!G172</f>
        <v>100</v>
      </c>
      <c r="H177" s="23">
        <f>PtQt_PoQt!H172</f>
        <v>84.78</v>
      </c>
      <c r="I177" s="23">
        <f>PtQt_PoQt!I172</f>
        <v>99.75</v>
      </c>
      <c r="J177" s="23">
        <f>PtQt_PoQt!J172</f>
        <v>117.41</v>
      </c>
      <c r="K177" s="23">
        <f>PtQt_PoQt!K172</f>
        <v>107.93</v>
      </c>
      <c r="L177" s="23">
        <f>PtQt_PoQt!L172</f>
        <v>102.49</v>
      </c>
    </row>
    <row r="178" spans="1:12" x14ac:dyDescent="0.25">
      <c r="A178" s="10" t="s">
        <v>116</v>
      </c>
      <c r="B178" s="10" t="s">
        <v>12</v>
      </c>
      <c r="C178" s="22">
        <f>ROUND(AVERAGEIF(C179:C181,"&lt;&gt;0"),2)</f>
        <v>94.27</v>
      </c>
      <c r="D178" s="22">
        <f t="shared" ref="D178:L178" si="243">ROUND(AVERAGEIF(D179:D181,"&lt;&gt;0"),2)</f>
        <v>99.01</v>
      </c>
      <c r="E178" s="22">
        <f t="shared" si="243"/>
        <v>104.63</v>
      </c>
      <c r="F178" s="22">
        <f t="shared" si="243"/>
        <v>102.06</v>
      </c>
      <c r="G178" s="22">
        <f t="shared" si="243"/>
        <v>100</v>
      </c>
      <c r="H178" s="22">
        <f t="shared" si="243"/>
        <v>93.51</v>
      </c>
      <c r="I178" s="22">
        <f t="shared" si="243"/>
        <v>83.92</v>
      </c>
      <c r="J178" s="22">
        <f t="shared" si="243"/>
        <v>85.87</v>
      </c>
      <c r="K178" s="22">
        <f t="shared" si="243"/>
        <v>98.73</v>
      </c>
      <c r="L178" s="22">
        <f t="shared" si="243"/>
        <v>90.51</v>
      </c>
    </row>
    <row r="179" spans="1:12" x14ac:dyDescent="0.25">
      <c r="A179" s="9" t="s">
        <v>116</v>
      </c>
      <c r="B179" s="9" t="s">
        <v>14</v>
      </c>
      <c r="C179" s="23">
        <f>PtQt_PoQt!C174</f>
        <v>104.75</v>
      </c>
      <c r="D179" s="23">
        <f>PtQt_PoQt!D174</f>
        <v>91.87</v>
      </c>
      <c r="E179" s="23">
        <f>PtQt_PoQt!E174</f>
        <v>96.3</v>
      </c>
      <c r="F179" s="23">
        <f>PtQt_PoQt!F174</f>
        <v>107.06</v>
      </c>
      <c r="G179" s="23">
        <f>PtQt_PoQt!G174</f>
        <v>100</v>
      </c>
      <c r="H179" s="23">
        <f>PtQt_PoQt!H174</f>
        <v>104.81</v>
      </c>
      <c r="I179" s="23">
        <f>PtQt_PoQt!I174</f>
        <v>92.82</v>
      </c>
      <c r="J179" s="23">
        <f>PtQt_PoQt!J174</f>
        <v>93.48</v>
      </c>
      <c r="K179" s="23">
        <f>PtQt_PoQt!K174</f>
        <v>103.94</v>
      </c>
      <c r="L179" s="23">
        <f>PtQt_PoQt!L174</f>
        <v>98.76</v>
      </c>
    </row>
    <row r="180" spans="1:12" x14ac:dyDescent="0.25">
      <c r="A180" s="9" t="s">
        <v>116</v>
      </c>
      <c r="B180" s="9" t="s">
        <v>17</v>
      </c>
      <c r="C180" s="23">
        <f>PtQt_PoQt!C175</f>
        <v>101.39</v>
      </c>
      <c r="D180" s="23">
        <f>PtQt_PoQt!D175</f>
        <v>108.3</v>
      </c>
      <c r="E180" s="23">
        <f>PtQt_PoQt!E175</f>
        <v>89.65</v>
      </c>
      <c r="F180" s="23">
        <f>PtQt_PoQt!F175</f>
        <v>100.62</v>
      </c>
      <c r="G180" s="23">
        <f>PtQt_PoQt!G175</f>
        <v>100</v>
      </c>
      <c r="H180" s="23">
        <f>PtQt_PoQt!H175</f>
        <v>106.42</v>
      </c>
      <c r="I180" s="23">
        <f>PtQt_PoQt!I175</f>
        <v>83.93</v>
      </c>
      <c r="J180" s="23">
        <f>PtQt_PoQt!J175</f>
        <v>84.95</v>
      </c>
      <c r="K180" s="23">
        <f>PtQt_PoQt!K175</f>
        <v>114.32</v>
      </c>
      <c r="L180" s="23">
        <f>PtQt_PoQt!L175</f>
        <v>97.42</v>
      </c>
    </row>
    <row r="181" spans="1:12" x14ac:dyDescent="0.25">
      <c r="A181" s="9" t="s">
        <v>116</v>
      </c>
      <c r="B181" s="9" t="s">
        <v>15</v>
      </c>
      <c r="C181" s="23">
        <f>PtQt_PoQt!C176</f>
        <v>76.680000000000007</v>
      </c>
      <c r="D181" s="23">
        <f>PtQt_PoQt!D176</f>
        <v>96.87</v>
      </c>
      <c r="E181" s="23">
        <f>PtQt_PoQt!E176</f>
        <v>127.94</v>
      </c>
      <c r="F181" s="23">
        <f>PtQt_PoQt!F176</f>
        <v>98.51</v>
      </c>
      <c r="G181" s="23">
        <f>PtQt_PoQt!G176</f>
        <v>100</v>
      </c>
      <c r="H181" s="23">
        <f>PtQt_PoQt!H176</f>
        <v>69.3</v>
      </c>
      <c r="I181" s="23">
        <f>PtQt_PoQt!I176</f>
        <v>75.010000000000005</v>
      </c>
      <c r="J181" s="23">
        <f>PtQt_PoQt!J176</f>
        <v>79.180000000000007</v>
      </c>
      <c r="K181" s="23">
        <f>PtQt_PoQt!K176</f>
        <v>77.92</v>
      </c>
      <c r="L181" s="23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2">
        <f>ROUND(AVERAGEIF(C183:C185,"&lt;&gt;0"),2)</f>
        <v>88.94</v>
      </c>
      <c r="D182" s="22">
        <f t="shared" ref="D182:L182" si="244">ROUND(AVERAGEIF(D183:D185,"&lt;&gt;0"),2)</f>
        <v>70.08</v>
      </c>
      <c r="E182" s="22">
        <f t="shared" si="244"/>
        <v>161.84</v>
      </c>
      <c r="F182" s="22">
        <f t="shared" si="244"/>
        <v>106.95</v>
      </c>
      <c r="G182" s="22">
        <f t="shared" si="244"/>
        <v>100</v>
      </c>
      <c r="H182" s="22">
        <f t="shared" si="244"/>
        <v>58.21</v>
      </c>
      <c r="I182" s="22">
        <f t="shared" si="244"/>
        <v>61.61</v>
      </c>
      <c r="J182" s="22">
        <f t="shared" si="244"/>
        <v>137.66</v>
      </c>
      <c r="K182" s="22">
        <f t="shared" si="244"/>
        <v>109.89</v>
      </c>
      <c r="L182" s="22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3">
        <f>PtQt_PoQt!C178</f>
        <v>105.7</v>
      </c>
      <c r="D183" s="30" t="s">
        <v>132</v>
      </c>
      <c r="E183" s="30" t="s">
        <v>132</v>
      </c>
      <c r="F183" s="30" t="s">
        <v>132</v>
      </c>
      <c r="G183" s="23">
        <f>PtQt_PoQt!G178</f>
        <v>100</v>
      </c>
      <c r="H183" s="23">
        <f>PtQt_PoQt!H178</f>
        <v>54.71</v>
      </c>
      <c r="I183" s="30" t="s">
        <v>132</v>
      </c>
      <c r="J183" s="30" t="s">
        <v>132</v>
      </c>
      <c r="K183" s="30" t="s">
        <v>132</v>
      </c>
      <c r="L183" s="23">
        <f>PtQt_PoQt!L178</f>
        <v>83.89</v>
      </c>
    </row>
    <row r="184" spans="1:12" x14ac:dyDescent="0.25">
      <c r="A184" s="9" t="s">
        <v>116</v>
      </c>
      <c r="B184" s="9" t="s">
        <v>20</v>
      </c>
      <c r="C184" s="23">
        <f>PtQt_PoQt!C179</f>
        <v>61.13</v>
      </c>
      <c r="D184" s="23">
        <f>PtQt_PoQt!D179</f>
        <v>70.08</v>
      </c>
      <c r="E184" s="23">
        <f>PtQt_PoQt!E179</f>
        <v>161.84</v>
      </c>
      <c r="F184" s="23">
        <f>PtQt_PoQt!F179</f>
        <v>106.95</v>
      </c>
      <c r="G184" s="23">
        <f>PtQt_PoQt!G179</f>
        <v>100</v>
      </c>
      <c r="H184" s="23">
        <f>PtQt_PoQt!H179</f>
        <v>40.11</v>
      </c>
      <c r="I184" s="23">
        <f>PtQt_PoQt!I179</f>
        <v>61.21</v>
      </c>
      <c r="J184" s="23">
        <f>PtQt_PoQt!J179</f>
        <v>137.66</v>
      </c>
      <c r="K184" s="23">
        <f>PtQt_PoQt!K179</f>
        <v>109.89</v>
      </c>
      <c r="L184" s="23">
        <f>PtQt_PoQt!L179</f>
        <v>87.23</v>
      </c>
    </row>
    <row r="185" spans="1:12" x14ac:dyDescent="0.25">
      <c r="A185" s="9" t="s">
        <v>116</v>
      </c>
      <c r="B185" s="9" t="s">
        <v>21</v>
      </c>
      <c r="C185" s="23">
        <f>PtQt_PoQt!C180</f>
        <v>100</v>
      </c>
      <c r="D185" s="23" t="str">
        <f>PtQt_PoQt!D180</f>
        <v>..</v>
      </c>
      <c r="E185" s="30" t="s">
        <v>132</v>
      </c>
      <c r="F185" s="23" t="str">
        <f>PtQt_PoQt!F180</f>
        <v>..</v>
      </c>
      <c r="G185" s="23">
        <f>PtQt_PoQt!G180</f>
        <v>100</v>
      </c>
      <c r="H185" s="23">
        <f>PtQt_PoQt!H180</f>
        <v>79.8</v>
      </c>
      <c r="I185" s="23">
        <f>PtQt_PoQt!I180</f>
        <v>62.01</v>
      </c>
      <c r="J185" s="30" t="s">
        <v>132</v>
      </c>
      <c r="K185" s="23" t="str">
        <f>PtQt_PoQt!K180</f>
        <v>..</v>
      </c>
      <c r="L185" s="23">
        <f>PtQt_PoQt!L180</f>
        <v>70.91</v>
      </c>
    </row>
    <row r="186" spans="1:12" x14ac:dyDescent="0.25">
      <c r="A186" s="10" t="s">
        <v>116</v>
      </c>
      <c r="B186" s="10" t="s">
        <v>28</v>
      </c>
      <c r="C186" s="22">
        <f>ROUND(AVERAGEIF(C187:C190,"&lt;&gt;0"),2)</f>
        <v>75.44</v>
      </c>
      <c r="D186" s="22">
        <f t="shared" ref="D186:L186" si="245">ROUND(AVERAGEIF(D187:D190,"&lt;&gt;0"),2)</f>
        <v>85.57</v>
      </c>
      <c r="E186" s="22">
        <f t="shared" si="245"/>
        <v>138.69999999999999</v>
      </c>
      <c r="F186" s="22">
        <f t="shared" si="245"/>
        <v>100.27</v>
      </c>
      <c r="G186" s="22">
        <f t="shared" si="245"/>
        <v>100</v>
      </c>
      <c r="H186" s="22">
        <f t="shared" si="245"/>
        <v>58.56</v>
      </c>
      <c r="I186" s="22">
        <f t="shared" si="245"/>
        <v>79.97</v>
      </c>
      <c r="J186" s="22">
        <f t="shared" si="245"/>
        <v>101.6</v>
      </c>
      <c r="K186" s="22">
        <f t="shared" si="245"/>
        <v>112.13</v>
      </c>
      <c r="L186" s="22">
        <f t="shared" si="245"/>
        <v>88.06</v>
      </c>
    </row>
    <row r="187" spans="1:12" x14ac:dyDescent="0.25">
      <c r="A187" s="9" t="s">
        <v>116</v>
      </c>
      <c r="B187" s="9" t="s">
        <v>31</v>
      </c>
      <c r="C187" s="23">
        <f>PtQt_PoQt!C182</f>
        <v>87.77</v>
      </c>
      <c r="D187" s="23">
        <f>PtQt_PoQt!D182</f>
        <v>85.99</v>
      </c>
      <c r="E187" s="23">
        <f>PtQt_PoQt!E182</f>
        <v>125.54</v>
      </c>
      <c r="F187" s="23">
        <f>PtQt_PoQt!F182</f>
        <v>100.72</v>
      </c>
      <c r="G187" s="23">
        <f>PtQt_PoQt!G182</f>
        <v>100</v>
      </c>
      <c r="H187" s="23">
        <f>PtQt_PoQt!H182</f>
        <v>74.180000000000007</v>
      </c>
      <c r="I187" s="23">
        <f>PtQt_PoQt!I182</f>
        <v>74.180000000000007</v>
      </c>
      <c r="J187" s="23">
        <f>PtQt_PoQt!J182</f>
        <v>88.02</v>
      </c>
      <c r="K187" s="23">
        <f>PtQt_PoQt!K182</f>
        <v>109.68</v>
      </c>
      <c r="L187" s="23">
        <f>PtQt_PoQt!L182</f>
        <v>86.51</v>
      </c>
    </row>
    <row r="188" spans="1:12" x14ac:dyDescent="0.25">
      <c r="A188" s="9" t="s">
        <v>116</v>
      </c>
      <c r="B188" s="9" t="s">
        <v>30</v>
      </c>
      <c r="C188" s="23">
        <f>PtQt_PoQt!C183</f>
        <v>80.27</v>
      </c>
      <c r="D188" s="23">
        <f>PtQt_PoQt!D183</f>
        <v>89.93</v>
      </c>
      <c r="E188" s="23">
        <f>PtQt_PoQt!E183</f>
        <v>122.52</v>
      </c>
      <c r="F188" s="23">
        <f>PtQt_PoQt!F183</f>
        <v>107.21</v>
      </c>
      <c r="G188" s="23">
        <f>PtQt_PoQt!G183</f>
        <v>100</v>
      </c>
      <c r="H188" s="23">
        <f>PtQt_PoQt!H183</f>
        <v>61.11</v>
      </c>
      <c r="I188" s="23">
        <f>PtQt_PoQt!I183</f>
        <v>48.11</v>
      </c>
      <c r="J188" s="23">
        <f>PtQt_PoQt!J183</f>
        <v>69</v>
      </c>
      <c r="K188" s="23">
        <f>PtQt_PoQt!K183</f>
        <v>118.92</v>
      </c>
      <c r="L188" s="23">
        <f>PtQt_PoQt!L183</f>
        <v>74.28</v>
      </c>
    </row>
    <row r="189" spans="1:12" x14ac:dyDescent="0.25">
      <c r="A189" s="9" t="s">
        <v>116</v>
      </c>
      <c r="B189" s="9" t="s">
        <v>32</v>
      </c>
      <c r="C189" s="23">
        <f>PtQt_PoQt!C184</f>
        <v>86.35</v>
      </c>
      <c r="D189" s="23">
        <f>PtQt_PoQt!D184</f>
        <v>75.430000000000007</v>
      </c>
      <c r="E189" s="23">
        <f>PtQt_PoQt!E184</f>
        <v>133.94999999999999</v>
      </c>
      <c r="F189" s="23">
        <f>PtQt_PoQt!F184</f>
        <v>104.27</v>
      </c>
      <c r="G189" s="23">
        <f>PtQt_PoQt!G184</f>
        <v>100</v>
      </c>
      <c r="H189" s="23">
        <f>PtQt_PoQt!H184</f>
        <v>68.31</v>
      </c>
      <c r="I189" s="23">
        <f>PtQt_PoQt!I184</f>
        <v>79.05</v>
      </c>
      <c r="J189" s="23">
        <f>PtQt_PoQt!J184</f>
        <v>94.54</v>
      </c>
      <c r="K189" s="23">
        <f>PtQt_PoQt!K184</f>
        <v>127.89</v>
      </c>
      <c r="L189" s="23">
        <f>PtQt_PoQt!L184</f>
        <v>92.46</v>
      </c>
    </row>
    <row r="190" spans="1:12" x14ac:dyDescent="0.25">
      <c r="A190" s="9" t="s">
        <v>116</v>
      </c>
      <c r="B190" s="9" t="s">
        <v>33</v>
      </c>
      <c r="C190" s="23">
        <f>PtQt_PoQt!C185</f>
        <v>47.35</v>
      </c>
      <c r="D190" s="23">
        <f>PtQt_PoQt!D185</f>
        <v>90.93</v>
      </c>
      <c r="E190" s="23">
        <f>PtQt_PoQt!E185</f>
        <v>172.8</v>
      </c>
      <c r="F190" s="23">
        <f>PtQt_PoQt!F185</f>
        <v>88.87</v>
      </c>
      <c r="G190" s="23">
        <f>PtQt_PoQt!G185</f>
        <v>100</v>
      </c>
      <c r="H190" s="23">
        <f>PtQt_PoQt!H185</f>
        <v>30.62</v>
      </c>
      <c r="I190" s="23">
        <f>PtQt_PoQt!I185</f>
        <v>118.52</v>
      </c>
      <c r="J190" s="23">
        <f>PtQt_PoQt!J185</f>
        <v>154.82</v>
      </c>
      <c r="K190" s="23">
        <f>PtQt_PoQt!K185</f>
        <v>92.02</v>
      </c>
      <c r="L190" s="23">
        <f>PtQt_PoQt!L185</f>
        <v>98.99</v>
      </c>
    </row>
    <row r="191" spans="1:12" x14ac:dyDescent="0.25">
      <c r="A191" s="10" t="s">
        <v>116</v>
      </c>
      <c r="B191" s="10" t="s">
        <v>39</v>
      </c>
      <c r="C191" s="22">
        <f>ROUND(AVERAGEIF(C192:C196,"&lt;&gt;0"),2)</f>
        <v>85.68</v>
      </c>
      <c r="D191" s="22">
        <f t="shared" ref="D191:L191" si="246">ROUND(AVERAGEIF(D192:D196,"&lt;&gt;0"),2)</f>
        <v>97.33</v>
      </c>
      <c r="E191" s="22">
        <f t="shared" si="246"/>
        <v>111.03</v>
      </c>
      <c r="F191" s="22">
        <f t="shared" si="246"/>
        <v>109.23</v>
      </c>
      <c r="G191" s="22">
        <f t="shared" si="246"/>
        <v>100</v>
      </c>
      <c r="H191" s="22">
        <f t="shared" si="246"/>
        <v>100.34</v>
      </c>
      <c r="I191" s="22">
        <f t="shared" si="246"/>
        <v>97.73</v>
      </c>
      <c r="J191" s="22">
        <f t="shared" si="246"/>
        <v>130.97</v>
      </c>
      <c r="K191" s="22">
        <f t="shared" si="246"/>
        <v>119.06</v>
      </c>
      <c r="L191" s="22">
        <f t="shared" si="246"/>
        <v>108.76</v>
      </c>
    </row>
    <row r="192" spans="1:12" x14ac:dyDescent="0.25">
      <c r="A192" s="9" t="s">
        <v>116</v>
      </c>
      <c r="B192" s="9" t="s">
        <v>40</v>
      </c>
      <c r="C192" s="23">
        <f>PtQt_PoQt!C187</f>
        <v>77.760000000000005</v>
      </c>
      <c r="D192" s="23" t="str">
        <f>PtQt_PoQt!D187</f>
        <v>..</v>
      </c>
      <c r="E192" s="30" t="s">
        <v>132</v>
      </c>
      <c r="F192" s="23">
        <f>PtQt_PoQt!F187</f>
        <v>122.18</v>
      </c>
      <c r="G192" s="23">
        <f>PtQt_PoQt!G187</f>
        <v>100</v>
      </c>
      <c r="H192" s="23">
        <f>PtQt_PoQt!H187</f>
        <v>74.260000000000005</v>
      </c>
      <c r="I192" s="23">
        <f>PtQt_PoQt!I187</f>
        <v>82.4</v>
      </c>
      <c r="J192" s="30" t="s">
        <v>132</v>
      </c>
      <c r="K192" s="23">
        <f>PtQt_PoQt!K187</f>
        <v>105.18</v>
      </c>
      <c r="L192" s="23">
        <f>PtQt_PoQt!L187</f>
        <v>87.28</v>
      </c>
    </row>
    <row r="193" spans="1:12" x14ac:dyDescent="0.25">
      <c r="A193" s="9" t="s">
        <v>116</v>
      </c>
      <c r="B193" s="9" t="s">
        <v>43</v>
      </c>
      <c r="C193" s="23">
        <f>PtQt_PoQt!C188</f>
        <v>89.55</v>
      </c>
      <c r="D193" s="23">
        <f>PtQt_PoQt!D188</f>
        <v>98.88</v>
      </c>
      <c r="E193" s="23">
        <f>PtQt_PoQt!E188</f>
        <v>110.85</v>
      </c>
      <c r="F193" s="23">
        <f>PtQt_PoQt!F188</f>
        <v>100.6</v>
      </c>
      <c r="G193" s="23">
        <f>PtQt_PoQt!G188</f>
        <v>100</v>
      </c>
      <c r="H193" s="23">
        <f>PtQt_PoQt!H188</f>
        <v>106.35</v>
      </c>
      <c r="I193" s="23">
        <f>PtQt_PoQt!I188</f>
        <v>105.56</v>
      </c>
      <c r="J193" s="23">
        <f>PtQt_PoQt!J188</f>
        <v>119.58</v>
      </c>
      <c r="K193" s="23">
        <f>PtQt_PoQt!K188</f>
        <v>114.68</v>
      </c>
      <c r="L193" s="23">
        <f>PtQt_PoQt!L188</f>
        <v>111.57</v>
      </c>
    </row>
    <row r="194" spans="1:12" x14ac:dyDescent="0.25">
      <c r="A194" s="9" t="s">
        <v>116</v>
      </c>
      <c r="B194" s="9" t="s">
        <v>41</v>
      </c>
      <c r="C194" s="23">
        <f>PtQt_PoQt!C189</f>
        <v>78.959999999999994</v>
      </c>
      <c r="D194" s="23">
        <f>PtQt_PoQt!D189</f>
        <v>0</v>
      </c>
      <c r="E194" s="30" t="s">
        <v>132</v>
      </c>
      <c r="F194" s="23">
        <f>PtQt_PoQt!F189</f>
        <v>120.98</v>
      </c>
      <c r="G194" s="23">
        <f>PtQt_PoQt!G189</f>
        <v>100</v>
      </c>
      <c r="H194" s="23">
        <f>PtQt_PoQt!H189</f>
        <v>118.19</v>
      </c>
      <c r="I194" s="23">
        <f>PtQt_PoQt!I189</f>
        <v>82.47</v>
      </c>
      <c r="J194" s="30" t="s">
        <v>132</v>
      </c>
      <c r="K194" s="23">
        <f>PtQt_PoQt!K189</f>
        <v>126.8</v>
      </c>
      <c r="L194" s="23">
        <f>PtQt_PoQt!L189</f>
        <v>109.16</v>
      </c>
    </row>
    <row r="195" spans="1:12" x14ac:dyDescent="0.25">
      <c r="A195" s="9" t="s">
        <v>116</v>
      </c>
      <c r="B195" s="9" t="s">
        <v>45</v>
      </c>
      <c r="C195" s="23">
        <f>PtQt_PoQt!C190</f>
        <v>95.85</v>
      </c>
      <c r="D195" s="23">
        <f>PtQt_PoQt!D190</f>
        <v>103.78</v>
      </c>
      <c r="E195" s="23">
        <f>PtQt_PoQt!E190</f>
        <v>106.01</v>
      </c>
      <c r="F195" s="23">
        <f>PtQt_PoQt!F190</f>
        <v>94.24</v>
      </c>
      <c r="G195" s="23">
        <f>PtQt_PoQt!G190</f>
        <v>100</v>
      </c>
      <c r="H195" s="23">
        <f>PtQt_PoQt!H190</f>
        <v>101.61</v>
      </c>
      <c r="I195" s="23">
        <f>PtQt_PoQt!I190</f>
        <v>109.1</v>
      </c>
      <c r="J195" s="23">
        <f>PtQt_PoQt!J190</f>
        <v>122.23</v>
      </c>
      <c r="K195" s="23">
        <f>PtQt_PoQt!K190</f>
        <v>138.63999999999999</v>
      </c>
      <c r="L195" s="23">
        <f>PtQt_PoQt!L190</f>
        <v>117.89</v>
      </c>
    </row>
    <row r="196" spans="1:12" x14ac:dyDescent="0.25">
      <c r="A196" s="9" t="s">
        <v>116</v>
      </c>
      <c r="B196" s="9" t="s">
        <v>42</v>
      </c>
      <c r="C196" s="23">
        <f>PtQt_PoQt!C191</f>
        <v>86.28</v>
      </c>
      <c r="D196" s="23">
        <f>PtQt_PoQt!D191</f>
        <v>89.32</v>
      </c>
      <c r="E196" s="23">
        <f>PtQt_PoQt!E191</f>
        <v>116.22</v>
      </c>
      <c r="F196" s="23">
        <f>PtQt_PoQt!F191</f>
        <v>108.13</v>
      </c>
      <c r="G196" s="23">
        <f>PtQt_PoQt!G191</f>
        <v>100</v>
      </c>
      <c r="H196" s="23">
        <f>PtQt_PoQt!H191</f>
        <v>101.3</v>
      </c>
      <c r="I196" s="23">
        <f>PtQt_PoQt!I191</f>
        <v>109.14</v>
      </c>
      <c r="J196" s="23">
        <f>PtQt_PoQt!J191</f>
        <v>151.11000000000001</v>
      </c>
      <c r="K196" s="23">
        <f>PtQt_PoQt!K191</f>
        <v>110.01</v>
      </c>
      <c r="L196" s="23">
        <f>PtQt_PoQt!L191</f>
        <v>117.9</v>
      </c>
    </row>
    <row r="197" spans="1:12" x14ac:dyDescent="0.25">
      <c r="A197" s="10" t="s">
        <v>116</v>
      </c>
      <c r="B197" s="10" t="s">
        <v>49</v>
      </c>
      <c r="C197" s="22">
        <f>ROUND(AVERAGEIF(C198:C202,"&lt;&gt;0"),2)</f>
        <v>101.89</v>
      </c>
      <c r="D197" s="22">
        <f t="shared" ref="D197:L197" si="247">ROUND(AVERAGEIF(D198:D202,"&lt;&gt;0"),2)</f>
        <v>87.19</v>
      </c>
      <c r="E197" s="22">
        <f t="shared" si="247"/>
        <v>101.74</v>
      </c>
      <c r="F197" s="22">
        <f t="shared" si="247"/>
        <v>109.87</v>
      </c>
      <c r="G197" s="22">
        <f t="shared" si="247"/>
        <v>100</v>
      </c>
      <c r="H197" s="22">
        <f t="shared" si="247"/>
        <v>107.3</v>
      </c>
      <c r="I197" s="22">
        <f t="shared" si="247"/>
        <v>102.21</v>
      </c>
      <c r="J197" s="22">
        <f t="shared" si="247"/>
        <v>109.44</v>
      </c>
      <c r="K197" s="22">
        <f t="shared" si="247"/>
        <v>113.09</v>
      </c>
      <c r="L197" s="22">
        <f t="shared" si="247"/>
        <v>105.61</v>
      </c>
    </row>
    <row r="198" spans="1:12" x14ac:dyDescent="0.25">
      <c r="A198" s="9" t="s">
        <v>116</v>
      </c>
      <c r="B198" s="9" t="s">
        <v>59</v>
      </c>
      <c r="C198" s="23">
        <f>PtQt_PoQt!C193</f>
        <v>95.81</v>
      </c>
      <c r="D198" s="23">
        <f>PtQt_PoQt!D193</f>
        <v>95.95</v>
      </c>
      <c r="E198" s="23">
        <f>PtQt_PoQt!E193</f>
        <v>108.43</v>
      </c>
      <c r="F198" s="23">
        <f>PtQt_PoQt!F193</f>
        <v>99.81</v>
      </c>
      <c r="G198" s="23">
        <f>PtQt_PoQt!G193</f>
        <v>100</v>
      </c>
      <c r="H198" s="23">
        <f>PtQt_PoQt!H193</f>
        <v>103.49</v>
      </c>
      <c r="I198" s="23">
        <f>PtQt_PoQt!I193</f>
        <v>115.51</v>
      </c>
      <c r="J198" s="23">
        <f>PtQt_PoQt!J193</f>
        <v>131.44</v>
      </c>
      <c r="K198" s="23">
        <f>PtQt_PoQt!K193</f>
        <v>108.06</v>
      </c>
      <c r="L198" s="23">
        <f>PtQt_PoQt!L193</f>
        <v>114.63</v>
      </c>
    </row>
    <row r="199" spans="1:12" x14ac:dyDescent="0.25">
      <c r="A199" s="9" t="s">
        <v>116</v>
      </c>
      <c r="B199" s="9" t="s">
        <v>51</v>
      </c>
      <c r="C199" s="23">
        <f>PtQt_PoQt!C194</f>
        <v>93.88</v>
      </c>
      <c r="D199" s="23">
        <f>PtQt_PoQt!D194</f>
        <v>95.82</v>
      </c>
      <c r="E199" s="23">
        <f>PtQt_PoQt!E194</f>
        <v>89.94</v>
      </c>
      <c r="F199" s="23">
        <f>PtQt_PoQt!F194</f>
        <v>120.24</v>
      </c>
      <c r="G199" s="23">
        <f>PtQt_PoQt!G194</f>
        <v>100</v>
      </c>
      <c r="H199" s="23">
        <f>PtQt_PoQt!H194</f>
        <v>122.94</v>
      </c>
      <c r="I199" s="23">
        <f>PtQt_PoQt!I194</f>
        <v>123.35</v>
      </c>
      <c r="J199" s="23">
        <f>PtQt_PoQt!J194</f>
        <v>131.53</v>
      </c>
      <c r="K199" s="23">
        <f>PtQt_PoQt!K194</f>
        <v>128.88</v>
      </c>
      <c r="L199" s="23">
        <f>PtQt_PoQt!L194</f>
        <v>126.71</v>
      </c>
    </row>
    <row r="200" spans="1:12" x14ac:dyDescent="0.25">
      <c r="A200" s="9" t="s">
        <v>116</v>
      </c>
      <c r="B200" s="9" t="s">
        <v>50</v>
      </c>
      <c r="C200" s="23">
        <f>PtQt_PoQt!C195</f>
        <v>105.01</v>
      </c>
      <c r="D200" s="23">
        <f>PtQt_PoQt!D195</f>
        <v>71.38</v>
      </c>
      <c r="E200" s="23">
        <f>PtQt_PoQt!E195</f>
        <v>106.84</v>
      </c>
      <c r="F200" s="23">
        <f>PtQt_PoQt!F195</f>
        <v>116.78</v>
      </c>
      <c r="G200" s="23">
        <f>PtQt_PoQt!G195</f>
        <v>100</v>
      </c>
      <c r="H200" s="23">
        <f>PtQt_PoQt!H195</f>
        <v>91.38</v>
      </c>
      <c r="I200" s="23">
        <f>PtQt_PoQt!I195</f>
        <v>50.26</v>
      </c>
      <c r="J200" s="23">
        <f>PtQt_PoQt!J195</f>
        <v>65.36</v>
      </c>
      <c r="K200" s="23">
        <f>PtQt_PoQt!K195</f>
        <v>105.92</v>
      </c>
      <c r="L200" s="23">
        <f>PtQt_PoQt!L195</f>
        <v>78.23</v>
      </c>
    </row>
    <row r="201" spans="1:12" x14ac:dyDescent="0.25">
      <c r="A201" s="9" t="s">
        <v>116</v>
      </c>
      <c r="B201" s="9" t="s">
        <v>54</v>
      </c>
      <c r="C201" s="23">
        <f>PtQt_PoQt!C196</f>
        <v>102.64</v>
      </c>
      <c r="D201" s="23">
        <f>PtQt_PoQt!D196</f>
        <v>88.85</v>
      </c>
      <c r="E201" s="28" t="s">
        <v>132</v>
      </c>
      <c r="F201" s="24">
        <f>PtQt_PoQt!F196</f>
        <v>108.51</v>
      </c>
      <c r="G201" s="24">
        <f>PtQt_PoQt!G196</f>
        <v>100</v>
      </c>
      <c r="H201" s="24">
        <f>PtQt_PoQt!H196</f>
        <v>82.3</v>
      </c>
      <c r="I201" s="24">
        <f>PtQt_PoQt!I196</f>
        <v>68.17</v>
      </c>
      <c r="J201" s="28" t="s">
        <v>132</v>
      </c>
      <c r="K201" s="24" t="str">
        <f>PtQt_PoQt!K196</f>
        <v>..</v>
      </c>
      <c r="L201" s="23">
        <f>PtQt_PoQt!L196</f>
        <v>75.23</v>
      </c>
    </row>
    <row r="202" spans="1:12" x14ac:dyDescent="0.25">
      <c r="A202" s="9" t="s">
        <v>116</v>
      </c>
      <c r="B202" s="9" t="s">
        <v>58</v>
      </c>
      <c r="C202" s="23">
        <f>PtQt_PoQt!C197</f>
        <v>112.13</v>
      </c>
      <c r="D202" s="23">
        <f>PtQt_PoQt!D197</f>
        <v>83.94</v>
      </c>
      <c r="E202" s="23" t="str">
        <f>PtQt_PoQt!E197</f>
        <v>..</v>
      </c>
      <c r="F202" s="23">
        <f>PtQt_PoQt!F197</f>
        <v>104.01</v>
      </c>
      <c r="G202" s="23">
        <f>PtQt_PoQt!G197</f>
        <v>100</v>
      </c>
      <c r="H202" s="23">
        <f>PtQt_PoQt!H197</f>
        <v>136.38999999999999</v>
      </c>
      <c r="I202" s="23">
        <f>PtQt_PoQt!I197</f>
        <v>153.75</v>
      </c>
      <c r="J202" s="23" t="str">
        <f>PtQt_PoQt!J197</f>
        <v>..</v>
      </c>
      <c r="K202" s="23">
        <f>PtQt_PoQt!K197</f>
        <v>109.51</v>
      </c>
      <c r="L202" s="23">
        <f>PtQt_PoQt!L197</f>
        <v>133.25</v>
      </c>
    </row>
    <row r="203" spans="1:12" x14ac:dyDescent="0.25">
      <c r="A203" s="10" t="s">
        <v>116</v>
      </c>
      <c r="B203" s="10" t="s">
        <v>64</v>
      </c>
      <c r="C203" s="22">
        <f>ROUND(AVERAGEIF(C204:C207,"&lt;&gt;0"),2)</f>
        <v>97.23</v>
      </c>
      <c r="D203" s="22">
        <f t="shared" ref="D203:L203" si="248">ROUND(AVERAGEIF(D204:D207,"&lt;&gt;0"),2)</f>
        <v>100.99</v>
      </c>
      <c r="E203" s="22">
        <f t="shared" si="248"/>
        <v>92.16</v>
      </c>
      <c r="F203" s="22">
        <f t="shared" si="248"/>
        <v>114.89</v>
      </c>
      <c r="G203" s="22">
        <f t="shared" si="248"/>
        <v>100</v>
      </c>
      <c r="H203" s="22">
        <f t="shared" si="248"/>
        <v>117.58</v>
      </c>
      <c r="I203" s="22">
        <f t="shared" si="248"/>
        <v>126.04</v>
      </c>
      <c r="J203" s="22">
        <f t="shared" si="248"/>
        <v>100.48</v>
      </c>
      <c r="K203" s="22">
        <f t="shared" si="248"/>
        <v>103.17</v>
      </c>
      <c r="L203" s="22">
        <f t="shared" si="248"/>
        <v>119.31</v>
      </c>
    </row>
    <row r="204" spans="1:12" x14ac:dyDescent="0.25">
      <c r="A204" s="9" t="s">
        <v>116</v>
      </c>
      <c r="B204" s="9" t="s">
        <v>72</v>
      </c>
      <c r="C204" s="23">
        <f>PtQt_PoQt!C199</f>
        <v>89.79</v>
      </c>
      <c r="D204" s="23">
        <f>PtQt_PoQt!D199</f>
        <v>103.09</v>
      </c>
      <c r="E204" s="23">
        <f>PtQt_PoQt!E199</f>
        <v>92.16</v>
      </c>
      <c r="F204" s="23">
        <f>PtQt_PoQt!F199</f>
        <v>114.89</v>
      </c>
      <c r="G204" s="23">
        <f>PtQt_PoQt!G199</f>
        <v>100</v>
      </c>
      <c r="H204" s="23">
        <f>PtQt_PoQt!H199</f>
        <v>109.26</v>
      </c>
      <c r="I204" s="23">
        <f>PtQt_PoQt!I199</f>
        <v>101.35</v>
      </c>
      <c r="J204" s="23">
        <f>PtQt_PoQt!J199</f>
        <v>100.48</v>
      </c>
      <c r="K204" s="23">
        <f>PtQt_PoQt!K199</f>
        <v>103.17</v>
      </c>
      <c r="L204" s="23">
        <f>PtQt_PoQt!L199</f>
        <v>103.56</v>
      </c>
    </row>
    <row r="205" spans="1:12" x14ac:dyDescent="0.25">
      <c r="A205" s="9" t="s">
        <v>116</v>
      </c>
      <c r="B205" s="9" t="s">
        <v>67</v>
      </c>
      <c r="C205" s="23">
        <f>PtQt_PoQt!C200</f>
        <v>98.58</v>
      </c>
      <c r="D205" s="23">
        <f>PtQt_PoQt!D200</f>
        <v>101.41</v>
      </c>
      <c r="E205" s="28" t="s">
        <v>132</v>
      </c>
      <c r="F205" s="28" t="s">
        <v>132</v>
      </c>
      <c r="G205" s="24">
        <f>PtQt_PoQt!G200</f>
        <v>100</v>
      </c>
      <c r="H205" s="24" t="str">
        <f>PtQt_PoQt!H200</f>
        <v>..</v>
      </c>
      <c r="I205" s="24">
        <f>PtQt_PoQt!I200</f>
        <v>101.06</v>
      </c>
      <c r="J205" s="28" t="s">
        <v>132</v>
      </c>
      <c r="K205" s="28" t="s">
        <v>132</v>
      </c>
      <c r="L205" s="23">
        <f>PtQt_PoQt!L200</f>
        <v>101.06</v>
      </c>
    </row>
    <row r="206" spans="1:12" x14ac:dyDescent="0.25">
      <c r="A206" s="9" t="s">
        <v>116</v>
      </c>
      <c r="B206" s="9" t="s">
        <v>75</v>
      </c>
      <c r="C206" s="23">
        <f>PtQt_PoQt!C201</f>
        <v>98.97</v>
      </c>
      <c r="D206" s="23">
        <f>PtQt_PoQt!D201</f>
        <v>101.03</v>
      </c>
      <c r="E206" s="30" t="s">
        <v>132</v>
      </c>
      <c r="F206" s="30" t="s">
        <v>132</v>
      </c>
      <c r="G206" s="23">
        <f>PtQt_PoQt!G201</f>
        <v>100</v>
      </c>
      <c r="H206" s="23">
        <f>PtQt_PoQt!H201</f>
        <v>144.28</v>
      </c>
      <c r="I206" s="23">
        <f>PtQt_PoQt!I201</f>
        <v>212.38</v>
      </c>
      <c r="J206" s="30" t="s">
        <v>132</v>
      </c>
      <c r="K206" s="30" t="s">
        <v>132</v>
      </c>
      <c r="L206" s="23">
        <f>PtQt_PoQt!L201</f>
        <v>178.33</v>
      </c>
    </row>
    <row r="207" spans="1:12" x14ac:dyDescent="0.25">
      <c r="A207" s="9" t="s">
        <v>116</v>
      </c>
      <c r="B207" s="9" t="s">
        <v>66</v>
      </c>
      <c r="C207" s="23">
        <f>PtQt_PoQt!C202</f>
        <v>101.58</v>
      </c>
      <c r="D207" s="23">
        <f>PtQt_PoQt!D202</f>
        <v>98.41</v>
      </c>
      <c r="E207" s="30" t="s">
        <v>132</v>
      </c>
      <c r="F207" s="30" t="s">
        <v>132</v>
      </c>
      <c r="G207" s="23">
        <f>PtQt_PoQt!G202</f>
        <v>100</v>
      </c>
      <c r="H207" s="23">
        <f>PtQt_PoQt!H202</f>
        <v>99.2</v>
      </c>
      <c r="I207" s="23">
        <f>PtQt_PoQt!I202</f>
        <v>89.36</v>
      </c>
      <c r="J207" s="30" t="s">
        <v>132</v>
      </c>
      <c r="K207" s="30" t="s">
        <v>132</v>
      </c>
      <c r="L207" s="23">
        <f>PtQt_PoQt!L202</f>
        <v>94.28</v>
      </c>
    </row>
    <row r="208" spans="1:12" x14ac:dyDescent="0.25">
      <c r="A208" s="9"/>
      <c r="B208" s="9"/>
      <c r="C208" s="23"/>
      <c r="D208" s="23"/>
      <c r="E208" s="30"/>
      <c r="F208" s="30"/>
      <c r="G208" s="23"/>
      <c r="H208" s="23"/>
      <c r="I208" s="23"/>
      <c r="J208" s="30"/>
      <c r="K208" s="30"/>
      <c r="L208" s="23"/>
    </row>
    <row r="209" spans="1:12" x14ac:dyDescent="0.25">
      <c r="A209" s="10" t="s">
        <v>116</v>
      </c>
      <c r="B209" s="10" t="s">
        <v>76</v>
      </c>
      <c r="C209" s="22">
        <f>ROUND(AVERAGEIF(C210:C213,"&lt;&gt;0"),2)</f>
        <v>97.33</v>
      </c>
      <c r="D209" s="22">
        <f t="shared" ref="D209:L209" si="249">ROUND(AVERAGEIF(D210:D213,"&lt;&gt;0"),2)</f>
        <v>101.23</v>
      </c>
      <c r="E209" s="22">
        <f t="shared" si="249"/>
        <v>100.26</v>
      </c>
      <c r="F209" s="22">
        <f t="shared" si="249"/>
        <v>101.19</v>
      </c>
      <c r="G209" s="22">
        <f t="shared" si="249"/>
        <v>100</v>
      </c>
      <c r="H209" s="22">
        <f t="shared" si="249"/>
        <v>99.9</v>
      </c>
      <c r="I209" s="22">
        <f t="shared" si="249"/>
        <v>101.14</v>
      </c>
      <c r="J209" s="22">
        <f t="shared" si="249"/>
        <v>98.68</v>
      </c>
      <c r="K209" s="22">
        <f t="shared" si="249"/>
        <v>97.66</v>
      </c>
      <c r="L209" s="22">
        <f t="shared" si="249"/>
        <v>99.35</v>
      </c>
    </row>
    <row r="210" spans="1:12" x14ac:dyDescent="0.25">
      <c r="A210" s="9" t="s">
        <v>116</v>
      </c>
      <c r="B210" s="9" t="s">
        <v>79</v>
      </c>
      <c r="C210" s="23">
        <f>PtQt_PoQt!C204</f>
        <v>99.05</v>
      </c>
      <c r="D210" s="23">
        <f>PtQt_PoQt!D204</f>
        <v>100.29</v>
      </c>
      <c r="E210" s="23">
        <f>PtQt_PoQt!E204</f>
        <v>100.56</v>
      </c>
      <c r="F210" s="23">
        <f>PtQt_PoQt!F204</f>
        <v>100.11</v>
      </c>
      <c r="G210" s="23">
        <f>PtQt_PoQt!G204</f>
        <v>100</v>
      </c>
      <c r="H210" s="23">
        <f>PtQt_PoQt!H204</f>
        <v>103.24</v>
      </c>
      <c r="I210" s="23">
        <f>PtQt_PoQt!I204</f>
        <v>105.32</v>
      </c>
      <c r="J210" s="23">
        <f>PtQt_PoQt!J204</f>
        <v>104.19</v>
      </c>
      <c r="K210" s="23">
        <f>PtQt_PoQt!K204</f>
        <v>106.91</v>
      </c>
      <c r="L210" s="23">
        <f>PtQt_PoQt!L204</f>
        <v>104.92</v>
      </c>
    </row>
    <row r="211" spans="1:12" x14ac:dyDescent="0.25">
      <c r="A211" s="9" t="s">
        <v>116</v>
      </c>
      <c r="B211" s="9" t="s">
        <v>81</v>
      </c>
      <c r="C211" s="23">
        <f>PtQt_PoQt!C205</f>
        <v>93.89</v>
      </c>
      <c r="D211" s="23">
        <f>PtQt_PoQt!D205</f>
        <v>97.08</v>
      </c>
      <c r="E211" s="23">
        <f>PtQt_PoQt!E205</f>
        <v>99.62</v>
      </c>
      <c r="F211" s="23">
        <f>PtQt_PoQt!F205</f>
        <v>109.42</v>
      </c>
      <c r="G211" s="23">
        <f>PtQt_PoQt!G205</f>
        <v>100</v>
      </c>
      <c r="H211" s="23">
        <f>PtQt_PoQt!H205</f>
        <v>106.37</v>
      </c>
      <c r="I211" s="23">
        <f>PtQt_PoQt!I205</f>
        <v>103.84</v>
      </c>
      <c r="J211" s="23">
        <f>PtQt_PoQt!J205</f>
        <v>101.15</v>
      </c>
      <c r="K211" s="23">
        <f>PtQt_PoQt!K205</f>
        <v>102.91</v>
      </c>
      <c r="L211" s="23">
        <f>PtQt_PoQt!L205</f>
        <v>103.57</v>
      </c>
    </row>
    <row r="212" spans="1:12" x14ac:dyDescent="0.25">
      <c r="A212" s="9" t="s">
        <v>116</v>
      </c>
      <c r="B212" s="9" t="s">
        <v>77</v>
      </c>
      <c r="C212" s="23">
        <f>PtQt_PoQt!C206</f>
        <v>97.75</v>
      </c>
      <c r="D212" s="23">
        <f>PtQt_PoQt!D206</f>
        <v>102.2</v>
      </c>
      <c r="E212" s="23">
        <f>PtQt_PoQt!E206</f>
        <v>101.75</v>
      </c>
      <c r="F212" s="23">
        <f>PtQt_PoQt!F206</f>
        <v>98.31</v>
      </c>
      <c r="G212" s="23">
        <f>PtQt_PoQt!G206</f>
        <v>100</v>
      </c>
      <c r="H212" s="23">
        <f>PtQt_PoQt!H206</f>
        <v>94.9</v>
      </c>
      <c r="I212" s="23">
        <f>PtQt_PoQt!I206</f>
        <v>96.91</v>
      </c>
      <c r="J212" s="23">
        <f>PtQt_PoQt!J206</f>
        <v>95.19</v>
      </c>
      <c r="K212" s="23">
        <f>PtQt_PoQt!K206</f>
        <v>90.72</v>
      </c>
      <c r="L212" s="23">
        <f>PtQt_PoQt!L206</f>
        <v>94.43</v>
      </c>
    </row>
    <row r="213" spans="1:12" x14ac:dyDescent="0.25">
      <c r="A213" s="9" t="s">
        <v>116</v>
      </c>
      <c r="B213" s="9" t="s">
        <v>78</v>
      </c>
      <c r="C213" s="23">
        <f>PtQt_PoQt!C207</f>
        <v>98.62</v>
      </c>
      <c r="D213" s="23">
        <f>PtQt_PoQt!D207</f>
        <v>105.36</v>
      </c>
      <c r="E213" s="23">
        <f>PtQt_PoQt!E207</f>
        <v>99.11</v>
      </c>
      <c r="F213" s="23">
        <f>PtQt_PoQt!F207</f>
        <v>96.91</v>
      </c>
      <c r="G213" s="23">
        <f>PtQt_PoQt!G207</f>
        <v>100</v>
      </c>
      <c r="H213" s="23">
        <f>PtQt_PoQt!H207</f>
        <v>95.07</v>
      </c>
      <c r="I213" s="23">
        <f>PtQt_PoQt!I207</f>
        <v>98.5</v>
      </c>
      <c r="J213" s="23">
        <f>PtQt_PoQt!J207</f>
        <v>94.19</v>
      </c>
      <c r="K213" s="23">
        <f>PtQt_PoQt!K207</f>
        <v>90.08</v>
      </c>
      <c r="L213" s="23">
        <f>PtQt_PoQt!L207</f>
        <v>94.46</v>
      </c>
    </row>
    <row r="214" spans="1:12" x14ac:dyDescent="0.25">
      <c r="A214" s="10" t="s">
        <v>116</v>
      </c>
      <c r="B214" s="10" t="s">
        <v>82</v>
      </c>
      <c r="C214" s="22">
        <f>ROUND(AVERAGEIF(C215:C216,"&lt;&gt;0"),2)</f>
        <v>100.03</v>
      </c>
      <c r="D214" s="22">
        <f t="shared" ref="D214:L214" si="250">ROUND(AVERAGEIF(D215:D216,"&lt;&gt;0"),2)</f>
        <v>96.85</v>
      </c>
      <c r="E214" s="22">
        <f t="shared" si="250"/>
        <v>103.17</v>
      </c>
      <c r="F214" s="22">
        <f t="shared" si="250"/>
        <v>100.06</v>
      </c>
      <c r="G214" s="22">
        <f t="shared" si="250"/>
        <v>100</v>
      </c>
      <c r="H214" s="22">
        <f t="shared" si="250"/>
        <v>101.06</v>
      </c>
      <c r="I214" s="22">
        <f t="shared" si="250"/>
        <v>101.1</v>
      </c>
      <c r="J214" s="22">
        <f t="shared" si="250"/>
        <v>107.46</v>
      </c>
      <c r="K214" s="22">
        <f t="shared" si="250"/>
        <v>108.92</v>
      </c>
      <c r="L214" s="22">
        <f t="shared" si="250"/>
        <v>104.61</v>
      </c>
    </row>
    <row r="215" spans="1:12" x14ac:dyDescent="0.25">
      <c r="A215" s="9" t="s">
        <v>116</v>
      </c>
      <c r="B215" s="9" t="s">
        <v>100</v>
      </c>
      <c r="C215" s="23">
        <f>PtQt_PoQt!C209</f>
        <v>99.06</v>
      </c>
      <c r="D215" s="23">
        <f>PtQt_PoQt!D209</f>
        <v>96.09</v>
      </c>
      <c r="E215" s="23">
        <f>PtQt_PoQt!E209</f>
        <v>100.53</v>
      </c>
      <c r="F215" s="23">
        <f>PtQt_PoQt!F209</f>
        <v>104.33</v>
      </c>
      <c r="G215" s="23">
        <f>PtQt_PoQt!G209</f>
        <v>100</v>
      </c>
      <c r="H215" s="23">
        <f>PtQt_PoQt!H209</f>
        <v>101.71</v>
      </c>
      <c r="I215" s="23">
        <f>PtQt_PoQt!I209</f>
        <v>102.39</v>
      </c>
      <c r="J215" s="23">
        <f>PtQt_PoQt!J209</f>
        <v>103.7</v>
      </c>
      <c r="K215" s="23">
        <f>PtQt_PoQt!K209</f>
        <v>103.41</v>
      </c>
      <c r="L215" s="23">
        <f>PtQt_PoQt!L209</f>
        <v>102.81</v>
      </c>
    </row>
    <row r="216" spans="1:12" x14ac:dyDescent="0.25">
      <c r="A216" s="9" t="s">
        <v>116</v>
      </c>
      <c r="B216" s="9" t="s">
        <v>84</v>
      </c>
      <c r="C216" s="23">
        <f>PtQt_PoQt!C210</f>
        <v>101</v>
      </c>
      <c r="D216" s="23">
        <f>PtQt_PoQt!D210</f>
        <v>97.6</v>
      </c>
      <c r="E216" s="23">
        <f>PtQt_PoQt!E210</f>
        <v>105.81</v>
      </c>
      <c r="F216" s="23">
        <f>PtQt_PoQt!F210</f>
        <v>95.79</v>
      </c>
      <c r="G216" s="23">
        <f>PtQt_PoQt!G210</f>
        <v>100</v>
      </c>
      <c r="H216" s="23">
        <f>PtQt_PoQt!H210</f>
        <v>100.4</v>
      </c>
      <c r="I216" s="23">
        <f>PtQt_PoQt!I210</f>
        <v>99.8</v>
      </c>
      <c r="J216" s="23">
        <f>PtQt_PoQt!J210</f>
        <v>111.22</v>
      </c>
      <c r="K216" s="23">
        <f>PtQt_PoQt!K210</f>
        <v>114.43</v>
      </c>
      <c r="L216" s="23">
        <f>PtQt_PoQt!L210</f>
        <v>106.41</v>
      </c>
    </row>
    <row r="217" spans="1:12" x14ac:dyDescent="0.25">
      <c r="A217" s="10" t="s">
        <v>116</v>
      </c>
      <c r="B217" s="10" t="s">
        <v>85</v>
      </c>
      <c r="C217" s="22">
        <f>ROUND(AVERAGEIF(C218:C220,"&lt;&gt;0"),2)</f>
        <v>116.16</v>
      </c>
      <c r="D217" s="22">
        <f t="shared" ref="D217:L217" si="251">ROUND(AVERAGEIF(D218:D220,"&lt;&gt;0"),2)</f>
        <v>99.81</v>
      </c>
      <c r="E217" s="22">
        <f t="shared" si="251"/>
        <v>102.95</v>
      </c>
      <c r="F217" s="22">
        <f t="shared" si="251"/>
        <v>96.87</v>
      </c>
      <c r="G217" s="22">
        <f t="shared" si="251"/>
        <v>100</v>
      </c>
      <c r="H217" s="22">
        <f t="shared" si="251"/>
        <v>108.43</v>
      </c>
      <c r="I217" s="22">
        <f t="shared" si="251"/>
        <v>105.99</v>
      </c>
      <c r="J217" s="22">
        <f t="shared" si="251"/>
        <v>103.12</v>
      </c>
      <c r="K217" s="22">
        <f t="shared" si="251"/>
        <v>103.19</v>
      </c>
      <c r="L217" s="22">
        <f t="shared" si="251"/>
        <v>102.42</v>
      </c>
    </row>
    <row r="218" spans="1:12" x14ac:dyDescent="0.25">
      <c r="A218" s="9" t="s">
        <v>116</v>
      </c>
      <c r="B218" s="9" t="s">
        <v>105</v>
      </c>
      <c r="C218" s="23">
        <f>PtQt_PoQt!C212</f>
        <v>106.41</v>
      </c>
      <c r="D218" s="23">
        <f>PtQt_PoQt!D212</f>
        <v>91.36</v>
      </c>
      <c r="E218" s="23">
        <f>PtQt_PoQt!E212</f>
        <v>97.04</v>
      </c>
      <c r="F218" s="23">
        <f>PtQt_PoQt!F212</f>
        <v>101.32</v>
      </c>
      <c r="G218" s="23">
        <f>PtQt_PoQt!G212</f>
        <v>100</v>
      </c>
      <c r="H218" s="23">
        <f>PtQt_PoQt!H212</f>
        <v>100.97</v>
      </c>
      <c r="I218" s="23">
        <f>PtQt_PoQt!I212</f>
        <v>99.01</v>
      </c>
      <c r="J218" s="23">
        <f>PtQt_PoQt!J212</f>
        <v>100.4</v>
      </c>
      <c r="K218" s="23">
        <f>PtQt_PoQt!K212</f>
        <v>107.45</v>
      </c>
      <c r="L218" s="23">
        <f>PtQt_PoQt!L212</f>
        <v>103.73</v>
      </c>
    </row>
    <row r="219" spans="1:12" x14ac:dyDescent="0.25">
      <c r="A219" s="9" t="s">
        <v>116</v>
      </c>
      <c r="B219" s="9" t="s">
        <v>106</v>
      </c>
      <c r="C219" s="23">
        <f>PtQt_PoQt!C213</f>
        <v>121.88</v>
      </c>
      <c r="D219" s="23">
        <f>PtQt_PoQt!D213</f>
        <v>111.22</v>
      </c>
      <c r="E219" s="23">
        <f>PtQt_PoQt!E213</f>
        <v>95.79</v>
      </c>
      <c r="F219" s="23">
        <f>PtQt_PoQt!F213</f>
        <v>95.79</v>
      </c>
      <c r="G219" s="23">
        <f>PtQt_PoQt!G213</f>
        <v>100</v>
      </c>
      <c r="H219" s="23">
        <f>PtQt_PoQt!H213</f>
        <v>113.19</v>
      </c>
      <c r="I219" s="23">
        <f>PtQt_PoQt!I213</f>
        <v>116.46</v>
      </c>
      <c r="J219" s="23">
        <f>PtQt_PoQt!J213</f>
        <v>87.08</v>
      </c>
      <c r="K219" s="23">
        <f>PtQt_PoQt!K213</f>
        <v>101.01</v>
      </c>
      <c r="L219" s="23">
        <f>PtQt_PoQt!L213</f>
        <v>99.76</v>
      </c>
    </row>
    <row r="220" spans="1:12" x14ac:dyDescent="0.25">
      <c r="A220" s="9" t="s">
        <v>116</v>
      </c>
      <c r="B220" s="9" t="s">
        <v>104</v>
      </c>
      <c r="C220" s="23">
        <f>PtQt_PoQt!C214</f>
        <v>120.2</v>
      </c>
      <c r="D220" s="23">
        <f>PtQt_PoQt!D214</f>
        <v>96.84</v>
      </c>
      <c r="E220" s="23">
        <f>PtQt_PoQt!E214</f>
        <v>116.01</v>
      </c>
      <c r="F220" s="23">
        <f>PtQt_PoQt!F214</f>
        <v>93.5</v>
      </c>
      <c r="G220" s="23">
        <f>PtQt_PoQt!G214</f>
        <v>100</v>
      </c>
      <c r="H220" s="23">
        <f>PtQt_PoQt!H214</f>
        <v>111.12</v>
      </c>
      <c r="I220" s="23">
        <f>PtQt_PoQt!I214</f>
        <v>102.51</v>
      </c>
      <c r="J220" s="23">
        <f>PtQt_PoQt!J214</f>
        <v>121.89</v>
      </c>
      <c r="K220" s="23">
        <f>PtQt_PoQt!K214</f>
        <v>101.1</v>
      </c>
      <c r="L220" s="23">
        <f>PtQt_PoQt!L214</f>
        <v>103.76</v>
      </c>
    </row>
    <row r="221" spans="1:12" x14ac:dyDescent="0.25">
      <c r="A221" s="10" t="s">
        <v>117</v>
      </c>
      <c r="B221" s="10" t="s">
        <v>114</v>
      </c>
      <c r="C221" s="22">
        <f>ROUND(AVERAGE(C223,C227,C231,C236,C241,C248,C251,C260,C266,C271,C274),2)</f>
        <v>92.11</v>
      </c>
      <c r="D221" s="22">
        <f t="shared" ref="D221:L221" si="252">ROUND(AVERAGE(D223,D227,D231,D236,D241,D248,D251,D260,D266,D271,D274),2)</f>
        <v>94.65</v>
      </c>
      <c r="E221" s="22">
        <f t="shared" si="252"/>
        <v>106.08</v>
      </c>
      <c r="F221" s="22">
        <f t="shared" si="252"/>
        <v>108.14</v>
      </c>
      <c r="G221" s="22">
        <f t="shared" si="252"/>
        <v>99.87</v>
      </c>
      <c r="H221" s="22">
        <f t="shared" si="252"/>
        <v>92.83</v>
      </c>
      <c r="I221" s="22">
        <f t="shared" si="252"/>
        <v>95.06</v>
      </c>
      <c r="J221" s="22">
        <f t="shared" si="252"/>
        <v>97.62</v>
      </c>
      <c r="K221" s="22">
        <f t="shared" si="252"/>
        <v>99.65</v>
      </c>
      <c r="L221" s="22">
        <f t="shared" si="252"/>
        <v>96.13</v>
      </c>
    </row>
    <row r="222" spans="1:12" x14ac:dyDescent="0.25">
      <c r="A222" s="10"/>
      <c r="B222" s="10"/>
      <c r="C222" s="22"/>
      <c r="D222" s="22"/>
      <c r="E222" s="22"/>
      <c r="F222" s="22"/>
      <c r="G222" s="22"/>
      <c r="H222" s="22"/>
      <c r="I222" s="22"/>
      <c r="J222" s="22"/>
      <c r="K222" s="22"/>
      <c r="L222" s="22"/>
    </row>
    <row r="223" spans="1:12" x14ac:dyDescent="0.25">
      <c r="A223" s="10" t="s">
        <v>117</v>
      </c>
      <c r="B223" s="10" t="s">
        <v>0</v>
      </c>
      <c r="C223" s="22">
        <f>ROUND(AVERAGEIF(C224:C226,"&lt;&gt;0"),2)</f>
        <v>92.19</v>
      </c>
      <c r="D223" s="22">
        <f t="shared" ref="D223:L223" si="253">ROUND(AVERAGEIF(D224:D226,"&lt;&gt;0"),2)</f>
        <v>100.14</v>
      </c>
      <c r="E223" s="22">
        <f t="shared" si="253"/>
        <v>112.29</v>
      </c>
      <c r="F223" s="22">
        <f t="shared" si="253"/>
        <v>99.3</v>
      </c>
      <c r="G223" s="22">
        <f t="shared" si="253"/>
        <v>100</v>
      </c>
      <c r="H223" s="22">
        <f t="shared" si="253"/>
        <v>93.71</v>
      </c>
      <c r="I223" s="22">
        <f t="shared" si="253"/>
        <v>95.44</v>
      </c>
      <c r="J223" s="22">
        <f t="shared" si="253"/>
        <v>82.93</v>
      </c>
      <c r="K223" s="22">
        <f t="shared" si="253"/>
        <v>73.44</v>
      </c>
      <c r="L223" s="22">
        <f t="shared" si="253"/>
        <v>94</v>
      </c>
    </row>
    <row r="224" spans="1:12" x14ac:dyDescent="0.25">
      <c r="A224" s="9" t="s">
        <v>117</v>
      </c>
      <c r="B224" s="9" t="s">
        <v>2</v>
      </c>
      <c r="C224" s="23">
        <f>PtQt_PoQt!C217</f>
        <v>100</v>
      </c>
      <c r="D224" s="23" t="str">
        <f>PtQt_PoQt!D217</f>
        <v>..</v>
      </c>
      <c r="E224" s="23" t="str">
        <f>PtQt_PoQt!E217</f>
        <v>..</v>
      </c>
      <c r="F224" s="23" t="str">
        <f>PtQt_PoQt!F217</f>
        <v>..</v>
      </c>
      <c r="G224" s="23">
        <f>PtQt_PoQt!G217</f>
        <v>100</v>
      </c>
      <c r="H224" s="23" t="str">
        <f>PtQt_PoQt!H217</f>
        <v>..</v>
      </c>
      <c r="I224" s="23">
        <f>PtQt_PoQt!I217</f>
        <v>113.83</v>
      </c>
      <c r="J224" s="23" t="str">
        <f>PtQt_PoQt!J217</f>
        <v>..</v>
      </c>
      <c r="K224" s="23" t="str">
        <f>PtQt_PoQt!K217</f>
        <v>..</v>
      </c>
      <c r="L224" s="23">
        <f>PtQt_PoQt!L217</f>
        <v>113.83</v>
      </c>
    </row>
    <row r="225" spans="1:12" x14ac:dyDescent="0.25">
      <c r="A225" s="9" t="s">
        <v>117</v>
      </c>
      <c r="B225" s="9" t="s">
        <v>3</v>
      </c>
      <c r="C225" s="23">
        <f>PtQt_PoQt!C218</f>
        <v>84.26</v>
      </c>
      <c r="D225" s="23">
        <f>PtQt_PoQt!D218</f>
        <v>99.79</v>
      </c>
      <c r="E225" s="23">
        <f>PtQt_PoQt!E218</f>
        <v>115.67</v>
      </c>
      <c r="F225" s="23">
        <f>PtQt_PoQt!F218</f>
        <v>100.28</v>
      </c>
      <c r="G225" s="23">
        <f>PtQt_PoQt!G218</f>
        <v>100</v>
      </c>
      <c r="H225" s="23">
        <f>PtQt_PoQt!H218</f>
        <v>99.23</v>
      </c>
      <c r="I225" s="23">
        <f>PtQt_PoQt!I218</f>
        <v>93.11</v>
      </c>
      <c r="J225" s="23">
        <f>PtQt_PoQt!J218</f>
        <v>90.46</v>
      </c>
      <c r="K225" s="23">
        <f>PtQt_PoQt!K218</f>
        <v>75.349999999999994</v>
      </c>
      <c r="L225" s="23">
        <f>PtQt_PoQt!L218</f>
        <v>89.55</v>
      </c>
    </row>
    <row r="226" spans="1:12" x14ac:dyDescent="0.25">
      <c r="A226" s="9" t="s">
        <v>117</v>
      </c>
      <c r="B226" s="9" t="s">
        <v>1</v>
      </c>
      <c r="C226" s="23">
        <f>PtQt_PoQt!C219</f>
        <v>92.3</v>
      </c>
      <c r="D226" s="23">
        <f>PtQt_PoQt!D219</f>
        <v>100.48</v>
      </c>
      <c r="E226" s="23">
        <f>PtQt_PoQt!E219</f>
        <v>108.91</v>
      </c>
      <c r="F226" s="23">
        <f>PtQt_PoQt!F219</f>
        <v>98.31</v>
      </c>
      <c r="G226" s="24">
        <f>ROUND(AVERAGE(C226:F226),2)</f>
        <v>100</v>
      </c>
      <c r="H226" s="23">
        <f>PtQt_PoQt!H219</f>
        <v>88.18</v>
      </c>
      <c r="I226" s="23">
        <f>PtQt_PoQt!I219</f>
        <v>79.37</v>
      </c>
      <c r="J226" s="23">
        <f>PtQt_PoQt!J219</f>
        <v>75.400000000000006</v>
      </c>
      <c r="K226" s="23">
        <f>PtQt_PoQt!K219</f>
        <v>71.53</v>
      </c>
      <c r="L226" s="24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2">
        <f>ROUND(AVERAGEIF(C228:C230,"&lt;&gt;0"),2)</f>
        <v>92.7</v>
      </c>
      <c r="D227" s="22">
        <f t="shared" ref="D227:K227" si="254">ROUND(AVERAGEIF(D228:D230,"&lt;&gt;0"),2)</f>
        <v>90.81</v>
      </c>
      <c r="E227" s="22">
        <f t="shared" si="254"/>
        <v>104.6</v>
      </c>
      <c r="F227" s="22">
        <f t="shared" si="254"/>
        <v>106.29</v>
      </c>
      <c r="G227" s="25">
        <f>ROUND(AVERAGE(C227:F227),2)</f>
        <v>98.6</v>
      </c>
      <c r="H227" s="22">
        <f t="shared" si="254"/>
        <v>96.23</v>
      </c>
      <c r="I227" s="22">
        <f t="shared" si="254"/>
        <v>93.53</v>
      </c>
      <c r="J227" s="22">
        <f t="shared" si="254"/>
        <v>104.23</v>
      </c>
      <c r="K227" s="22">
        <f t="shared" si="254"/>
        <v>100.17</v>
      </c>
      <c r="L227" s="25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3">
        <f>PtQt_PoQt!C221</f>
        <v>106.92</v>
      </c>
      <c r="D228" s="23">
        <f>PtQt_PoQt!D221</f>
        <v>100.31</v>
      </c>
      <c r="E228" s="23">
        <f>PtQt_PoQt!E221</f>
        <v>94.97</v>
      </c>
      <c r="F228" s="23">
        <f>PtQt_PoQt!F221</f>
        <v>97.48</v>
      </c>
      <c r="G228" s="23">
        <f>PtQt_PoQt!G221</f>
        <v>100</v>
      </c>
      <c r="H228" s="23">
        <f>PtQt_PoQt!H221</f>
        <v>95.91</v>
      </c>
      <c r="I228" s="23">
        <f>PtQt_PoQt!I221</f>
        <v>97.17</v>
      </c>
      <c r="J228" s="23">
        <f>PtQt_PoQt!J221</f>
        <v>103.14</v>
      </c>
      <c r="K228" s="23">
        <f>PtQt_PoQt!K221</f>
        <v>112.89</v>
      </c>
      <c r="L228" s="23">
        <f>PtQt_PoQt!L221</f>
        <v>102.2</v>
      </c>
    </row>
    <row r="229" spans="1:12" x14ac:dyDescent="0.25">
      <c r="A229" s="9" t="s">
        <v>117</v>
      </c>
      <c r="B229" s="9" t="s">
        <v>6</v>
      </c>
      <c r="C229" s="23">
        <f>PtQt_PoQt!C222</f>
        <v>78.47</v>
      </c>
      <c r="D229" s="23">
        <f>PtQt_PoQt!D222</f>
        <v>81.3</v>
      </c>
      <c r="E229" s="23">
        <f>PtQt_PoQt!E222</f>
        <v>122.47</v>
      </c>
      <c r="F229" s="23">
        <f>PtQt_PoQt!F222</f>
        <v>117.75</v>
      </c>
      <c r="G229" s="23">
        <f>PtQt_PoQt!G222</f>
        <v>100</v>
      </c>
      <c r="H229" s="23">
        <f>PtQt_PoQt!H222</f>
        <v>96.54</v>
      </c>
      <c r="I229" s="23">
        <f>PtQt_PoQt!I222</f>
        <v>89.89</v>
      </c>
      <c r="J229" s="23">
        <f>PtQt_PoQt!J222</f>
        <v>114.7</v>
      </c>
      <c r="K229" s="23">
        <f>PtQt_PoQt!K222</f>
        <v>91.24</v>
      </c>
      <c r="L229" s="23">
        <f>PtQt_PoQt!L222</f>
        <v>98.11</v>
      </c>
    </row>
    <row r="230" spans="1:12" x14ac:dyDescent="0.25">
      <c r="A230" s="9" t="s">
        <v>117</v>
      </c>
      <c r="B230" s="9" t="s">
        <v>11</v>
      </c>
      <c r="C230" s="23" t="s">
        <v>133</v>
      </c>
      <c r="D230" s="23" t="s">
        <v>133</v>
      </c>
      <c r="E230" s="23">
        <f>PtQt_PoQt!E223</f>
        <v>96.37</v>
      </c>
      <c r="F230" s="23">
        <f>PtQt_PoQt!F223</f>
        <v>103.63</v>
      </c>
      <c r="G230" s="23">
        <f>PtQt_PoQt!G223</f>
        <v>100</v>
      </c>
      <c r="H230" s="23" t="s">
        <v>133</v>
      </c>
      <c r="I230" s="23" t="s">
        <v>133</v>
      </c>
      <c r="J230" s="23">
        <f>PtQt_PoQt!J223</f>
        <v>94.84</v>
      </c>
      <c r="K230" s="23">
        <f>PtQt_PoQt!K223</f>
        <v>96.37</v>
      </c>
      <c r="L230" s="23">
        <f>PtQt_PoQt!L223</f>
        <v>95.62</v>
      </c>
    </row>
    <row r="231" spans="1:12" x14ac:dyDescent="0.25">
      <c r="A231" s="10" t="s">
        <v>117</v>
      </c>
      <c r="B231" s="10" t="s">
        <v>12</v>
      </c>
      <c r="C231" s="22">
        <f>ROUND(AVERAGEIF(C232:C235,"&lt;&gt;0"),2)</f>
        <v>91.73</v>
      </c>
      <c r="D231" s="22">
        <f t="shared" ref="D231:L231" si="255">ROUND(AVERAGEIF(D232:D235,"&lt;&gt;0"),2)</f>
        <v>96.55</v>
      </c>
      <c r="E231" s="22">
        <f t="shared" si="255"/>
        <v>102.72</v>
      </c>
      <c r="F231" s="22">
        <f t="shared" si="255"/>
        <v>109.23</v>
      </c>
      <c r="G231" s="22">
        <f t="shared" si="255"/>
        <v>100</v>
      </c>
      <c r="H231" s="22">
        <f t="shared" si="255"/>
        <v>92.62</v>
      </c>
      <c r="I231" s="22">
        <f t="shared" si="255"/>
        <v>93.64</v>
      </c>
      <c r="J231" s="22">
        <f t="shared" si="255"/>
        <v>96.76</v>
      </c>
      <c r="K231" s="22">
        <f t="shared" si="255"/>
        <v>97.81</v>
      </c>
      <c r="L231" s="22">
        <f t="shared" si="255"/>
        <v>95.08</v>
      </c>
    </row>
    <row r="232" spans="1:12" x14ac:dyDescent="0.25">
      <c r="A232" s="9" t="s">
        <v>117</v>
      </c>
      <c r="B232" s="9" t="s">
        <v>16</v>
      </c>
      <c r="C232" s="23">
        <f>PtQt_PoQt!C225</f>
        <v>97.84</v>
      </c>
      <c r="D232" s="23">
        <f>PtQt_PoQt!D225</f>
        <v>82.87</v>
      </c>
      <c r="E232" s="23">
        <f>PtQt_PoQt!E225</f>
        <v>103.16</v>
      </c>
      <c r="F232" s="23">
        <f>PtQt_PoQt!F225</f>
        <v>116.1</v>
      </c>
      <c r="G232" s="23">
        <f>PtQt_PoQt!G225</f>
        <v>100</v>
      </c>
      <c r="H232" s="23">
        <f>PtQt_PoQt!H225</f>
        <v>78.61</v>
      </c>
      <c r="I232" s="23">
        <f>PtQt_PoQt!I225</f>
        <v>90.97</v>
      </c>
      <c r="J232" s="23">
        <f>PtQt_PoQt!J225</f>
        <v>87.53</v>
      </c>
      <c r="K232" s="23">
        <f>PtQt_PoQt!K225</f>
        <v>84.45</v>
      </c>
      <c r="L232" s="23">
        <f>PtQt_PoQt!L225</f>
        <v>85.4</v>
      </c>
    </row>
    <row r="233" spans="1:12" x14ac:dyDescent="0.25">
      <c r="A233" s="9" t="s">
        <v>117</v>
      </c>
      <c r="B233" s="9" t="s">
        <v>14</v>
      </c>
      <c r="C233" s="23" t="str">
        <f>PtQt_PoQt!C226</f>
        <v>..</v>
      </c>
      <c r="D233" s="23">
        <f>PtQt_PoQt!D226</f>
        <v>101.66</v>
      </c>
      <c r="E233" s="23">
        <f>PtQt_PoQt!E226</f>
        <v>98.34</v>
      </c>
      <c r="F233" s="23" t="str">
        <f>PtQt_PoQt!F226</f>
        <v>..</v>
      </c>
      <c r="G233" s="23">
        <f>PtQt_PoQt!G226</f>
        <v>100</v>
      </c>
      <c r="H233" s="23" t="str">
        <f>PtQt_PoQt!H226</f>
        <v>..</v>
      </c>
      <c r="I233" s="23">
        <f>PtQt_PoQt!I226</f>
        <v>90.71</v>
      </c>
      <c r="J233" s="23">
        <f>PtQt_PoQt!J226</f>
        <v>97.55</v>
      </c>
      <c r="K233" s="23" t="str">
        <f>PtQt_PoQt!K226</f>
        <v>..</v>
      </c>
      <c r="L233" s="23">
        <f>PtQt_PoQt!L226</f>
        <v>94.14</v>
      </c>
    </row>
    <row r="234" spans="1:12" x14ac:dyDescent="0.25">
      <c r="A234" s="9" t="s">
        <v>117</v>
      </c>
      <c r="B234" s="9" t="s">
        <v>17</v>
      </c>
      <c r="C234" s="23">
        <f>PtQt_PoQt!C227</f>
        <v>83.92</v>
      </c>
      <c r="D234" s="23">
        <f>PtQt_PoQt!D227</f>
        <v>104.04</v>
      </c>
      <c r="E234" s="23">
        <f>PtQt_PoQt!E227</f>
        <v>105.48</v>
      </c>
      <c r="F234" s="23">
        <f>PtQt_PoQt!F227</f>
        <v>106.56</v>
      </c>
      <c r="G234" s="23">
        <f>PtQt_PoQt!G227</f>
        <v>100</v>
      </c>
      <c r="H234" s="23">
        <f>PtQt_PoQt!H227</f>
        <v>109.19</v>
      </c>
      <c r="I234" s="23">
        <f>PtQt_PoQt!I227</f>
        <v>104.37</v>
      </c>
      <c r="J234" s="23">
        <f>PtQt_PoQt!J227</f>
        <v>115.9</v>
      </c>
      <c r="K234" s="23">
        <f>PtQt_PoQt!K227</f>
        <v>117.04</v>
      </c>
      <c r="L234" s="23">
        <f>PtQt_PoQt!L227</f>
        <v>111.64</v>
      </c>
    </row>
    <row r="235" spans="1:12" x14ac:dyDescent="0.25">
      <c r="A235" s="9" t="s">
        <v>117</v>
      </c>
      <c r="B235" s="9" t="s">
        <v>15</v>
      </c>
      <c r="C235" s="23">
        <f>PtQt_PoQt!C228</f>
        <v>93.42</v>
      </c>
      <c r="D235" s="23">
        <f>PtQt_PoQt!D228</f>
        <v>97.63</v>
      </c>
      <c r="E235" s="23">
        <f>PtQt_PoQt!E228</f>
        <v>103.88</v>
      </c>
      <c r="F235" s="23">
        <f>PtQt_PoQt!F228</f>
        <v>105.03</v>
      </c>
      <c r="G235" s="23">
        <f>PtQt_PoQt!G228</f>
        <v>100</v>
      </c>
      <c r="H235" s="23">
        <f>PtQt_PoQt!H228</f>
        <v>90.06</v>
      </c>
      <c r="I235" s="23">
        <f>PtQt_PoQt!I228</f>
        <v>88.52</v>
      </c>
      <c r="J235" s="23">
        <f>PtQt_PoQt!J228</f>
        <v>86.05</v>
      </c>
      <c r="K235" s="23">
        <f>PtQt_PoQt!K228</f>
        <v>91.94</v>
      </c>
      <c r="L235" s="23">
        <f>PtQt_PoQt!L228</f>
        <v>89.14</v>
      </c>
    </row>
    <row r="236" spans="1:12" x14ac:dyDescent="0.25">
      <c r="A236" s="10" t="s">
        <v>117</v>
      </c>
      <c r="B236" s="10" t="s">
        <v>18</v>
      </c>
      <c r="C236" s="22">
        <f>ROUND(AVERAGEIF(C237:C240,"&lt;&gt;0"),2)</f>
        <v>82.96</v>
      </c>
      <c r="D236" s="22">
        <f t="shared" ref="D236:L236" si="256">ROUND(AVERAGEIF(D237:D240,"&lt;&gt;0"),2)</f>
        <v>85.02</v>
      </c>
      <c r="E236" s="22">
        <f t="shared" si="256"/>
        <v>110.85</v>
      </c>
      <c r="F236" s="22">
        <f t="shared" si="256"/>
        <v>153.15</v>
      </c>
      <c r="G236" s="22">
        <f t="shared" si="256"/>
        <v>100</v>
      </c>
      <c r="H236" s="22">
        <f t="shared" si="256"/>
        <v>74.010000000000005</v>
      </c>
      <c r="I236" s="22">
        <f t="shared" si="256"/>
        <v>73.44</v>
      </c>
      <c r="J236" s="22">
        <f t="shared" si="256"/>
        <v>122.38</v>
      </c>
      <c r="K236" s="22">
        <f t="shared" si="256"/>
        <v>142.78</v>
      </c>
      <c r="L236" s="22">
        <f t="shared" si="256"/>
        <v>87.89</v>
      </c>
    </row>
    <row r="237" spans="1:12" x14ac:dyDescent="0.25">
      <c r="A237" s="9" t="s">
        <v>117</v>
      </c>
      <c r="B237" s="9" t="s">
        <v>26</v>
      </c>
      <c r="C237" s="23">
        <f>PtQt_PoQt!C230</f>
        <v>95.98</v>
      </c>
      <c r="D237" s="23">
        <f>PtQt_PoQt!D230</f>
        <v>104.02</v>
      </c>
      <c r="E237" s="30" t="s">
        <v>132</v>
      </c>
      <c r="F237" s="30" t="s">
        <v>132</v>
      </c>
      <c r="G237" s="23">
        <f>PtQt_PoQt!G230</f>
        <v>100</v>
      </c>
      <c r="H237" s="23">
        <f>PtQt_PoQt!H230</f>
        <v>111.49</v>
      </c>
      <c r="I237" s="23">
        <f>PtQt_PoQt!I230</f>
        <v>102.93</v>
      </c>
      <c r="J237" s="30" t="s">
        <v>132</v>
      </c>
      <c r="K237" s="30" t="s">
        <v>132</v>
      </c>
      <c r="L237" s="23">
        <f>PtQt_PoQt!L230</f>
        <v>107.21</v>
      </c>
    </row>
    <row r="238" spans="1:12" x14ac:dyDescent="0.25">
      <c r="A238" s="9" t="s">
        <v>117</v>
      </c>
      <c r="B238" s="9" t="s">
        <v>24</v>
      </c>
      <c r="C238" s="23">
        <f>PtQt_PoQt!C231</f>
        <v>73.56</v>
      </c>
      <c r="D238" s="23">
        <f>PtQt_PoQt!D231</f>
        <v>84.43</v>
      </c>
      <c r="E238" s="23">
        <f>PtQt_PoQt!E231</f>
        <v>116.05</v>
      </c>
      <c r="F238" s="23">
        <f>PtQt_PoQt!F231</f>
        <v>125.9</v>
      </c>
      <c r="G238" s="23">
        <f>PtQt_PoQt!G231</f>
        <v>100</v>
      </c>
      <c r="H238" s="23">
        <f>PtQt_PoQt!H231</f>
        <v>102.88</v>
      </c>
      <c r="I238" s="23">
        <f>PtQt_PoQt!I231</f>
        <v>137.72</v>
      </c>
      <c r="J238" s="23">
        <f>PtQt_PoQt!J231</f>
        <v>187.82</v>
      </c>
      <c r="K238" s="23">
        <f>PtQt_PoQt!K231</f>
        <v>185.61</v>
      </c>
      <c r="L238" s="23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3">
        <f>PtQt_PoQt!C232</f>
        <v>94.86</v>
      </c>
      <c r="D239" s="23">
        <f>PtQt_PoQt!D232</f>
        <v>105.14</v>
      </c>
      <c r="E239" s="23" t="str">
        <f>PtQt_PoQt!E232</f>
        <v>..</v>
      </c>
      <c r="F239" s="23" t="str">
        <f>PtQt_PoQt!F232</f>
        <v>..</v>
      </c>
      <c r="G239" s="23">
        <f>PtQt_PoQt!G232</f>
        <v>100</v>
      </c>
      <c r="H239" s="23">
        <f>PtQt_PoQt!H232</f>
        <v>39.93</v>
      </c>
      <c r="I239" s="23">
        <f>PtQt_PoQt!I232</f>
        <v>31.75</v>
      </c>
      <c r="J239" s="23" t="str">
        <f>PtQt_PoQt!J232</f>
        <v>..</v>
      </c>
      <c r="K239" s="23" t="str">
        <f>PtQt_PoQt!K232</f>
        <v>..</v>
      </c>
      <c r="L239" s="23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3">
        <f>PtQt_PoQt!C233</f>
        <v>67.430000000000007</v>
      </c>
      <c r="D240" s="23">
        <f>PtQt_PoQt!D233</f>
        <v>46.49</v>
      </c>
      <c r="E240" s="23">
        <f>PtQt_PoQt!E233</f>
        <v>105.65</v>
      </c>
      <c r="F240" s="23">
        <f>PtQt_PoQt!F233</f>
        <v>180.39</v>
      </c>
      <c r="G240" s="23">
        <f>PtQt_PoQt!G233</f>
        <v>100</v>
      </c>
      <c r="H240" s="23">
        <f>PtQt_PoQt!H233</f>
        <v>41.72</v>
      </c>
      <c r="I240" s="23">
        <f>PtQt_PoQt!I233</f>
        <v>21.37</v>
      </c>
      <c r="J240" s="23">
        <f>PtQt_PoQt!J233</f>
        <v>56.94</v>
      </c>
      <c r="K240" s="23">
        <f>PtQt_PoQt!K233</f>
        <v>99.95</v>
      </c>
      <c r="L240" s="23">
        <f>PtQt_PoQt!L233</f>
        <v>55</v>
      </c>
    </row>
    <row r="241" spans="1:12" x14ac:dyDescent="0.25">
      <c r="A241" s="10" t="s">
        <v>117</v>
      </c>
      <c r="B241" s="10" t="s">
        <v>28</v>
      </c>
      <c r="C241" s="22">
        <f>ROUND(AVERAGEIF(C242:C247,"&lt;&gt;0"),2)</f>
        <v>93.89</v>
      </c>
      <c r="D241" s="22">
        <f t="shared" ref="D241:L241" si="257">ROUND(AVERAGEIF(D242:D247,"&lt;&gt;0"),2)</f>
        <v>80.709999999999994</v>
      </c>
      <c r="E241" s="22">
        <f t="shared" si="257"/>
        <v>128.72999999999999</v>
      </c>
      <c r="F241" s="22">
        <f t="shared" si="257"/>
        <v>96.61</v>
      </c>
      <c r="G241" s="22">
        <f t="shared" si="257"/>
        <v>100</v>
      </c>
      <c r="H241" s="22">
        <f t="shared" si="257"/>
        <v>72.36</v>
      </c>
      <c r="I241" s="22">
        <f t="shared" si="257"/>
        <v>76.23</v>
      </c>
      <c r="J241" s="22">
        <f t="shared" si="257"/>
        <v>86.05</v>
      </c>
      <c r="K241" s="22">
        <f t="shared" si="257"/>
        <v>97.68</v>
      </c>
      <c r="L241" s="22">
        <f t="shared" si="257"/>
        <v>83.09</v>
      </c>
    </row>
    <row r="242" spans="1:12" x14ac:dyDescent="0.25">
      <c r="A242" s="9" t="s">
        <v>117</v>
      </c>
      <c r="B242" s="9" t="s">
        <v>31</v>
      </c>
      <c r="C242" s="23">
        <f>PtQt_PoQt!C235</f>
        <v>101.28</v>
      </c>
      <c r="D242" s="23">
        <f>PtQt_PoQt!D235</f>
        <v>76.180000000000007</v>
      </c>
      <c r="E242" s="23">
        <f>PtQt_PoQt!E235</f>
        <v>116.83</v>
      </c>
      <c r="F242" s="23">
        <f>PtQt_PoQt!F235</f>
        <v>105.74</v>
      </c>
      <c r="G242" s="23">
        <f>PtQt_PoQt!G235</f>
        <v>100</v>
      </c>
      <c r="H242" s="23">
        <f>PtQt_PoQt!H235</f>
        <v>84.48</v>
      </c>
      <c r="I242" s="23">
        <f>PtQt_PoQt!I235</f>
        <v>66.39</v>
      </c>
      <c r="J242" s="23">
        <f>PtQt_PoQt!J235</f>
        <v>84.81</v>
      </c>
      <c r="K242" s="23">
        <f>PtQt_PoQt!K235</f>
        <v>108.98</v>
      </c>
      <c r="L242" s="23">
        <f>PtQt_PoQt!L235</f>
        <v>86.16</v>
      </c>
    </row>
    <row r="243" spans="1:12" x14ac:dyDescent="0.25">
      <c r="A243" s="9" t="s">
        <v>117</v>
      </c>
      <c r="B243" s="9" t="s">
        <v>30</v>
      </c>
      <c r="C243" s="23">
        <f>PtQt_PoQt!C236</f>
        <v>96.94</v>
      </c>
      <c r="D243" s="23">
        <f>PtQt_PoQt!D236</f>
        <v>74.849999999999994</v>
      </c>
      <c r="E243" s="23">
        <f>PtQt_PoQt!E236</f>
        <v>113.64</v>
      </c>
      <c r="F243" s="23">
        <f>PtQt_PoQt!F236</f>
        <v>114.49</v>
      </c>
      <c r="G243" s="23">
        <f>PtQt_PoQt!G236</f>
        <v>100</v>
      </c>
      <c r="H243" s="23">
        <f>PtQt_PoQt!H236</f>
        <v>93.18</v>
      </c>
      <c r="I243" s="23">
        <f>PtQt_PoQt!I236</f>
        <v>56.38</v>
      </c>
      <c r="J243" s="23">
        <f>PtQt_PoQt!J236</f>
        <v>75.55</v>
      </c>
      <c r="K243" s="23">
        <f>PtQt_PoQt!K236</f>
        <v>134.44</v>
      </c>
      <c r="L243" s="23">
        <f>PtQt_PoQt!L236</f>
        <v>89.9</v>
      </c>
    </row>
    <row r="244" spans="1:12" x14ac:dyDescent="0.25">
      <c r="A244" s="9" t="s">
        <v>117</v>
      </c>
      <c r="B244" s="9" t="s">
        <v>35</v>
      </c>
      <c r="C244" s="23">
        <f>PtQt_PoQt!C237</f>
        <v>101.61</v>
      </c>
      <c r="D244" s="23">
        <f>PtQt_PoQt!D237</f>
        <v>112.57</v>
      </c>
      <c r="E244" s="23">
        <f>PtQt_PoQt!E237</f>
        <v>103.81</v>
      </c>
      <c r="F244" s="23">
        <f>PtQt_PoQt!F237</f>
        <v>82.01</v>
      </c>
      <c r="G244" s="23">
        <f>PtQt_PoQt!G237</f>
        <v>100</v>
      </c>
      <c r="H244" s="23">
        <f>PtQt_PoQt!H237</f>
        <v>77.61</v>
      </c>
      <c r="I244" s="23">
        <f>PtQt_PoQt!I237</f>
        <v>87.67</v>
      </c>
      <c r="J244" s="23">
        <f>PtQt_PoQt!J237</f>
        <v>68.41</v>
      </c>
      <c r="K244" s="23">
        <f>PtQt_PoQt!K237</f>
        <v>74.83</v>
      </c>
      <c r="L244" s="23">
        <f>PtQt_PoQt!L237</f>
        <v>77.13</v>
      </c>
    </row>
    <row r="245" spans="1:12" x14ac:dyDescent="0.25">
      <c r="A245" s="9" t="s">
        <v>117</v>
      </c>
      <c r="B245" s="9" t="s">
        <v>32</v>
      </c>
      <c r="C245" s="23">
        <f>PtQt_PoQt!C238</f>
        <v>94.76</v>
      </c>
      <c r="D245" s="23">
        <f>PtQt_PoQt!D238</f>
        <v>88.19</v>
      </c>
      <c r="E245" s="23">
        <f>PtQt_PoQt!E238</f>
        <v>149.88999999999999</v>
      </c>
      <c r="F245" s="23">
        <f>PtQt_PoQt!F238</f>
        <v>67.010000000000005</v>
      </c>
      <c r="G245" s="23">
        <f>PtQt_PoQt!G238</f>
        <v>100</v>
      </c>
      <c r="H245" s="23">
        <f>PtQt_PoQt!H238</f>
        <v>72.55</v>
      </c>
      <c r="I245" s="23">
        <f>PtQt_PoQt!I238</f>
        <v>99.41</v>
      </c>
      <c r="J245" s="23">
        <f>PtQt_PoQt!J238</f>
        <v>86.64</v>
      </c>
      <c r="K245" s="23">
        <f>PtQt_PoQt!K238</f>
        <v>92.18</v>
      </c>
      <c r="L245" s="23">
        <f>PtQt_PoQt!L238</f>
        <v>87.68</v>
      </c>
    </row>
    <row r="246" spans="1:12" x14ac:dyDescent="0.25">
      <c r="A246" s="9" t="s">
        <v>117</v>
      </c>
      <c r="B246" s="9" t="s">
        <v>33</v>
      </c>
      <c r="C246" s="23">
        <f>PtQt_PoQt!C239</f>
        <v>63.74</v>
      </c>
      <c r="D246" s="23">
        <f>PtQt_PoQt!D239</f>
        <v>72.430000000000007</v>
      </c>
      <c r="E246" s="23">
        <f>PtQt_PoQt!E239</f>
        <v>155.68</v>
      </c>
      <c r="F246" s="23">
        <f>PtQt_PoQt!F239</f>
        <v>108.06</v>
      </c>
      <c r="G246" s="23">
        <f>PtQt_PoQt!G239</f>
        <v>100</v>
      </c>
      <c r="H246" s="23">
        <f>PtQt_PoQt!H239</f>
        <v>52.88</v>
      </c>
      <c r="I246" s="23">
        <f>PtQt_PoQt!I239</f>
        <v>67</v>
      </c>
      <c r="J246" s="23">
        <f>PtQt_PoQt!J239</f>
        <v>105.89</v>
      </c>
      <c r="K246" s="23">
        <f>PtQt_PoQt!K239</f>
        <v>85.09</v>
      </c>
      <c r="L246" s="23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3">
        <f>PtQt_PoQt!C240</f>
        <v>105.02</v>
      </c>
      <c r="D247" s="23">
        <f>PtQt_PoQt!D240</f>
        <v>60.05</v>
      </c>
      <c r="E247" s="23">
        <f>PtQt_PoQt!E240</f>
        <v>132.53</v>
      </c>
      <c r="F247" s="23">
        <f>PtQt_PoQt!F240</f>
        <v>102.32</v>
      </c>
      <c r="G247" s="23">
        <f>PtQt_PoQt!G240</f>
        <v>100</v>
      </c>
      <c r="H247" s="23">
        <f>PtQt_PoQt!H240</f>
        <v>53.48</v>
      </c>
      <c r="I247" s="23">
        <f>PtQt_PoQt!I240</f>
        <v>80.53</v>
      </c>
      <c r="J247" s="23">
        <f>PtQt_PoQt!J240</f>
        <v>94.98</v>
      </c>
      <c r="K247" s="23">
        <f>PtQt_PoQt!K240</f>
        <v>90.57</v>
      </c>
      <c r="L247" s="23">
        <f>PtQt_PoQt!L240</f>
        <v>79.91</v>
      </c>
    </row>
    <row r="248" spans="1:12" x14ac:dyDescent="0.25">
      <c r="A248" s="10" t="s">
        <v>117</v>
      </c>
      <c r="B248" s="10" t="s">
        <v>39</v>
      </c>
      <c r="C248" s="22">
        <f>ROUND(AVERAGEIF(C249:C250,"&lt;&gt;0"),2)</f>
        <v>64.92</v>
      </c>
      <c r="D248" s="22">
        <f t="shared" ref="D248:L248" si="258">ROUND(AVERAGEIF(D249:D250,"&lt;&gt;0"),2)</f>
        <v>87.08</v>
      </c>
      <c r="E248" s="22">
        <f t="shared" si="258"/>
        <v>130.4</v>
      </c>
      <c r="F248" s="22">
        <f t="shared" si="258"/>
        <v>117.63</v>
      </c>
      <c r="G248" s="22">
        <f t="shared" si="258"/>
        <v>100</v>
      </c>
      <c r="H248" s="22">
        <f t="shared" si="258"/>
        <v>68.53</v>
      </c>
      <c r="I248" s="22">
        <f t="shared" si="258"/>
        <v>76.64</v>
      </c>
      <c r="J248" s="22">
        <f t="shared" si="258"/>
        <v>74.87</v>
      </c>
      <c r="K248" s="22">
        <f t="shared" si="258"/>
        <v>73.239999999999995</v>
      </c>
      <c r="L248" s="22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3">
        <f>PtQt_PoQt!C242</f>
        <v>48.74</v>
      </c>
      <c r="D249" s="23">
        <f>PtQt_PoQt!D242</f>
        <v>67.66</v>
      </c>
      <c r="E249" s="23">
        <f>PtQt_PoQt!E242</f>
        <v>134.49</v>
      </c>
      <c r="F249" s="23">
        <f>PtQt_PoQt!F242</f>
        <v>149.13999999999999</v>
      </c>
      <c r="G249" s="23">
        <f>PtQt_PoQt!G242</f>
        <v>100</v>
      </c>
      <c r="H249" s="23">
        <f>PtQt_PoQt!H242</f>
        <v>63.94</v>
      </c>
      <c r="I249" s="23">
        <f>PtQt_PoQt!I242</f>
        <v>48.2</v>
      </c>
      <c r="J249" s="23">
        <f>PtQt_PoQt!J242</f>
        <v>51.59</v>
      </c>
      <c r="K249" s="23">
        <f>PtQt_PoQt!K242</f>
        <v>72.77</v>
      </c>
      <c r="L249" s="23">
        <f>PtQt_PoQt!L242</f>
        <v>59.13</v>
      </c>
    </row>
    <row r="250" spans="1:12" x14ac:dyDescent="0.25">
      <c r="A250" s="9" t="s">
        <v>117</v>
      </c>
      <c r="B250" s="9" t="s">
        <v>42</v>
      </c>
      <c r="C250" s="23">
        <f>PtQt_PoQt!C243</f>
        <v>81.09</v>
      </c>
      <c r="D250" s="23">
        <f>PtQt_PoQt!D243</f>
        <v>106.5</v>
      </c>
      <c r="E250" s="23">
        <f>PtQt_PoQt!E243</f>
        <v>126.3</v>
      </c>
      <c r="F250" s="23">
        <f>PtQt_PoQt!F243</f>
        <v>86.12</v>
      </c>
      <c r="G250" s="23">
        <f>PtQt_PoQt!G243</f>
        <v>100</v>
      </c>
      <c r="H250" s="23">
        <f>PtQt_PoQt!H243</f>
        <v>73.12</v>
      </c>
      <c r="I250" s="23">
        <f>PtQt_PoQt!I243</f>
        <v>105.07</v>
      </c>
      <c r="J250" s="23">
        <f>PtQt_PoQt!J243</f>
        <v>98.14</v>
      </c>
      <c r="K250" s="23">
        <f>PtQt_PoQt!K243</f>
        <v>73.7</v>
      </c>
      <c r="L250" s="23">
        <f>PtQt_PoQt!L243</f>
        <v>87.51</v>
      </c>
    </row>
    <row r="251" spans="1:12" x14ac:dyDescent="0.25">
      <c r="A251" s="10" t="s">
        <v>117</v>
      </c>
      <c r="B251" s="10" t="s">
        <v>49</v>
      </c>
      <c r="C251" s="22">
        <f>ROUND(AVERAGEIF(C252:C259,"&lt;&gt;0"),2)</f>
        <v>100.92</v>
      </c>
      <c r="D251" s="22">
        <f t="shared" ref="D251:L251" si="259">ROUND(AVERAGEIF(D252:D259,"&lt;&gt;0"),2)</f>
        <v>92.62</v>
      </c>
      <c r="E251" s="22">
        <f t="shared" si="259"/>
        <v>88.36</v>
      </c>
      <c r="F251" s="22">
        <f t="shared" si="259"/>
        <v>122.29</v>
      </c>
      <c r="G251" s="22">
        <f t="shared" si="259"/>
        <v>100</v>
      </c>
      <c r="H251" s="22">
        <f t="shared" si="259"/>
        <v>123.62</v>
      </c>
      <c r="I251" s="22">
        <f t="shared" si="259"/>
        <v>123.77</v>
      </c>
      <c r="J251" s="22">
        <f t="shared" si="259"/>
        <v>109.36</v>
      </c>
      <c r="K251" s="22">
        <f t="shared" si="259"/>
        <v>121.84</v>
      </c>
      <c r="L251" s="22">
        <f t="shared" si="259"/>
        <v>116.24</v>
      </c>
    </row>
    <row r="252" spans="1:12" x14ac:dyDescent="0.25">
      <c r="A252" s="9" t="s">
        <v>117</v>
      </c>
      <c r="B252" s="9" t="s">
        <v>55</v>
      </c>
      <c r="C252" s="23">
        <f>PtQt_PoQt!C245</f>
        <v>93.58</v>
      </c>
      <c r="D252" s="23">
        <f>PtQt_PoQt!D245</f>
        <v>89.97</v>
      </c>
      <c r="E252" s="23">
        <f>PtQt_PoQt!E245</f>
        <v>93.85</v>
      </c>
      <c r="F252" s="23">
        <f>PtQt_PoQt!F245</f>
        <v>122.6</v>
      </c>
      <c r="G252" s="23">
        <f>PtQt_PoQt!G245</f>
        <v>100</v>
      </c>
      <c r="H252" s="23">
        <f>PtQt_PoQt!H245</f>
        <v>125</v>
      </c>
      <c r="I252" s="23">
        <f>PtQt_PoQt!I245</f>
        <v>147.04</v>
      </c>
      <c r="J252" s="23">
        <f>PtQt_PoQt!J245</f>
        <v>130.31</v>
      </c>
      <c r="K252" s="23">
        <f>PtQt_PoQt!K245</f>
        <v>132.9</v>
      </c>
      <c r="L252" s="23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3">
        <f>PtQt_PoQt!C246</f>
        <v>88.63</v>
      </c>
      <c r="D253" s="23">
        <f>PtQt_PoQt!D246</f>
        <v>86.71</v>
      </c>
      <c r="E253" s="23">
        <f>PtQt_PoQt!E246</f>
        <v>94.64</v>
      </c>
      <c r="F253" s="23">
        <f>PtQt_PoQt!F246</f>
        <v>129.86000000000001</v>
      </c>
      <c r="G253" s="23">
        <f>PtQt_PoQt!G246</f>
        <v>100</v>
      </c>
      <c r="H253" s="23">
        <f>PtQt_PoQt!H246</f>
        <v>132.59</v>
      </c>
      <c r="I253" s="23">
        <f>PtQt_PoQt!I246</f>
        <v>146.28</v>
      </c>
      <c r="J253" s="23">
        <f>PtQt_PoQt!J246</f>
        <v>136.19</v>
      </c>
      <c r="K253" s="23">
        <f>PtQt_PoQt!K246</f>
        <v>133.71</v>
      </c>
      <c r="L253" s="23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3">
        <f>PtQt_PoQt!C247</f>
        <v>79.150000000000006</v>
      </c>
      <c r="D254" s="23">
        <f>PtQt_PoQt!D247</f>
        <v>88.24</v>
      </c>
      <c r="E254" s="23">
        <f>PtQt_PoQt!E247</f>
        <v>91.9</v>
      </c>
      <c r="F254" s="23">
        <f>PtQt_PoQt!F247</f>
        <v>140.71</v>
      </c>
      <c r="G254" s="23">
        <f>PtQt_PoQt!G247</f>
        <v>100</v>
      </c>
      <c r="H254" s="23">
        <f>PtQt_PoQt!H247</f>
        <v>176.19</v>
      </c>
      <c r="I254" s="23">
        <f>PtQt_PoQt!I247</f>
        <v>155.93</v>
      </c>
      <c r="J254" s="23">
        <f>PtQt_PoQt!J247</f>
        <v>138.54</v>
      </c>
      <c r="K254" s="23">
        <f>PtQt_PoQt!K247</f>
        <v>142.97999999999999</v>
      </c>
      <c r="L254" s="23">
        <f>PtQt_PoQt!L247</f>
        <v>153.46</v>
      </c>
    </row>
    <row r="255" spans="1:12" x14ac:dyDescent="0.25">
      <c r="A255" s="9" t="s">
        <v>117</v>
      </c>
      <c r="B255" s="9" t="s">
        <v>53</v>
      </c>
      <c r="C255" s="23">
        <f>PtQt_PoQt!C248</f>
        <v>144.94</v>
      </c>
      <c r="D255" s="23">
        <f>PtQt_PoQt!D248</f>
        <v>92.75</v>
      </c>
      <c r="E255" s="23">
        <f>PtQt_PoQt!E248</f>
        <v>50.49</v>
      </c>
      <c r="F255" s="23">
        <f>PtQt_PoQt!F248</f>
        <v>111.75</v>
      </c>
      <c r="G255" s="23">
        <f>PtQt_PoQt!G248</f>
        <v>100</v>
      </c>
      <c r="H255" s="23">
        <f>PtQt_PoQt!H248</f>
        <v>77.290000000000006</v>
      </c>
      <c r="I255" s="23">
        <f>PtQt_PoQt!I248</f>
        <v>113.09</v>
      </c>
      <c r="J255" s="23">
        <f>PtQt_PoQt!J248</f>
        <v>39.32</v>
      </c>
      <c r="K255" s="23">
        <f>PtQt_PoQt!K248</f>
        <v>83.71</v>
      </c>
      <c r="L255" s="23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30" t="s">
        <v>132</v>
      </c>
      <c r="D256" s="23">
        <f>PtQt_PoQt!D249</f>
        <v>100</v>
      </c>
      <c r="E256" s="23" t="str">
        <f>PtQt_PoQt!E249</f>
        <v>..</v>
      </c>
      <c r="F256" s="30" t="s">
        <v>132</v>
      </c>
      <c r="G256" s="23">
        <f>PtQt_PoQt!G249</f>
        <v>100</v>
      </c>
      <c r="H256" s="30" t="s">
        <v>132</v>
      </c>
      <c r="I256" s="23">
        <f>PtQt_PoQt!I249</f>
        <v>118.66</v>
      </c>
      <c r="J256" s="23" t="str">
        <f>PtQt_PoQt!J249</f>
        <v>..</v>
      </c>
      <c r="K256" s="30" t="s">
        <v>132</v>
      </c>
      <c r="L256" s="23">
        <f>PtQt_PoQt!L249</f>
        <v>118.66</v>
      </c>
    </row>
    <row r="257" spans="1:12" x14ac:dyDescent="0.25">
      <c r="A257" s="9" t="s">
        <v>117</v>
      </c>
      <c r="B257" s="9" t="s">
        <v>54</v>
      </c>
      <c r="C257" s="23" t="str">
        <f>PtQt_PoQt!C250</f>
        <v>..</v>
      </c>
      <c r="D257" s="23">
        <f>PtQt_PoQt!D250</f>
        <v>100</v>
      </c>
      <c r="E257" s="24" t="str">
        <f>PtQt_PoQt!E250</f>
        <v>..</v>
      </c>
      <c r="F257" s="28" t="s">
        <v>132</v>
      </c>
      <c r="G257" s="24">
        <f>PtQt_PoQt!G250</f>
        <v>100</v>
      </c>
      <c r="H257" s="24" t="str">
        <f>PtQt_PoQt!H250</f>
        <v>..</v>
      </c>
      <c r="I257" s="24">
        <f>PtQt_PoQt!I250</f>
        <v>80.459999999999994</v>
      </c>
      <c r="J257" s="24" t="str">
        <f>PtQt_PoQt!J250</f>
        <v>..</v>
      </c>
      <c r="K257" s="28" t="s">
        <v>132</v>
      </c>
      <c r="L257" s="23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3">
        <f>PtQt_PoQt!C251</f>
        <v>93.04</v>
      </c>
      <c r="D258" s="23">
        <f>PtQt_PoQt!D251</f>
        <v>89.41</v>
      </c>
      <c r="E258" s="23">
        <f>PtQt_PoQt!E251</f>
        <v>110.91</v>
      </c>
      <c r="F258" s="23">
        <f>PtQt_PoQt!F251</f>
        <v>106.53</v>
      </c>
      <c r="G258" s="23">
        <f>PtQt_PoQt!G251</f>
        <v>100</v>
      </c>
      <c r="H258" s="23">
        <f>PtQt_PoQt!H251</f>
        <v>115.68</v>
      </c>
      <c r="I258" s="23">
        <f>PtQt_PoQt!I251</f>
        <v>109.95</v>
      </c>
      <c r="J258" s="23">
        <f>PtQt_PoQt!J251</f>
        <v>102.46</v>
      </c>
      <c r="K258" s="23">
        <f>PtQt_PoQt!K251</f>
        <v>115.89</v>
      </c>
      <c r="L258" s="23">
        <f>PtQt_PoQt!L251</f>
        <v>111.02</v>
      </c>
    </row>
    <row r="259" spans="1:12" x14ac:dyDescent="0.25">
      <c r="A259" s="9" t="s">
        <v>117</v>
      </c>
      <c r="B259" s="9" t="s">
        <v>58</v>
      </c>
      <c r="C259" s="23">
        <f>PtQt_PoQt!C252</f>
        <v>106.15</v>
      </c>
      <c r="D259" s="23">
        <f>PtQt_PoQt!D252</f>
        <v>93.85</v>
      </c>
      <c r="E259" s="23" t="str">
        <f>PtQt_PoQt!E252</f>
        <v>..</v>
      </c>
      <c r="F259" s="23" t="str">
        <f>PtQt_PoQt!F252</f>
        <v>..</v>
      </c>
      <c r="G259" s="23">
        <f>PtQt_PoQt!G252</f>
        <v>100</v>
      </c>
      <c r="H259" s="23">
        <f>PtQt_PoQt!H252</f>
        <v>114.95</v>
      </c>
      <c r="I259" s="23">
        <f>PtQt_PoQt!I252</f>
        <v>118.72</v>
      </c>
      <c r="J259" s="23" t="str">
        <f>PtQt_PoQt!J252</f>
        <v>..</v>
      </c>
      <c r="K259" s="23" t="str">
        <f>PtQt_PoQt!K252</f>
        <v>..</v>
      </c>
      <c r="L259" s="23">
        <f>PtQt_PoQt!L252</f>
        <v>116.88</v>
      </c>
    </row>
    <row r="260" spans="1:12" x14ac:dyDescent="0.25">
      <c r="A260" s="10" t="s">
        <v>117</v>
      </c>
      <c r="B260" s="10" t="s">
        <v>64</v>
      </c>
      <c r="C260" s="22">
        <f>ROUND(AVERAGEIF(C261:C264,"&lt;&gt;0"),2)</f>
        <v>103.08</v>
      </c>
      <c r="D260" s="22">
        <f t="shared" ref="D260:L260" si="260">ROUND(AVERAGEIF(D261:D264,"&lt;&gt;0"),2)</f>
        <v>101.98</v>
      </c>
      <c r="E260" s="22">
        <f t="shared" si="260"/>
        <v>99.52</v>
      </c>
      <c r="F260" s="22">
        <f t="shared" si="260"/>
        <v>99.92</v>
      </c>
      <c r="G260" s="22">
        <f t="shared" si="260"/>
        <v>100</v>
      </c>
      <c r="H260" s="22">
        <f t="shared" si="260"/>
        <v>101.93</v>
      </c>
      <c r="I260" s="22">
        <f t="shared" si="260"/>
        <v>105.23</v>
      </c>
      <c r="J260" s="22">
        <f t="shared" si="260"/>
        <v>96.43</v>
      </c>
      <c r="K260" s="22">
        <f t="shared" si="260"/>
        <v>101.11</v>
      </c>
      <c r="L260" s="22">
        <f t="shared" si="260"/>
        <v>105.53</v>
      </c>
    </row>
    <row r="261" spans="1:12" x14ac:dyDescent="0.25">
      <c r="A261" s="9" t="s">
        <v>117</v>
      </c>
      <c r="B261" s="9" t="s">
        <v>72</v>
      </c>
      <c r="C261" s="23">
        <f>PtQt_PoQt!C254</f>
        <v>104.86</v>
      </c>
      <c r="D261" s="23">
        <f>PtQt_PoQt!D254</f>
        <v>97.24</v>
      </c>
      <c r="E261" s="23">
        <f>PtQt_PoQt!E254</f>
        <v>100</v>
      </c>
      <c r="F261" s="23">
        <f>PtQt_PoQt!F254</f>
        <v>97.79</v>
      </c>
      <c r="G261" s="23">
        <f>PtQt_PoQt!G254</f>
        <v>100</v>
      </c>
      <c r="H261" s="23">
        <f>PtQt_PoQt!H254</f>
        <v>100</v>
      </c>
      <c r="I261" s="23">
        <f>PtQt_PoQt!I254</f>
        <v>94.03</v>
      </c>
      <c r="J261" s="23">
        <f>PtQt_PoQt!J254</f>
        <v>94.36</v>
      </c>
      <c r="K261" s="23">
        <f>PtQt_PoQt!K254</f>
        <v>106.19</v>
      </c>
      <c r="L261" s="23">
        <f>PtQt_PoQt!L254</f>
        <v>98.67</v>
      </c>
    </row>
    <row r="262" spans="1:12" x14ac:dyDescent="0.25">
      <c r="A262" s="9" t="s">
        <v>117</v>
      </c>
      <c r="B262" s="9" t="s">
        <v>70</v>
      </c>
      <c r="C262" s="23">
        <f>PtQt_PoQt!C255</f>
        <v>101.29</v>
      </c>
      <c r="D262" s="23">
        <f>PtQt_PoQt!D255</f>
        <v>97.43</v>
      </c>
      <c r="E262" s="23">
        <f>PtQt_PoQt!E255</f>
        <v>99.04</v>
      </c>
      <c r="F262" s="23">
        <f>PtQt_PoQt!F255</f>
        <v>102.04</v>
      </c>
      <c r="G262" s="23">
        <f>PtQt_PoQt!G255</f>
        <v>100</v>
      </c>
      <c r="H262" s="23">
        <f>PtQt_PoQt!H255</f>
        <v>103.86</v>
      </c>
      <c r="I262" s="23">
        <f>PtQt_PoQt!I255</f>
        <v>103</v>
      </c>
      <c r="J262" s="23">
        <f>PtQt_PoQt!J255</f>
        <v>98.5</v>
      </c>
      <c r="K262" s="23">
        <f>PtQt_PoQt!K255</f>
        <v>96.03</v>
      </c>
      <c r="L262" s="23">
        <f>PtQt_PoQt!L255</f>
        <v>100.32</v>
      </c>
    </row>
    <row r="263" spans="1:12" x14ac:dyDescent="0.25">
      <c r="A263" s="9" t="s">
        <v>117</v>
      </c>
      <c r="B263" s="9" t="s">
        <v>67</v>
      </c>
      <c r="C263" s="23" t="str">
        <f>PtQt_PoQt!C256</f>
        <v>..</v>
      </c>
      <c r="D263" s="23">
        <f>PtQt_PoQt!D256</f>
        <v>100.81</v>
      </c>
      <c r="E263" s="28" t="s">
        <v>132</v>
      </c>
      <c r="F263" s="28" t="s">
        <v>132</v>
      </c>
      <c r="G263" s="24">
        <f>PtQt_PoQt!G256</f>
        <v>100</v>
      </c>
      <c r="H263" s="24" t="str">
        <f>PtQt_PoQt!H256</f>
        <v>..</v>
      </c>
      <c r="I263" s="24">
        <f>PtQt_PoQt!I256</f>
        <v>111.02</v>
      </c>
      <c r="J263" s="28" t="s">
        <v>132</v>
      </c>
      <c r="K263" s="28" t="s">
        <v>132</v>
      </c>
      <c r="L263" s="23">
        <f>PtQt_PoQt!L256</f>
        <v>110.23</v>
      </c>
    </row>
    <row r="264" spans="1:12" x14ac:dyDescent="0.25">
      <c r="A264" s="9" t="s">
        <v>117</v>
      </c>
      <c r="B264" s="9" t="s">
        <v>75</v>
      </c>
      <c r="C264" s="23" t="str">
        <f>PtQt_PoQt!C257</f>
        <v>..</v>
      </c>
      <c r="D264" s="23">
        <f>PtQt_PoQt!D257</f>
        <v>112.43</v>
      </c>
      <c r="E264" s="30" t="s">
        <v>132</v>
      </c>
      <c r="F264" s="30" t="s">
        <v>132</v>
      </c>
      <c r="G264" s="23">
        <f>PtQt_PoQt!G257</f>
        <v>100</v>
      </c>
      <c r="H264" s="23" t="str">
        <f>PtQt_PoQt!H257</f>
        <v>..</v>
      </c>
      <c r="I264" s="23">
        <f>PtQt_PoQt!I257</f>
        <v>112.88</v>
      </c>
      <c r="J264" s="30" t="s">
        <v>132</v>
      </c>
      <c r="K264" s="30" t="s">
        <v>132</v>
      </c>
      <c r="L264" s="23">
        <f>PtQt_PoQt!L257</f>
        <v>112.88</v>
      </c>
    </row>
    <row r="265" spans="1:12" x14ac:dyDescent="0.25">
      <c r="A265" s="9"/>
      <c r="B265" s="9"/>
      <c r="C265" s="23"/>
      <c r="D265" s="23"/>
      <c r="E265" s="30"/>
      <c r="F265" s="30"/>
      <c r="G265" s="23"/>
      <c r="H265" s="23"/>
      <c r="I265" s="23"/>
      <c r="J265" s="30"/>
      <c r="K265" s="30"/>
      <c r="L265" s="23"/>
    </row>
    <row r="266" spans="1:12" x14ac:dyDescent="0.25">
      <c r="A266" s="10" t="s">
        <v>117</v>
      </c>
      <c r="B266" s="10" t="s">
        <v>76</v>
      </c>
      <c r="C266" s="22">
        <f>ROUND(AVERAGEIF(C267:C270,"&lt;&gt;0"),2)</f>
        <v>97.65</v>
      </c>
      <c r="D266" s="22">
        <f t="shared" ref="D266:L266" si="261">ROUND(AVERAGEIF(D267:D270,"&lt;&gt;0"),2)</f>
        <v>102.66</v>
      </c>
      <c r="E266" s="22">
        <f t="shared" si="261"/>
        <v>99.9</v>
      </c>
      <c r="F266" s="22">
        <f t="shared" si="261"/>
        <v>99.79</v>
      </c>
      <c r="G266" s="22">
        <f t="shared" si="261"/>
        <v>100</v>
      </c>
      <c r="H266" s="22">
        <f t="shared" si="261"/>
        <v>100.53</v>
      </c>
      <c r="I266" s="22">
        <f t="shared" si="261"/>
        <v>101.72</v>
      </c>
      <c r="J266" s="22">
        <f t="shared" si="261"/>
        <v>99.43</v>
      </c>
      <c r="K266" s="22">
        <f t="shared" si="261"/>
        <v>94.49</v>
      </c>
      <c r="L266" s="22">
        <f t="shared" si="261"/>
        <v>99.05</v>
      </c>
    </row>
    <row r="267" spans="1:12" x14ac:dyDescent="0.25">
      <c r="A267" s="9" t="s">
        <v>117</v>
      </c>
      <c r="B267" s="9" t="s">
        <v>80</v>
      </c>
      <c r="C267" s="23">
        <f>PtQt_PoQt!C259</f>
        <v>98.42</v>
      </c>
      <c r="D267" s="23">
        <f>PtQt_PoQt!D259</f>
        <v>99.51</v>
      </c>
      <c r="E267" s="23">
        <f>PtQt_PoQt!E259</f>
        <v>99.63</v>
      </c>
      <c r="F267" s="23">
        <f>PtQt_PoQt!F259</f>
        <v>102.43</v>
      </c>
      <c r="G267" s="23">
        <f>PtQt_PoQt!G259</f>
        <v>100</v>
      </c>
      <c r="H267" s="23">
        <f>PtQt_PoQt!H259</f>
        <v>108.72</v>
      </c>
      <c r="I267" s="23">
        <f>PtQt_PoQt!I259</f>
        <v>109.51</v>
      </c>
      <c r="J267" s="23">
        <f>PtQt_PoQt!J259</f>
        <v>110.12</v>
      </c>
      <c r="K267" s="23">
        <f>PtQt_PoQt!K259</f>
        <v>104.61</v>
      </c>
      <c r="L267" s="23">
        <f>PtQt_PoQt!L259</f>
        <v>108.24</v>
      </c>
    </row>
    <row r="268" spans="1:12" x14ac:dyDescent="0.25">
      <c r="A268" s="9" t="s">
        <v>117</v>
      </c>
      <c r="B268" s="9" t="s">
        <v>79</v>
      </c>
      <c r="C268" s="23">
        <f>PtQt_PoQt!C260</f>
        <v>99.35</v>
      </c>
      <c r="D268" s="23">
        <f>PtQt_PoQt!D260</f>
        <v>100.67</v>
      </c>
      <c r="E268" s="23">
        <f>PtQt_PoQt!E260</f>
        <v>98.05</v>
      </c>
      <c r="F268" s="23">
        <f>PtQt_PoQt!F260</f>
        <v>101.92</v>
      </c>
      <c r="G268" s="23">
        <f>PtQt_PoQt!G260</f>
        <v>100</v>
      </c>
      <c r="H268" s="23">
        <f>PtQt_PoQt!H260</f>
        <v>103.98</v>
      </c>
      <c r="I268" s="23">
        <f>PtQt_PoQt!I260</f>
        <v>103.71</v>
      </c>
      <c r="J268" s="23">
        <f>PtQt_PoQt!J260</f>
        <v>104.06</v>
      </c>
      <c r="K268" s="23">
        <f>PtQt_PoQt!K260</f>
        <v>104.18</v>
      </c>
      <c r="L268" s="23">
        <f>PtQt_PoQt!L260</f>
        <v>103.99</v>
      </c>
    </row>
    <row r="269" spans="1:12" x14ac:dyDescent="0.25">
      <c r="A269" s="9" t="s">
        <v>117</v>
      </c>
      <c r="B269" s="9" t="s">
        <v>77</v>
      </c>
      <c r="C269" s="23">
        <f>PtQt_PoQt!C261</f>
        <v>95.82</v>
      </c>
      <c r="D269" s="23">
        <f>PtQt_PoQt!D261</f>
        <v>104.63</v>
      </c>
      <c r="E269" s="23">
        <f>PtQt_PoQt!E261</f>
        <v>102.85</v>
      </c>
      <c r="F269" s="23">
        <f>PtQt_PoQt!F261</f>
        <v>96.68</v>
      </c>
      <c r="G269" s="23">
        <f>PtQt_PoQt!G261</f>
        <v>100</v>
      </c>
      <c r="H269" s="23">
        <f>PtQt_PoQt!H261</f>
        <v>95.52</v>
      </c>
      <c r="I269" s="23">
        <f>PtQt_PoQt!I261</f>
        <v>98.06</v>
      </c>
      <c r="J269" s="23">
        <f>PtQt_PoQt!J261</f>
        <v>93.54</v>
      </c>
      <c r="K269" s="23">
        <f>PtQt_PoQt!K261</f>
        <v>85.86</v>
      </c>
      <c r="L269" s="23">
        <f>PtQt_PoQt!L261</f>
        <v>93.24</v>
      </c>
    </row>
    <row r="270" spans="1:12" x14ac:dyDescent="0.25">
      <c r="A270" s="9" t="s">
        <v>117</v>
      </c>
      <c r="B270" s="9" t="s">
        <v>78</v>
      </c>
      <c r="C270" s="23">
        <f>PtQt_PoQt!C262</f>
        <v>96.99</v>
      </c>
      <c r="D270" s="23">
        <f>PtQt_PoQt!D262</f>
        <v>105.81</v>
      </c>
      <c r="E270" s="23">
        <f>PtQt_PoQt!E262</f>
        <v>99.08</v>
      </c>
      <c r="F270" s="23">
        <f>PtQt_PoQt!F262</f>
        <v>98.11</v>
      </c>
      <c r="G270" s="23">
        <f>PtQt_PoQt!G262</f>
        <v>100</v>
      </c>
      <c r="H270" s="23">
        <f>PtQt_PoQt!H262</f>
        <v>93.88</v>
      </c>
      <c r="I270" s="23">
        <f>PtQt_PoQt!I262</f>
        <v>95.61</v>
      </c>
      <c r="J270" s="23">
        <f>PtQt_PoQt!J262</f>
        <v>90.01</v>
      </c>
      <c r="K270" s="23">
        <f>PtQt_PoQt!K262</f>
        <v>83.32</v>
      </c>
      <c r="L270" s="23">
        <f>PtQt_PoQt!L262</f>
        <v>90.71</v>
      </c>
    </row>
    <row r="271" spans="1:12" x14ac:dyDescent="0.25">
      <c r="A271" s="10" t="s">
        <v>117</v>
      </c>
      <c r="B271" s="10" t="s">
        <v>82</v>
      </c>
      <c r="C271" s="22">
        <f>ROUND(AVERAGEIF(C272:C273,"&lt;&gt;0"),2)</f>
        <v>96.86</v>
      </c>
      <c r="D271" s="22">
        <f t="shared" ref="D271:L271" si="262">ROUND(AVERAGEIF(D272:D273,"&lt;&gt;0"),2)</f>
        <v>100.43</v>
      </c>
      <c r="E271" s="22">
        <f t="shared" si="262"/>
        <v>101.12</v>
      </c>
      <c r="F271" s="22">
        <f t="shared" si="262"/>
        <v>101.6</v>
      </c>
      <c r="G271" s="22">
        <f t="shared" si="262"/>
        <v>100</v>
      </c>
      <c r="H271" s="22">
        <f t="shared" si="262"/>
        <v>100.93</v>
      </c>
      <c r="I271" s="22">
        <f t="shared" si="262"/>
        <v>103.19</v>
      </c>
      <c r="J271" s="22">
        <f t="shared" si="262"/>
        <v>104.79</v>
      </c>
      <c r="K271" s="22">
        <f t="shared" si="262"/>
        <v>103.78</v>
      </c>
      <c r="L271" s="22">
        <f t="shared" si="262"/>
        <v>103.17</v>
      </c>
    </row>
    <row r="272" spans="1:12" x14ac:dyDescent="0.25">
      <c r="A272" s="9" t="s">
        <v>117</v>
      </c>
      <c r="B272" s="9" t="s">
        <v>100</v>
      </c>
      <c r="C272" s="23">
        <f>PtQt_PoQt!C264</f>
        <v>97.91</v>
      </c>
      <c r="D272" s="23">
        <f>PtQt_PoQt!D264</f>
        <v>101.1</v>
      </c>
      <c r="E272" s="23">
        <f>PtQt_PoQt!E264</f>
        <v>100.2</v>
      </c>
      <c r="F272" s="23">
        <f>PtQt_PoQt!F264</f>
        <v>100.8</v>
      </c>
      <c r="G272" s="23">
        <f>PtQt_PoQt!G264</f>
        <v>100</v>
      </c>
      <c r="H272" s="23">
        <f>PtQt_PoQt!H264</f>
        <v>98.27</v>
      </c>
      <c r="I272" s="23">
        <f>PtQt_PoQt!I264</f>
        <v>101.94</v>
      </c>
      <c r="J272" s="23">
        <f>PtQt_PoQt!J264</f>
        <v>103.27</v>
      </c>
      <c r="K272" s="23">
        <f>PtQt_PoQt!K264</f>
        <v>101.62</v>
      </c>
      <c r="L272" s="23">
        <f>PtQt_PoQt!L264</f>
        <v>101.27</v>
      </c>
    </row>
    <row r="273" spans="1:12" x14ac:dyDescent="0.25">
      <c r="A273" s="9" t="s">
        <v>117</v>
      </c>
      <c r="B273" s="9" t="s">
        <v>101</v>
      </c>
      <c r="C273" s="23">
        <f>PtQt_PoQt!C265</f>
        <v>95.81</v>
      </c>
      <c r="D273" s="23">
        <f>PtQt_PoQt!D265</f>
        <v>99.76</v>
      </c>
      <c r="E273" s="23">
        <f>PtQt_PoQt!E265</f>
        <v>102.04</v>
      </c>
      <c r="F273" s="23">
        <f>PtQt_PoQt!F265</f>
        <v>102.4</v>
      </c>
      <c r="G273" s="23">
        <f>PtQt_PoQt!G265</f>
        <v>100</v>
      </c>
      <c r="H273" s="23">
        <f>PtQt_PoQt!H265</f>
        <v>103.59</v>
      </c>
      <c r="I273" s="23">
        <f>PtQt_PoQt!I265</f>
        <v>104.43</v>
      </c>
      <c r="J273" s="23">
        <f>PtQt_PoQt!J265</f>
        <v>106.31</v>
      </c>
      <c r="K273" s="23">
        <f>PtQt_PoQt!K265</f>
        <v>105.93</v>
      </c>
      <c r="L273" s="23">
        <f>PtQt_PoQt!L265</f>
        <v>105.06</v>
      </c>
    </row>
    <row r="274" spans="1:12" x14ac:dyDescent="0.25">
      <c r="A274" s="10" t="s">
        <v>117</v>
      </c>
      <c r="B274" s="10" t="s">
        <v>85</v>
      </c>
      <c r="C274" s="22">
        <f>ROUND(AVERAGEIF(C275:C278,"&lt;&gt;0"),2)</f>
        <v>96.26</v>
      </c>
      <c r="D274" s="22">
        <f t="shared" ref="D274:L274" si="263">ROUND(AVERAGEIF(D275:D278,"&lt;&gt;0"),2)</f>
        <v>103.17</v>
      </c>
      <c r="E274" s="22">
        <f t="shared" si="263"/>
        <v>88.38</v>
      </c>
      <c r="F274" s="22">
        <f t="shared" si="263"/>
        <v>83.76</v>
      </c>
      <c r="G274" s="22">
        <f t="shared" si="263"/>
        <v>100</v>
      </c>
      <c r="H274" s="22">
        <f t="shared" si="263"/>
        <v>96.67</v>
      </c>
      <c r="I274" s="22">
        <f t="shared" si="263"/>
        <v>102.8</v>
      </c>
      <c r="J274" s="22">
        <f t="shared" si="263"/>
        <v>96.59</v>
      </c>
      <c r="K274" s="22">
        <f t="shared" si="263"/>
        <v>89.79</v>
      </c>
      <c r="L274" s="22">
        <f t="shared" si="263"/>
        <v>101.49</v>
      </c>
    </row>
    <row r="275" spans="1:12" x14ac:dyDescent="0.25">
      <c r="A275" s="9" t="s">
        <v>117</v>
      </c>
      <c r="B275" s="9" t="s">
        <v>105</v>
      </c>
      <c r="C275" s="23">
        <f>PtQt_PoQt!C267</f>
        <v>98.42</v>
      </c>
      <c r="D275" s="23">
        <f>PtQt_PoQt!D267</f>
        <v>100.62</v>
      </c>
      <c r="E275" s="23">
        <f>PtQt_PoQt!E267</f>
        <v>89.18</v>
      </c>
      <c r="F275" s="23">
        <f>PtQt_PoQt!F267</f>
        <v>92.58</v>
      </c>
      <c r="G275" s="23">
        <f>PtQt_PoQt!G267</f>
        <v>100</v>
      </c>
      <c r="H275" s="23">
        <f>PtQt_PoQt!H267</f>
        <v>101.86</v>
      </c>
      <c r="I275" s="23">
        <f>PtQt_PoQt!I267</f>
        <v>105.51</v>
      </c>
      <c r="J275" s="23">
        <f>PtQt_PoQt!J267</f>
        <v>100.29</v>
      </c>
      <c r="K275" s="23">
        <f>PtQt_PoQt!K267</f>
        <v>106.18</v>
      </c>
      <c r="L275" s="23">
        <f>PtQt_PoQt!L267</f>
        <v>105.23</v>
      </c>
    </row>
    <row r="276" spans="1:12" x14ac:dyDescent="0.25">
      <c r="A276" s="9" t="s">
        <v>117</v>
      </c>
      <c r="B276" s="9" t="s">
        <v>107</v>
      </c>
      <c r="C276" s="23">
        <f>PtQt_PoQt!C268</f>
        <v>88.48</v>
      </c>
      <c r="D276" s="23">
        <f>PtQt_PoQt!D268</f>
        <v>102.6</v>
      </c>
      <c r="E276" s="23">
        <f>PtQt_PoQt!E268</f>
        <v>71.900000000000006</v>
      </c>
      <c r="F276" s="23">
        <f>PtQt_PoQt!F268</f>
        <v>66.19</v>
      </c>
      <c r="G276" s="23">
        <f>PtQt_PoQt!G268</f>
        <v>100</v>
      </c>
      <c r="H276" s="23">
        <f>PtQt_PoQt!H268</f>
        <v>96.02</v>
      </c>
      <c r="I276" s="23">
        <f>PtQt_PoQt!I268</f>
        <v>95.43</v>
      </c>
      <c r="J276" s="23">
        <f>PtQt_PoQt!J268</f>
        <v>71.78</v>
      </c>
      <c r="K276" s="23">
        <f>PtQt_PoQt!K268</f>
        <v>75.849999999999994</v>
      </c>
      <c r="L276" s="23">
        <f>PtQt_PoQt!L268</f>
        <v>93.77</v>
      </c>
    </row>
    <row r="277" spans="1:12" x14ac:dyDescent="0.25">
      <c r="A277" s="9" t="s">
        <v>117</v>
      </c>
      <c r="B277" s="9" t="s">
        <v>106</v>
      </c>
      <c r="C277" s="23">
        <f>PtQt_PoQt!C269</f>
        <v>102.76</v>
      </c>
      <c r="D277" s="23">
        <f>PtQt_PoQt!D269</f>
        <v>109.38</v>
      </c>
      <c r="E277" s="23">
        <f>PtQt_PoQt!E269</f>
        <v>86.84</v>
      </c>
      <c r="F277" s="23">
        <f>PtQt_PoQt!F269</f>
        <v>78.67</v>
      </c>
      <c r="G277" s="23">
        <f>PtQt_PoQt!G269</f>
        <v>100</v>
      </c>
      <c r="H277" s="23">
        <f>PtQt_PoQt!H269</f>
        <v>99.8</v>
      </c>
      <c r="I277" s="23">
        <f>PtQt_PoQt!I269</f>
        <v>109.38</v>
      </c>
      <c r="J277" s="23">
        <f>PtQt_PoQt!J269</f>
        <v>106.67</v>
      </c>
      <c r="K277" s="23">
        <f>PtQt_PoQt!K269</f>
        <v>75.27</v>
      </c>
      <c r="L277" s="23">
        <f>PtQt_PoQt!L269</f>
        <v>106.55</v>
      </c>
    </row>
    <row r="278" spans="1:12" x14ac:dyDescent="0.25">
      <c r="A278" s="9" t="s">
        <v>117</v>
      </c>
      <c r="B278" s="9" t="s">
        <v>104</v>
      </c>
      <c r="C278" s="23">
        <f>PtQt_PoQt!C270</f>
        <v>95.38</v>
      </c>
      <c r="D278" s="23">
        <f>PtQt_PoQt!D270</f>
        <v>100.09</v>
      </c>
      <c r="E278" s="23">
        <f>PtQt_PoQt!E270</f>
        <v>105.6</v>
      </c>
      <c r="F278" s="23">
        <f>PtQt_PoQt!F270</f>
        <v>97.61</v>
      </c>
      <c r="G278" s="23">
        <f>PtQt_PoQt!G270</f>
        <v>100</v>
      </c>
      <c r="H278" s="23">
        <f>PtQt_PoQt!H270</f>
        <v>89.01</v>
      </c>
      <c r="I278" s="23">
        <f>PtQt_PoQt!I270</f>
        <v>100.88</v>
      </c>
      <c r="J278" s="23">
        <f>PtQt_PoQt!J270</f>
        <v>107.62</v>
      </c>
      <c r="K278" s="23">
        <f>PtQt_PoQt!K270</f>
        <v>101.84</v>
      </c>
      <c r="L278" s="23">
        <f>PtQt_PoQt!L270</f>
        <v>100.41</v>
      </c>
    </row>
    <row r="279" spans="1:12" x14ac:dyDescent="0.25">
      <c r="A279" s="10" t="s">
        <v>118</v>
      </c>
      <c r="B279" s="10" t="s">
        <v>114</v>
      </c>
      <c r="C279" s="22">
        <f>ROUND(AVERAGE(C281,C284,C287,C290,C293,C299,C302,C310,C314,C318,C322),2)</f>
        <v>100.1</v>
      </c>
      <c r="D279" s="22">
        <f t="shared" ref="D279:L279" si="264">ROUND(AVERAGE(D281,D284,D287,D290,D293,D299,D302,D310,D314,D318,D322),2)</f>
        <v>100.99</v>
      </c>
      <c r="E279" s="22">
        <f t="shared" si="264"/>
        <v>101.53</v>
      </c>
      <c r="F279" s="22">
        <f t="shared" si="264"/>
        <v>96.96</v>
      </c>
      <c r="G279" s="22">
        <f t="shared" si="264"/>
        <v>100</v>
      </c>
      <c r="H279" s="22">
        <f t="shared" si="264"/>
        <v>94.47</v>
      </c>
      <c r="I279" s="22">
        <f t="shared" si="264"/>
        <v>86.52</v>
      </c>
      <c r="J279" s="22">
        <f t="shared" si="264"/>
        <v>95.73</v>
      </c>
      <c r="K279" s="22">
        <f t="shared" si="264"/>
        <v>107.37</v>
      </c>
      <c r="L279" s="22">
        <f t="shared" si="264"/>
        <v>95.21</v>
      </c>
    </row>
    <row r="280" spans="1:12" x14ac:dyDescent="0.25">
      <c r="A280" s="10"/>
      <c r="B280" s="10"/>
      <c r="C280" s="22"/>
      <c r="D280" s="22"/>
      <c r="E280" s="22"/>
      <c r="F280" s="22"/>
      <c r="G280" s="22"/>
      <c r="H280" s="22"/>
      <c r="I280" s="22"/>
      <c r="J280" s="22"/>
      <c r="K280" s="22"/>
      <c r="L280" s="22"/>
    </row>
    <row r="281" spans="1:12" x14ac:dyDescent="0.25">
      <c r="A281" s="10" t="s">
        <v>118</v>
      </c>
      <c r="B281" s="10" t="s">
        <v>0</v>
      </c>
      <c r="C281" s="22">
        <f>ROUND(AVERAGEIF(C282:C283,"&lt;&gt;0"),2)</f>
        <v>91.56</v>
      </c>
      <c r="D281" s="22">
        <f t="shared" ref="D281:L281" si="265">ROUND(AVERAGEIF(D282:D283,"&lt;&gt;0"),2)</f>
        <v>104.05</v>
      </c>
      <c r="E281" s="22">
        <f t="shared" si="265"/>
        <v>101.95</v>
      </c>
      <c r="F281" s="22">
        <f t="shared" si="265"/>
        <v>102.4</v>
      </c>
      <c r="G281" s="22">
        <f t="shared" si="265"/>
        <v>100.01</v>
      </c>
      <c r="H281" s="22">
        <f t="shared" si="265"/>
        <v>93.06</v>
      </c>
      <c r="I281" s="22">
        <f t="shared" si="265"/>
        <v>84.91</v>
      </c>
      <c r="J281" s="22">
        <f t="shared" si="265"/>
        <v>75.5</v>
      </c>
      <c r="K281" s="22">
        <f t="shared" si="265"/>
        <v>74.36</v>
      </c>
      <c r="L281" s="22">
        <f t="shared" si="265"/>
        <v>81.96</v>
      </c>
    </row>
    <row r="282" spans="1:12" x14ac:dyDescent="0.25">
      <c r="A282" s="9" t="s">
        <v>118</v>
      </c>
      <c r="B282" s="9" t="s">
        <v>3</v>
      </c>
      <c r="C282" s="23">
        <f>PtQt_PoQt!C273</f>
        <v>87.08</v>
      </c>
      <c r="D282" s="23">
        <f>PtQt_PoQt!D273</f>
        <v>108.8</v>
      </c>
      <c r="E282" s="23">
        <f>PtQt_PoQt!E273</f>
        <v>97.98</v>
      </c>
      <c r="F282" s="23">
        <f>PtQt_PoQt!F273</f>
        <v>105.98</v>
      </c>
      <c r="G282" s="23">
        <f>PtQt_PoQt!G273</f>
        <v>100</v>
      </c>
      <c r="H282" s="23">
        <f>PtQt_PoQt!H273</f>
        <v>102.18</v>
      </c>
      <c r="I282" s="23">
        <f>PtQt_PoQt!I273</f>
        <v>97.5</v>
      </c>
      <c r="J282" s="23">
        <f>PtQt_PoQt!J273</f>
        <v>81.02</v>
      </c>
      <c r="K282" s="23">
        <f>PtQt_PoQt!K273</f>
        <v>78.27</v>
      </c>
      <c r="L282" s="23">
        <f>PtQt_PoQt!L273</f>
        <v>89.74</v>
      </c>
    </row>
    <row r="283" spans="1:12" x14ac:dyDescent="0.25">
      <c r="A283" s="9" t="s">
        <v>118</v>
      </c>
      <c r="B283" s="9" t="s">
        <v>1</v>
      </c>
      <c r="C283" s="23">
        <f>PtQt_PoQt!C274</f>
        <v>96.04</v>
      </c>
      <c r="D283" s="23">
        <f>PtQt_PoQt!D274</f>
        <v>99.29</v>
      </c>
      <c r="E283" s="23">
        <f>PtQt_PoQt!E274</f>
        <v>105.91</v>
      </c>
      <c r="F283" s="23">
        <f>PtQt_PoQt!F274</f>
        <v>98.81</v>
      </c>
      <c r="G283" s="24">
        <f>ROUND(AVERAGE(C283:F283),2)</f>
        <v>100.01</v>
      </c>
      <c r="H283" s="23">
        <f>PtQt_PoQt!H274</f>
        <v>83.94</v>
      </c>
      <c r="I283" s="23">
        <f>PtQt_PoQt!I274</f>
        <v>72.31</v>
      </c>
      <c r="J283" s="23">
        <f>PtQt_PoQt!J274</f>
        <v>69.97</v>
      </c>
      <c r="K283" s="23">
        <f>PtQt_PoQt!K274</f>
        <v>70.45</v>
      </c>
      <c r="L283" s="24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2">
        <f>ROUND(AVERAGEIF(C285:C286,"&lt;&gt;0"),2)</f>
        <v>85.39</v>
      </c>
      <c r="D284" s="22">
        <f t="shared" ref="D284:K284" si="266">ROUND(AVERAGEIF(D285:D286,"&lt;&gt;0"),2)</f>
        <v>97.69</v>
      </c>
      <c r="E284" s="22">
        <f t="shared" si="266"/>
        <v>113.94</v>
      </c>
      <c r="F284" s="22">
        <f t="shared" si="266"/>
        <v>102.85</v>
      </c>
      <c r="G284" s="25">
        <f>ROUND(AVERAGE(C284:F284),2)</f>
        <v>99.97</v>
      </c>
      <c r="H284" s="22">
        <f t="shared" si="266"/>
        <v>99.68</v>
      </c>
      <c r="I284" s="22">
        <f t="shared" si="266"/>
        <v>91.64</v>
      </c>
      <c r="J284" s="22">
        <f t="shared" si="266"/>
        <v>104.15</v>
      </c>
      <c r="K284" s="22">
        <f t="shared" si="266"/>
        <v>122.74</v>
      </c>
      <c r="L284" s="25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3">
        <f>PtQt_PoQt!C276</f>
        <v>90.78</v>
      </c>
      <c r="D285" s="23">
        <f>PtQt_PoQt!D276</f>
        <v>113.65</v>
      </c>
      <c r="E285" s="23">
        <f>PtQt_PoQt!E276</f>
        <v>96.05</v>
      </c>
      <c r="F285" s="23">
        <f>PtQt_PoQt!F276</f>
        <v>99.28</v>
      </c>
      <c r="G285" s="23">
        <f>PtQt_PoQt!G276</f>
        <v>100</v>
      </c>
      <c r="H285" s="23">
        <f>PtQt_PoQt!H276</f>
        <v>116.05</v>
      </c>
      <c r="I285" s="23">
        <f>PtQt_PoQt!I276</f>
        <v>110.9</v>
      </c>
      <c r="J285" s="23">
        <f>PtQt_PoQt!J276</f>
        <v>86.23</v>
      </c>
      <c r="K285" s="23">
        <f>PtQt_PoQt!K276</f>
        <v>124.67</v>
      </c>
      <c r="L285" s="23">
        <f>PtQt_PoQt!L276</f>
        <v>109.46</v>
      </c>
    </row>
    <row r="286" spans="1:12" x14ac:dyDescent="0.25">
      <c r="A286" s="9" t="s">
        <v>118</v>
      </c>
      <c r="B286" s="9" t="s">
        <v>6</v>
      </c>
      <c r="C286" s="23">
        <f>PtQt_PoQt!C277</f>
        <v>79.989999999999995</v>
      </c>
      <c r="D286" s="23">
        <f>PtQt_PoQt!D277</f>
        <v>81.72</v>
      </c>
      <c r="E286" s="23">
        <f>PtQt_PoQt!E277</f>
        <v>131.83000000000001</v>
      </c>
      <c r="F286" s="23">
        <f>PtQt_PoQt!F277</f>
        <v>106.41</v>
      </c>
      <c r="G286" s="23">
        <f>PtQt_PoQt!G277</f>
        <v>100</v>
      </c>
      <c r="H286" s="23">
        <f>PtQt_PoQt!H277</f>
        <v>83.3</v>
      </c>
      <c r="I286" s="23">
        <f>PtQt_PoQt!I277</f>
        <v>72.37</v>
      </c>
      <c r="J286" s="23">
        <f>PtQt_PoQt!J277</f>
        <v>122.06</v>
      </c>
      <c r="K286" s="23">
        <f>PtQt_PoQt!K277</f>
        <v>120.8</v>
      </c>
      <c r="L286" s="23">
        <f>PtQt_PoQt!L277</f>
        <v>99.63</v>
      </c>
    </row>
    <row r="287" spans="1:12" x14ac:dyDescent="0.25">
      <c r="A287" s="10" t="s">
        <v>118</v>
      </c>
      <c r="B287" s="10" t="s">
        <v>12</v>
      </c>
      <c r="C287" s="22">
        <f>ROUND(AVERAGEIF(C288:C289,"&lt;&gt;0"),2)</f>
        <v>109.21</v>
      </c>
      <c r="D287" s="22">
        <f t="shared" ref="D287:L287" si="267">ROUND(AVERAGEIF(D288:D289,"&lt;&gt;0"),2)</f>
        <v>94.66</v>
      </c>
      <c r="E287" s="22">
        <f t="shared" si="267"/>
        <v>107.04</v>
      </c>
      <c r="F287" s="22">
        <f t="shared" si="267"/>
        <v>85.18</v>
      </c>
      <c r="G287" s="22">
        <f t="shared" si="267"/>
        <v>100</v>
      </c>
      <c r="H287" s="22">
        <f t="shared" si="267"/>
        <v>93.52</v>
      </c>
      <c r="I287" s="22">
        <f t="shared" si="267"/>
        <v>76.09</v>
      </c>
      <c r="J287" s="22">
        <f t="shared" si="267"/>
        <v>93.98</v>
      </c>
      <c r="K287" s="22">
        <f t="shared" si="267"/>
        <v>82.9</v>
      </c>
      <c r="L287" s="22">
        <f t="shared" si="267"/>
        <v>86.8</v>
      </c>
    </row>
    <row r="288" spans="1:12" x14ac:dyDescent="0.25">
      <c r="A288" s="9" t="s">
        <v>118</v>
      </c>
      <c r="B288" s="9" t="s">
        <v>14</v>
      </c>
      <c r="C288" s="23">
        <f>PtQt_PoQt!C279</f>
        <v>108.15</v>
      </c>
      <c r="D288" s="23">
        <f>PtQt_PoQt!D279</f>
        <v>91.83</v>
      </c>
      <c r="E288" s="30" t="s">
        <v>132</v>
      </c>
      <c r="F288" s="23" t="str">
        <f>PtQt_PoQt!F279</f>
        <v>..</v>
      </c>
      <c r="G288" s="23">
        <f>PtQt_PoQt!G279</f>
        <v>100</v>
      </c>
      <c r="H288" s="23">
        <f>PtQt_PoQt!H279</f>
        <v>107.7</v>
      </c>
      <c r="I288" s="23">
        <f>PtQt_PoQt!I279</f>
        <v>70.510000000000005</v>
      </c>
      <c r="J288" s="23" t="str">
        <f>PtQt_PoQt!J279</f>
        <v>..</v>
      </c>
      <c r="K288" s="23" t="str">
        <f>PtQt_PoQt!K279</f>
        <v>..</v>
      </c>
      <c r="L288" s="23">
        <f>PtQt_PoQt!L279</f>
        <v>89.12</v>
      </c>
    </row>
    <row r="289" spans="1:12" x14ac:dyDescent="0.25">
      <c r="A289" s="9" t="s">
        <v>118</v>
      </c>
      <c r="B289" s="9" t="s">
        <v>15</v>
      </c>
      <c r="C289" s="23">
        <f>PtQt_PoQt!C280</f>
        <v>110.26</v>
      </c>
      <c r="D289" s="23">
        <f>PtQt_PoQt!D280</f>
        <v>97.49</v>
      </c>
      <c r="E289" s="23">
        <f>PtQt_PoQt!E280</f>
        <v>107.04</v>
      </c>
      <c r="F289" s="23">
        <f>PtQt_PoQt!F280</f>
        <v>85.18</v>
      </c>
      <c r="G289" s="23">
        <f>PtQt_PoQt!G280</f>
        <v>100</v>
      </c>
      <c r="H289" s="23">
        <f>PtQt_PoQt!H280</f>
        <v>79.33</v>
      </c>
      <c r="I289" s="23">
        <f>PtQt_PoQt!I280</f>
        <v>81.67</v>
      </c>
      <c r="J289" s="23">
        <f>PtQt_PoQt!J280</f>
        <v>93.98</v>
      </c>
      <c r="K289" s="23">
        <f>PtQt_PoQt!K280</f>
        <v>82.9</v>
      </c>
      <c r="L289" s="23">
        <f>PtQt_PoQt!L280</f>
        <v>84.48</v>
      </c>
    </row>
    <row r="290" spans="1:12" x14ac:dyDescent="0.25">
      <c r="A290" s="10" t="s">
        <v>118</v>
      </c>
      <c r="B290" s="10" t="s">
        <v>18</v>
      </c>
      <c r="C290" s="22">
        <f>ROUND(AVERAGEIF(C291:C292,"&lt;&gt;0"),2)</f>
        <v>92.9</v>
      </c>
      <c r="D290" s="22">
        <f t="shared" ref="D290:L290" si="268">ROUND(AVERAGEIF(D291:D292,"&lt;&gt;0"),2)</f>
        <v>104.29</v>
      </c>
      <c r="E290" s="30" t="s">
        <v>132</v>
      </c>
      <c r="F290" s="22">
        <f t="shared" si="268"/>
        <v>109.86</v>
      </c>
      <c r="G290" s="22">
        <f t="shared" si="268"/>
        <v>100</v>
      </c>
      <c r="H290" s="22">
        <f t="shared" si="268"/>
        <v>96.65</v>
      </c>
      <c r="I290" s="22">
        <f t="shared" si="268"/>
        <v>36.630000000000003</v>
      </c>
      <c r="J290" s="30" t="s">
        <v>132</v>
      </c>
      <c r="K290" s="22">
        <f t="shared" si="268"/>
        <v>176.85</v>
      </c>
      <c r="L290" s="22">
        <f t="shared" si="268"/>
        <v>101.71</v>
      </c>
    </row>
    <row r="291" spans="1:12" x14ac:dyDescent="0.25">
      <c r="A291" s="9" t="s">
        <v>118</v>
      </c>
      <c r="B291" s="9" t="s">
        <v>20</v>
      </c>
      <c r="C291" s="23">
        <f>PtQt_PoQt!C282</f>
        <v>90.12</v>
      </c>
      <c r="D291" s="23" t="str">
        <f>PtQt_PoQt!D282</f>
        <v>..</v>
      </c>
      <c r="E291" s="30" t="s">
        <v>132</v>
      </c>
      <c r="F291" s="23">
        <f>PtQt_PoQt!F282</f>
        <v>109.86</v>
      </c>
      <c r="G291" s="23">
        <f>PtQt_PoQt!G282</f>
        <v>100</v>
      </c>
      <c r="H291" s="23">
        <f>PtQt_PoQt!H282</f>
        <v>127.75</v>
      </c>
      <c r="I291" s="23" t="str">
        <f>PtQt_PoQt!I282</f>
        <v>..</v>
      </c>
      <c r="J291" s="30" t="s">
        <v>132</v>
      </c>
      <c r="K291" s="23">
        <f>PtQt_PoQt!K282</f>
        <v>176.85</v>
      </c>
      <c r="L291" s="23">
        <f>PtQt_PoQt!L282</f>
        <v>152.31</v>
      </c>
    </row>
    <row r="292" spans="1:12" x14ac:dyDescent="0.25">
      <c r="A292" s="9" t="s">
        <v>118</v>
      </c>
      <c r="B292" s="9" t="s">
        <v>21</v>
      </c>
      <c r="C292" s="23">
        <f>PtQt_PoQt!C283</f>
        <v>95.68</v>
      </c>
      <c r="D292" s="23">
        <f>PtQt_PoQt!D283</f>
        <v>104.29</v>
      </c>
      <c r="E292" s="30" t="s">
        <v>132</v>
      </c>
      <c r="F292" s="30" t="s">
        <v>132</v>
      </c>
      <c r="G292" s="23">
        <f>PtQt_PoQt!G283</f>
        <v>100</v>
      </c>
      <c r="H292" s="23">
        <f>PtQt_PoQt!H283</f>
        <v>65.540000000000006</v>
      </c>
      <c r="I292" s="23">
        <f>PtQt_PoQt!I283</f>
        <v>36.630000000000003</v>
      </c>
      <c r="J292" s="30" t="s">
        <v>132</v>
      </c>
      <c r="K292" s="30" t="s">
        <v>132</v>
      </c>
      <c r="L292" s="23">
        <f>PtQt_PoQt!L283</f>
        <v>51.1</v>
      </c>
    </row>
    <row r="293" spans="1:12" x14ac:dyDescent="0.25">
      <c r="A293" s="10" t="s">
        <v>118</v>
      </c>
      <c r="B293" s="10" t="s">
        <v>28</v>
      </c>
      <c r="C293" s="22">
        <f>ROUND(AVERAGEIF(C294:C298,"&lt;&gt;0"),2)</f>
        <v>88.6</v>
      </c>
      <c r="D293" s="22">
        <f t="shared" ref="D293:L293" si="269">ROUND(AVERAGEIF(D294:D298,"&lt;&gt;0"),2)</f>
        <v>84.5</v>
      </c>
      <c r="E293" s="22">
        <f t="shared" si="269"/>
        <v>131.87</v>
      </c>
      <c r="F293" s="22">
        <f t="shared" si="269"/>
        <v>95.06</v>
      </c>
      <c r="G293" s="22">
        <f t="shared" si="269"/>
        <v>100</v>
      </c>
      <c r="H293" s="22">
        <f t="shared" si="269"/>
        <v>70.430000000000007</v>
      </c>
      <c r="I293" s="22">
        <f t="shared" si="269"/>
        <v>73.53</v>
      </c>
      <c r="J293" s="22">
        <f t="shared" si="269"/>
        <v>90.47</v>
      </c>
      <c r="K293" s="22">
        <f t="shared" si="269"/>
        <v>121.82</v>
      </c>
      <c r="L293" s="22">
        <f t="shared" si="269"/>
        <v>89.06</v>
      </c>
    </row>
    <row r="294" spans="1:12" x14ac:dyDescent="0.25">
      <c r="A294" s="9" t="s">
        <v>118</v>
      </c>
      <c r="B294" s="9" t="s">
        <v>31</v>
      </c>
      <c r="C294" s="23">
        <f>PtQt_PoQt!C285</f>
        <v>107.89</v>
      </c>
      <c r="D294" s="23">
        <f>PtQt_PoQt!D285</f>
        <v>86.53</v>
      </c>
      <c r="E294" s="23">
        <f>PtQt_PoQt!E285</f>
        <v>104.57</v>
      </c>
      <c r="F294" s="23">
        <f>PtQt_PoQt!F285</f>
        <v>101.03</v>
      </c>
      <c r="G294" s="23">
        <f>PtQt_PoQt!G285</f>
        <v>100</v>
      </c>
      <c r="H294" s="23">
        <f>PtQt_PoQt!H285</f>
        <v>102.06</v>
      </c>
      <c r="I294" s="23">
        <f>PtQt_PoQt!I285</f>
        <v>110.96</v>
      </c>
      <c r="J294" s="23">
        <f>PtQt_PoQt!J285</f>
        <v>76.75</v>
      </c>
      <c r="K294" s="23">
        <f>PtQt_PoQt!K285</f>
        <v>135.15</v>
      </c>
      <c r="L294" s="23">
        <f>PtQt_PoQt!L285</f>
        <v>106.24</v>
      </c>
    </row>
    <row r="295" spans="1:12" x14ac:dyDescent="0.25">
      <c r="A295" s="9" t="s">
        <v>118</v>
      </c>
      <c r="B295" s="9" t="s">
        <v>30</v>
      </c>
      <c r="C295" s="23">
        <f>PtQt_PoQt!C286</f>
        <v>80.72</v>
      </c>
      <c r="D295" s="23">
        <f>PtQt_PoQt!D286</f>
        <v>76.73</v>
      </c>
      <c r="E295" s="23">
        <f>PtQt_PoQt!E286</f>
        <v>139.66999999999999</v>
      </c>
      <c r="F295" s="23">
        <f>PtQt_PoQt!F286</f>
        <v>102.91</v>
      </c>
      <c r="G295" s="23">
        <f>PtQt_PoQt!G286</f>
        <v>100</v>
      </c>
      <c r="H295" s="23">
        <f>PtQt_PoQt!H286</f>
        <v>74.5</v>
      </c>
      <c r="I295" s="23">
        <f>PtQt_PoQt!I286</f>
        <v>60.2</v>
      </c>
      <c r="J295" s="23">
        <f>PtQt_PoQt!J286</f>
        <v>101.12</v>
      </c>
      <c r="K295" s="23">
        <f>PtQt_PoQt!K286</f>
        <v>134.97</v>
      </c>
      <c r="L295" s="23">
        <f>PtQt_PoQt!L286</f>
        <v>92.7</v>
      </c>
    </row>
    <row r="296" spans="1:12" x14ac:dyDescent="0.25">
      <c r="A296" s="9" t="s">
        <v>118</v>
      </c>
      <c r="B296" s="9" t="s">
        <v>35</v>
      </c>
      <c r="C296" s="23">
        <f>PtQt_PoQt!C287</f>
        <v>109.26</v>
      </c>
      <c r="D296" s="23">
        <f>PtQt_PoQt!D287</f>
        <v>96.78</v>
      </c>
      <c r="E296" s="23">
        <f>PtQt_PoQt!E287</f>
        <v>115.84</v>
      </c>
      <c r="F296" s="23">
        <f>PtQt_PoQt!F287</f>
        <v>78.12</v>
      </c>
      <c r="G296" s="23">
        <f>PtQt_PoQt!G287</f>
        <v>100</v>
      </c>
      <c r="H296" s="23">
        <f>PtQt_PoQt!H287</f>
        <v>73.69</v>
      </c>
      <c r="I296" s="23">
        <f>PtQt_PoQt!I287</f>
        <v>63.15</v>
      </c>
      <c r="J296" s="23">
        <f>PtQt_PoQt!J287</f>
        <v>52.1</v>
      </c>
      <c r="K296" s="23">
        <f>PtQt_PoQt!K287</f>
        <v>104.24</v>
      </c>
      <c r="L296" s="23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3">
        <f>PtQt_PoQt!C288</f>
        <v>94.87</v>
      </c>
      <c r="D297" s="23">
        <f>PtQt_PoQt!D288</f>
        <v>90.92</v>
      </c>
      <c r="E297" s="23">
        <f>PtQt_PoQt!E288</f>
        <v>128.91</v>
      </c>
      <c r="F297" s="23">
        <f>PtQt_PoQt!F288</f>
        <v>85.36</v>
      </c>
      <c r="G297" s="23">
        <f>PtQt_PoQt!G288</f>
        <v>100</v>
      </c>
      <c r="H297" s="23">
        <f>PtQt_PoQt!H288</f>
        <v>62.63</v>
      </c>
      <c r="I297" s="23">
        <f>PtQt_PoQt!I288</f>
        <v>68.25</v>
      </c>
      <c r="J297" s="23">
        <f>PtQt_PoQt!J288</f>
        <v>110.87</v>
      </c>
      <c r="K297" s="23">
        <f>PtQt_PoQt!K288</f>
        <v>125.39</v>
      </c>
      <c r="L297" s="23">
        <f>PtQt_PoQt!L288</f>
        <v>91.79</v>
      </c>
    </row>
    <row r="298" spans="1:12" x14ac:dyDescent="0.25">
      <c r="A298" s="9" t="s">
        <v>118</v>
      </c>
      <c r="B298" s="9" t="s">
        <v>33</v>
      </c>
      <c r="C298" s="23">
        <f>PtQt_PoQt!C289</f>
        <v>50.26</v>
      </c>
      <c r="D298" s="23">
        <f>PtQt_PoQt!D289</f>
        <v>71.52</v>
      </c>
      <c r="E298" s="23">
        <f>PtQt_PoQt!E289</f>
        <v>170.35</v>
      </c>
      <c r="F298" s="23">
        <f>PtQt_PoQt!F289</f>
        <v>107.88</v>
      </c>
      <c r="G298" s="23">
        <f>PtQt_PoQt!G289</f>
        <v>100</v>
      </c>
      <c r="H298" s="23">
        <f>PtQt_PoQt!H289</f>
        <v>39.26</v>
      </c>
      <c r="I298" s="23">
        <f>PtQt_PoQt!I289</f>
        <v>65.11</v>
      </c>
      <c r="J298" s="23">
        <f>PtQt_PoQt!J289</f>
        <v>111.52</v>
      </c>
      <c r="K298" s="23">
        <f>PtQt_PoQt!K289</f>
        <v>109.35</v>
      </c>
      <c r="L298" s="23">
        <f>PtQt_PoQt!L289</f>
        <v>81.3</v>
      </c>
    </row>
    <row r="299" spans="1:12" x14ac:dyDescent="0.25">
      <c r="A299" s="10" t="s">
        <v>118</v>
      </c>
      <c r="B299" s="10" t="s">
        <v>39</v>
      </c>
      <c r="C299" s="22">
        <f>ROUND(AVERAGEIF(C300:C301,"&lt;&gt;0"),2)</f>
        <v>103.95</v>
      </c>
      <c r="D299" s="22">
        <f t="shared" ref="D299:L299" si="270">ROUND(AVERAGEIF(D300:D301,"&lt;&gt;0"),2)</f>
        <v>115.21</v>
      </c>
      <c r="E299" s="22">
        <f t="shared" si="270"/>
        <v>95.25</v>
      </c>
      <c r="F299" s="22">
        <f t="shared" si="270"/>
        <v>85.52</v>
      </c>
      <c r="G299" s="22">
        <f t="shared" si="270"/>
        <v>100</v>
      </c>
      <c r="H299" s="22">
        <f t="shared" si="270"/>
        <v>95.94</v>
      </c>
      <c r="I299" s="22">
        <f t="shared" si="270"/>
        <v>110.6</v>
      </c>
      <c r="J299" s="22">
        <f t="shared" si="270"/>
        <v>129.97999999999999</v>
      </c>
      <c r="K299" s="22">
        <f t="shared" si="270"/>
        <v>128.80000000000001</v>
      </c>
      <c r="L299" s="22">
        <f t="shared" si="270"/>
        <v>116.35</v>
      </c>
    </row>
    <row r="300" spans="1:12" x14ac:dyDescent="0.25">
      <c r="A300" s="9" t="s">
        <v>118</v>
      </c>
      <c r="B300" s="9" t="s">
        <v>45</v>
      </c>
      <c r="C300" s="23">
        <f>PtQt_PoQt!C291</f>
        <v>120.53</v>
      </c>
      <c r="D300" s="23">
        <f>PtQt_PoQt!D291</f>
        <v>114.69</v>
      </c>
      <c r="E300" s="23">
        <f>PtQt_PoQt!E291</f>
        <v>83.06</v>
      </c>
      <c r="F300" s="23">
        <f>PtQt_PoQt!F291</f>
        <v>81.55</v>
      </c>
      <c r="G300" s="23">
        <f>PtQt_PoQt!G291</f>
        <v>100</v>
      </c>
      <c r="H300" s="23">
        <f>PtQt_PoQt!H291</f>
        <v>102.5</v>
      </c>
      <c r="I300" s="23">
        <f>PtQt_PoQt!I291</f>
        <v>92.99</v>
      </c>
      <c r="J300" s="23">
        <f>PtQt_PoQt!J291</f>
        <v>96.99</v>
      </c>
      <c r="K300" s="23">
        <f>PtQt_PoQt!K291</f>
        <v>102.34</v>
      </c>
      <c r="L300" s="23">
        <f>PtQt_PoQt!L291</f>
        <v>98.75</v>
      </c>
    </row>
    <row r="301" spans="1:12" x14ac:dyDescent="0.25">
      <c r="A301" s="9" t="s">
        <v>118</v>
      </c>
      <c r="B301" s="9" t="s">
        <v>42</v>
      </c>
      <c r="C301" s="23">
        <f>PtQt_PoQt!C292</f>
        <v>87.36</v>
      </c>
      <c r="D301" s="23">
        <f>PtQt_PoQt!D292</f>
        <v>115.73</v>
      </c>
      <c r="E301" s="23">
        <f>PtQt_PoQt!E292</f>
        <v>107.43</v>
      </c>
      <c r="F301" s="23">
        <f>PtQt_PoQt!F292</f>
        <v>89.48</v>
      </c>
      <c r="G301" s="23">
        <f>PtQt_PoQt!G292</f>
        <v>100</v>
      </c>
      <c r="H301" s="23">
        <f>PtQt_PoQt!H292</f>
        <v>89.37</v>
      </c>
      <c r="I301" s="23">
        <f>PtQt_PoQt!I292</f>
        <v>128.19999999999999</v>
      </c>
      <c r="J301" s="23">
        <f>PtQt_PoQt!J292</f>
        <v>162.96</v>
      </c>
      <c r="K301" s="23">
        <f>PtQt_PoQt!K292</f>
        <v>155.26</v>
      </c>
      <c r="L301" s="23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2">
        <f>ROUND(AVERAGEIF(C303:C309,"&lt;&gt;0"),2)</f>
        <v>117.94</v>
      </c>
      <c r="D302" s="22">
        <f t="shared" ref="D302:L302" si="271">ROUND(AVERAGEIF(D303:D309,"&lt;&gt;0"),2)</f>
        <v>92.18</v>
      </c>
      <c r="E302" s="22">
        <f t="shared" si="271"/>
        <v>85.32</v>
      </c>
      <c r="F302" s="22">
        <f t="shared" si="271"/>
        <v>103.46</v>
      </c>
      <c r="G302" s="22">
        <f t="shared" si="271"/>
        <v>100</v>
      </c>
      <c r="H302" s="22">
        <f t="shared" si="271"/>
        <v>104.27</v>
      </c>
      <c r="I302" s="22">
        <f t="shared" si="271"/>
        <v>95.72</v>
      </c>
      <c r="J302" s="22">
        <f t="shared" si="271"/>
        <v>99.75</v>
      </c>
      <c r="K302" s="22">
        <f t="shared" si="271"/>
        <v>122.89</v>
      </c>
      <c r="L302" s="22">
        <f t="shared" si="271"/>
        <v>104.19</v>
      </c>
    </row>
    <row r="303" spans="1:12" x14ac:dyDescent="0.25">
      <c r="A303" s="9" t="s">
        <v>118</v>
      </c>
      <c r="B303" s="9" t="s">
        <v>55</v>
      </c>
      <c r="C303" s="23">
        <f>PtQt_PoQt!C294</f>
        <v>91.97</v>
      </c>
      <c r="D303" s="23">
        <f>PtQt_PoQt!D294</f>
        <v>104.21</v>
      </c>
      <c r="E303" s="23">
        <f>PtQt_PoQt!E294</f>
        <v>100.92</v>
      </c>
      <c r="F303" s="23">
        <f>PtQt_PoQt!F294</f>
        <v>102.93</v>
      </c>
      <c r="G303" s="23">
        <f>PtQt_PoQt!G294</f>
        <v>100</v>
      </c>
      <c r="H303" s="23">
        <f>PtQt_PoQt!H294</f>
        <v>109.74</v>
      </c>
      <c r="I303" s="23">
        <f>PtQt_PoQt!I294</f>
        <v>124.88</v>
      </c>
      <c r="J303" s="23">
        <f>PtQt_PoQt!J294</f>
        <v>111.65</v>
      </c>
      <c r="K303" s="23">
        <f>PtQt_PoQt!K294</f>
        <v>120.9</v>
      </c>
      <c r="L303" s="23">
        <f>PtQt_PoQt!L294</f>
        <v>116.79</v>
      </c>
    </row>
    <row r="304" spans="1:12" x14ac:dyDescent="0.25">
      <c r="A304" s="9" t="s">
        <v>118</v>
      </c>
      <c r="B304" s="9" t="s">
        <v>59</v>
      </c>
      <c r="C304" s="23">
        <f>PtQt_PoQt!C295</f>
        <v>101.54</v>
      </c>
      <c r="D304" s="23">
        <f>PtQt_PoQt!D295</f>
        <v>97.61</v>
      </c>
      <c r="E304" s="23">
        <f>PtQt_PoQt!E295</f>
        <v>95.52</v>
      </c>
      <c r="F304" s="23">
        <f>PtQt_PoQt!F295</f>
        <v>105.34</v>
      </c>
      <c r="G304" s="23">
        <f>PtQt_PoQt!G295</f>
        <v>100</v>
      </c>
      <c r="H304" s="23">
        <f>PtQt_PoQt!H295</f>
        <v>121.47</v>
      </c>
      <c r="I304" s="23">
        <f>PtQt_PoQt!I295</f>
        <v>99.45</v>
      </c>
      <c r="J304" s="23">
        <f>PtQt_PoQt!J295</f>
        <v>107</v>
      </c>
      <c r="K304" s="23">
        <f>PtQt_PoQt!K295</f>
        <v>121.13</v>
      </c>
      <c r="L304" s="23">
        <f>PtQt_PoQt!L295</f>
        <v>112.25</v>
      </c>
    </row>
    <row r="305" spans="1:12" x14ac:dyDescent="0.25">
      <c r="A305" s="9" t="s">
        <v>118</v>
      </c>
      <c r="B305" s="9" t="s">
        <v>51</v>
      </c>
      <c r="C305" s="23">
        <f>PtQt_PoQt!C296</f>
        <v>87.89</v>
      </c>
      <c r="D305" s="23">
        <f>PtQt_PoQt!D296</f>
        <v>102.65</v>
      </c>
      <c r="E305" s="23">
        <f>PtQt_PoQt!E296</f>
        <v>100.4</v>
      </c>
      <c r="F305" s="23">
        <f>PtQt_PoQt!F296</f>
        <v>109.06</v>
      </c>
      <c r="G305" s="23">
        <f>PtQt_PoQt!G296</f>
        <v>100</v>
      </c>
      <c r="H305" s="23">
        <f>PtQt_PoQt!H296</f>
        <v>118.93</v>
      </c>
      <c r="I305" s="23">
        <f>PtQt_PoQt!I296</f>
        <v>123.82</v>
      </c>
      <c r="J305" s="23">
        <f>PtQt_PoQt!J296</f>
        <v>125.5</v>
      </c>
      <c r="K305" s="23">
        <f>PtQt_PoQt!K296</f>
        <v>131.19</v>
      </c>
      <c r="L305" s="23">
        <f>PtQt_PoQt!L296</f>
        <v>124.86</v>
      </c>
    </row>
    <row r="306" spans="1:12" x14ac:dyDescent="0.25">
      <c r="A306" s="9" t="s">
        <v>118</v>
      </c>
      <c r="B306" s="9" t="s">
        <v>53</v>
      </c>
      <c r="C306" s="23">
        <f>PtQt_PoQt!C297</f>
        <v>159.56</v>
      </c>
      <c r="D306" s="23">
        <f>PtQt_PoQt!D297</f>
        <v>82.8</v>
      </c>
      <c r="E306" s="23">
        <f>PtQt_PoQt!E297</f>
        <v>65.69</v>
      </c>
      <c r="F306" s="23">
        <f>PtQt_PoQt!F297</f>
        <v>91.91</v>
      </c>
      <c r="G306" s="23">
        <f>PtQt_PoQt!G297</f>
        <v>100</v>
      </c>
      <c r="H306" s="23">
        <f>PtQt_PoQt!H297</f>
        <v>72.05</v>
      </c>
      <c r="I306" s="23">
        <f>PtQt_PoQt!I297</f>
        <v>125.4</v>
      </c>
      <c r="J306" s="23">
        <f>PtQt_PoQt!J297</f>
        <v>54.85</v>
      </c>
      <c r="K306" s="23">
        <f>PtQt_PoQt!K297</f>
        <v>134</v>
      </c>
      <c r="L306" s="23">
        <f>PtQt_PoQt!L297</f>
        <v>96.58</v>
      </c>
    </row>
    <row r="307" spans="1:12" x14ac:dyDescent="0.25">
      <c r="A307" s="9" t="s">
        <v>118</v>
      </c>
      <c r="B307" s="9" t="s">
        <v>50</v>
      </c>
      <c r="C307" s="23">
        <f>PtQt_PoQt!C298</f>
        <v>151.34</v>
      </c>
      <c r="D307" s="23">
        <f>PtQt_PoQt!D298</f>
        <v>87.63</v>
      </c>
      <c r="E307" s="23">
        <f>PtQt_PoQt!E298</f>
        <v>61.03</v>
      </c>
      <c r="F307" s="30" t="s">
        <v>132</v>
      </c>
      <c r="G307" s="23">
        <f>PtQt_PoQt!G298</f>
        <v>100</v>
      </c>
      <c r="H307" s="23">
        <f>PtQt_PoQt!H298</f>
        <v>123.95</v>
      </c>
      <c r="I307" s="23">
        <f>PtQt_PoQt!I298</f>
        <v>70.02</v>
      </c>
      <c r="J307" s="23" t="str">
        <f>PtQt_PoQt!J298</f>
        <v>..</v>
      </c>
      <c r="K307" s="30" t="s">
        <v>132</v>
      </c>
      <c r="L307" s="23">
        <f>PtQt_PoQt!L298</f>
        <v>112.78</v>
      </c>
    </row>
    <row r="308" spans="1:12" x14ac:dyDescent="0.25">
      <c r="A308" s="9" t="s">
        <v>118</v>
      </c>
      <c r="B308" s="9" t="s">
        <v>60</v>
      </c>
      <c r="C308" s="23">
        <f>PtQt_PoQt!C299</f>
        <v>121.21</v>
      </c>
      <c r="D308" s="23">
        <f>PtQt_PoQt!D299</f>
        <v>90.46</v>
      </c>
      <c r="E308" s="23">
        <f>PtQt_PoQt!E299</f>
        <v>88.37</v>
      </c>
      <c r="F308" s="23" t="str">
        <f>PtQt_PoQt!F299</f>
        <v>..</v>
      </c>
      <c r="G308" s="23">
        <f>PtQt_PoQt!G299</f>
        <v>100</v>
      </c>
      <c r="H308" s="23">
        <f>PtQt_PoQt!H299</f>
        <v>95.02</v>
      </c>
      <c r="I308" s="23">
        <f>PtQt_PoQt!I299</f>
        <v>66.13</v>
      </c>
      <c r="J308" s="23" t="str">
        <f>PtQt_PoQt!J299</f>
        <v>..</v>
      </c>
      <c r="K308" s="23" t="str">
        <f>PtQt_PoQt!K299</f>
        <v>..</v>
      </c>
      <c r="L308" s="23">
        <f>PtQt_PoQt!L299</f>
        <v>80.59</v>
      </c>
    </row>
    <row r="309" spans="1:12" x14ac:dyDescent="0.25">
      <c r="A309" s="9" t="s">
        <v>118</v>
      </c>
      <c r="B309" s="9" t="s">
        <v>58</v>
      </c>
      <c r="C309" s="23">
        <f>PtQt_PoQt!C300</f>
        <v>112.06</v>
      </c>
      <c r="D309" s="23">
        <f>PtQt_PoQt!D300</f>
        <v>79.88</v>
      </c>
      <c r="E309" s="30" t="s">
        <v>132</v>
      </c>
      <c r="F309" s="23">
        <f>PtQt_PoQt!F300</f>
        <v>108.06</v>
      </c>
      <c r="G309" s="23">
        <f>PtQt_PoQt!G300</f>
        <v>100</v>
      </c>
      <c r="H309" s="23">
        <f>PtQt_PoQt!H300</f>
        <v>88.75</v>
      </c>
      <c r="I309" s="23">
        <f>PtQt_PoQt!I300</f>
        <v>60.35</v>
      </c>
      <c r="J309" s="23" t="str">
        <f>PtQt_PoQt!J300</f>
        <v>..</v>
      </c>
      <c r="K309" s="23">
        <f>PtQt_PoQt!K300</f>
        <v>107.25</v>
      </c>
      <c r="L309" s="23">
        <f>PtQt_PoQt!L300</f>
        <v>85.46</v>
      </c>
    </row>
    <row r="310" spans="1:12" x14ac:dyDescent="0.25">
      <c r="A310" s="10" t="s">
        <v>118</v>
      </c>
      <c r="B310" s="10" t="s">
        <v>64</v>
      </c>
      <c r="C310" s="22">
        <f>ROUND(AVERAGEIF(C311:C312,"&lt;&gt;0"),2)</f>
        <v>110.38</v>
      </c>
      <c r="D310" s="22">
        <f t="shared" ref="D310:L310" si="272">ROUND(AVERAGEIF(D311:D312,"&lt;&gt;0"),2)</f>
        <v>120.85</v>
      </c>
      <c r="E310" s="22">
        <f t="shared" si="272"/>
        <v>78.42</v>
      </c>
      <c r="F310" s="22">
        <f t="shared" si="272"/>
        <v>79.98</v>
      </c>
      <c r="G310" s="22">
        <f t="shared" si="272"/>
        <v>100</v>
      </c>
      <c r="H310" s="22">
        <f t="shared" si="272"/>
        <v>83.8</v>
      </c>
      <c r="I310" s="22">
        <f t="shared" si="272"/>
        <v>89</v>
      </c>
      <c r="J310" s="22">
        <f t="shared" si="272"/>
        <v>65.25</v>
      </c>
      <c r="K310" s="22">
        <f t="shared" si="272"/>
        <v>40.090000000000003</v>
      </c>
      <c r="L310" s="22">
        <f t="shared" si="272"/>
        <v>62.69</v>
      </c>
    </row>
    <row r="311" spans="1:12" x14ac:dyDescent="0.25">
      <c r="A311" s="9" t="s">
        <v>118</v>
      </c>
      <c r="B311" s="9" t="s">
        <v>70</v>
      </c>
      <c r="C311" s="23">
        <f>PtQt_PoQt!C302</f>
        <v>120.75</v>
      </c>
      <c r="D311" s="23">
        <f>PtQt_PoQt!D302</f>
        <v>120.85</v>
      </c>
      <c r="E311" s="23">
        <f>PtQt_PoQt!E302</f>
        <v>78.42</v>
      </c>
      <c r="F311" s="23">
        <f>PtQt_PoQt!F302</f>
        <v>79.98</v>
      </c>
      <c r="G311" s="23">
        <f>PtQt_PoQt!G302</f>
        <v>100</v>
      </c>
      <c r="H311" s="23">
        <f>PtQt_PoQt!H302</f>
        <v>73.55</v>
      </c>
      <c r="I311" s="23">
        <f>PtQt_PoQt!I302</f>
        <v>89</v>
      </c>
      <c r="J311" s="23">
        <f>PtQt_PoQt!J302</f>
        <v>65.25</v>
      </c>
      <c r="K311" s="23">
        <f>PtQt_PoQt!K302</f>
        <v>74.900000000000006</v>
      </c>
      <c r="L311" s="23">
        <f>PtQt_PoQt!L302</f>
        <v>75.73</v>
      </c>
    </row>
    <row r="312" spans="1:12" x14ac:dyDescent="0.25">
      <c r="A312" s="9" t="s">
        <v>118</v>
      </c>
      <c r="B312" s="9" t="s">
        <v>68</v>
      </c>
      <c r="C312" s="23">
        <f>PtQt_PoQt!C303</f>
        <v>100</v>
      </c>
      <c r="D312" s="23" t="str">
        <f>PtQt_PoQt!D303</f>
        <v>..</v>
      </c>
      <c r="E312" s="30" t="s">
        <v>132</v>
      </c>
      <c r="F312" s="23" t="str">
        <f>PtQt_PoQt!F303</f>
        <v>..</v>
      </c>
      <c r="G312" s="23">
        <f>PtQt_PoQt!G303</f>
        <v>100</v>
      </c>
      <c r="H312" s="23">
        <f>PtQt_PoQt!H303</f>
        <v>94.04</v>
      </c>
      <c r="I312" s="30" t="s">
        <v>132</v>
      </c>
      <c r="J312" s="30" t="s">
        <v>132</v>
      </c>
      <c r="K312" s="23">
        <f>PtQt_PoQt!K303</f>
        <v>5.27</v>
      </c>
      <c r="L312" s="23">
        <f>PtQt_PoQt!L303</f>
        <v>49.65</v>
      </c>
    </row>
    <row r="313" spans="1:12" x14ac:dyDescent="0.25">
      <c r="A313" s="9"/>
      <c r="B313" s="9"/>
      <c r="C313" s="23"/>
      <c r="D313" s="23"/>
      <c r="E313" s="30"/>
      <c r="F313" s="23"/>
      <c r="G313" s="23"/>
      <c r="H313" s="23"/>
      <c r="I313" s="30"/>
      <c r="J313" s="30"/>
      <c r="K313" s="23"/>
      <c r="L313" s="23"/>
    </row>
    <row r="314" spans="1:12" x14ac:dyDescent="0.25">
      <c r="A314" s="10" t="s">
        <v>118</v>
      </c>
      <c r="B314" s="10" t="s">
        <v>76</v>
      </c>
      <c r="C314" s="22">
        <f>ROUND(AVERAGEIF(C315:C317,"&lt;&gt;0"),2)</f>
        <v>97.85</v>
      </c>
      <c r="D314" s="22">
        <f t="shared" ref="D314:L314" si="273">ROUND(AVERAGEIF(D315:D317,"&lt;&gt;0"),2)</f>
        <v>99.41</v>
      </c>
      <c r="E314" s="22">
        <f t="shared" si="273"/>
        <v>102.07</v>
      </c>
      <c r="F314" s="22">
        <f t="shared" si="273"/>
        <v>100.66</v>
      </c>
      <c r="G314" s="22">
        <f t="shared" si="273"/>
        <v>100</v>
      </c>
      <c r="H314" s="22">
        <f t="shared" si="273"/>
        <v>95.58</v>
      </c>
      <c r="I314" s="22">
        <f t="shared" si="273"/>
        <v>97.86</v>
      </c>
      <c r="J314" s="22">
        <f t="shared" si="273"/>
        <v>95.92</v>
      </c>
      <c r="K314" s="22">
        <f t="shared" si="273"/>
        <v>84.59</v>
      </c>
      <c r="L314" s="22">
        <f t="shared" si="273"/>
        <v>93.49</v>
      </c>
    </row>
    <row r="315" spans="1:12" x14ac:dyDescent="0.25">
      <c r="A315" s="9" t="s">
        <v>118</v>
      </c>
      <c r="B315" s="9" t="s">
        <v>79</v>
      </c>
      <c r="C315" s="23">
        <f>PtQt_PoQt!C305</f>
        <v>99.51</v>
      </c>
      <c r="D315" s="23">
        <f>PtQt_PoQt!D305</f>
        <v>99.4</v>
      </c>
      <c r="E315" s="23">
        <f>PtQt_PoQt!E305</f>
        <v>99.51</v>
      </c>
      <c r="F315" s="23">
        <f>PtQt_PoQt!F305</f>
        <v>101.56</v>
      </c>
      <c r="G315" s="23">
        <f>PtQt_PoQt!G305</f>
        <v>100</v>
      </c>
      <c r="H315" s="23">
        <f>PtQt_PoQt!H305</f>
        <v>94.78</v>
      </c>
      <c r="I315" s="23">
        <f>PtQt_PoQt!I305</f>
        <v>103.43</v>
      </c>
      <c r="J315" s="23">
        <f>PtQt_PoQt!J305</f>
        <v>108.12</v>
      </c>
      <c r="K315" s="23">
        <f>PtQt_PoQt!K305</f>
        <v>108.48</v>
      </c>
      <c r="L315" s="23">
        <f>PtQt_PoQt!L305</f>
        <v>103.7</v>
      </c>
    </row>
    <row r="316" spans="1:12" x14ac:dyDescent="0.25">
      <c r="A316" s="9" t="s">
        <v>118</v>
      </c>
      <c r="B316" s="9" t="s">
        <v>77</v>
      </c>
      <c r="C316" s="23">
        <f>PtQt_PoQt!C306</f>
        <v>97.24</v>
      </c>
      <c r="D316" s="23">
        <f>PtQt_PoQt!D306</f>
        <v>99.78</v>
      </c>
      <c r="E316" s="23">
        <f>PtQt_PoQt!E306</f>
        <v>102.66</v>
      </c>
      <c r="F316" s="23">
        <f>PtQt_PoQt!F306</f>
        <v>100.3</v>
      </c>
      <c r="G316" s="23">
        <f>PtQt_PoQt!G306</f>
        <v>100</v>
      </c>
      <c r="H316" s="23">
        <f>PtQt_PoQt!H306</f>
        <v>96.05</v>
      </c>
      <c r="I316" s="23">
        <f>PtQt_PoQt!I306</f>
        <v>96.47</v>
      </c>
      <c r="J316" s="23">
        <f>PtQt_PoQt!J306</f>
        <v>90.6</v>
      </c>
      <c r="K316" s="23">
        <f>PtQt_PoQt!K306</f>
        <v>78.86</v>
      </c>
      <c r="L316" s="23">
        <f>PtQt_PoQt!L306</f>
        <v>90.5</v>
      </c>
    </row>
    <row r="317" spans="1:12" x14ac:dyDescent="0.25">
      <c r="A317" s="9" t="s">
        <v>118</v>
      </c>
      <c r="B317" s="9" t="s">
        <v>78</v>
      </c>
      <c r="C317" s="23">
        <f>PtQt_PoQt!C307</f>
        <v>96.79</v>
      </c>
      <c r="D317" s="23">
        <f>PtQt_PoQt!D307</f>
        <v>99.05</v>
      </c>
      <c r="E317" s="23">
        <f>PtQt_PoQt!E307</f>
        <v>104.04</v>
      </c>
      <c r="F317" s="23">
        <f>PtQt_PoQt!F307</f>
        <v>100.13</v>
      </c>
      <c r="G317" s="23">
        <f>PtQt_PoQt!G307</f>
        <v>100</v>
      </c>
      <c r="H317" s="23">
        <f>PtQt_PoQt!H307</f>
        <v>95.9</v>
      </c>
      <c r="I317" s="23">
        <f>PtQt_PoQt!I307</f>
        <v>93.68</v>
      </c>
      <c r="J317" s="23">
        <f>PtQt_PoQt!J307</f>
        <v>89.05</v>
      </c>
      <c r="K317" s="23">
        <f>PtQt_PoQt!K307</f>
        <v>66.44</v>
      </c>
      <c r="L317" s="23">
        <f>PtQt_PoQt!L307</f>
        <v>86.26</v>
      </c>
    </row>
    <row r="318" spans="1:12" x14ac:dyDescent="0.25">
      <c r="A318" s="10" t="s">
        <v>118</v>
      </c>
      <c r="B318" s="10" t="s">
        <v>82</v>
      </c>
      <c r="C318" s="22">
        <f>ROUND(AVERAGEIF(C319:C321,"&lt;&gt;0"),2)</f>
        <v>101.24</v>
      </c>
      <c r="D318" s="22">
        <f t="shared" ref="D318:L318" si="274">ROUND(AVERAGEIF(D319:D321,"&lt;&gt;0"),2)</f>
        <v>100.14</v>
      </c>
      <c r="E318" s="22">
        <f t="shared" si="274"/>
        <v>101.15</v>
      </c>
      <c r="F318" s="22">
        <f t="shared" si="274"/>
        <v>97.54</v>
      </c>
      <c r="G318" s="22">
        <f t="shared" si="274"/>
        <v>100</v>
      </c>
      <c r="H318" s="22">
        <f t="shared" si="274"/>
        <v>93.84</v>
      </c>
      <c r="I318" s="22">
        <f t="shared" si="274"/>
        <v>96.14</v>
      </c>
      <c r="J318" s="22">
        <f t="shared" si="274"/>
        <v>104.44</v>
      </c>
      <c r="K318" s="22">
        <f t="shared" si="274"/>
        <v>118.94</v>
      </c>
      <c r="L318" s="22">
        <f t="shared" si="274"/>
        <v>103.36</v>
      </c>
    </row>
    <row r="319" spans="1:12" x14ac:dyDescent="0.25">
      <c r="A319" s="9" t="s">
        <v>118</v>
      </c>
      <c r="B319" s="9" t="s">
        <v>83</v>
      </c>
      <c r="C319" s="23">
        <f>PtQt_PoQt!C309</f>
        <v>105.2</v>
      </c>
      <c r="D319" s="23">
        <f>PtQt_PoQt!D309</f>
        <v>102.95</v>
      </c>
      <c r="E319" s="23">
        <f>PtQt_PoQt!E309</f>
        <v>101.86</v>
      </c>
      <c r="F319" s="23">
        <f>PtQt_PoQt!F309</f>
        <v>90</v>
      </c>
      <c r="G319" s="23">
        <f>PtQt_PoQt!G309</f>
        <v>100</v>
      </c>
      <c r="H319" s="23">
        <f>PtQt_PoQt!H309</f>
        <v>79.37</v>
      </c>
      <c r="I319" s="23">
        <f>PtQt_PoQt!I309</f>
        <v>84.3</v>
      </c>
      <c r="J319" s="23">
        <f>PtQt_PoQt!J309</f>
        <v>95.34</v>
      </c>
      <c r="K319" s="23">
        <f>PtQt_PoQt!K309</f>
        <v>103.47</v>
      </c>
      <c r="L319" s="23">
        <f>PtQt_PoQt!L309</f>
        <v>90.63</v>
      </c>
    </row>
    <row r="320" spans="1:12" x14ac:dyDescent="0.25">
      <c r="A320" s="9" t="s">
        <v>118</v>
      </c>
      <c r="B320" s="9" t="s">
        <v>84</v>
      </c>
      <c r="C320" s="23">
        <f>PtQt_PoQt!C310</f>
        <v>99.54</v>
      </c>
      <c r="D320" s="23">
        <f>PtQt_PoQt!D310</f>
        <v>97.02</v>
      </c>
      <c r="E320" s="23">
        <f>PtQt_PoQt!E310</f>
        <v>101.61</v>
      </c>
      <c r="F320" s="23">
        <f>PtQt_PoQt!F310</f>
        <v>102.06</v>
      </c>
      <c r="G320" s="23">
        <f>PtQt_PoQt!G310</f>
        <v>100</v>
      </c>
      <c r="H320" s="23">
        <f>PtQt_PoQt!H310</f>
        <v>102.52</v>
      </c>
      <c r="I320" s="23">
        <f>PtQt_PoQt!I310</f>
        <v>106.88</v>
      </c>
      <c r="J320" s="23">
        <f>PtQt_PoQt!J310</f>
        <v>120.64</v>
      </c>
      <c r="K320" s="23">
        <f>PtQt_PoQt!K310</f>
        <v>139.44999999999999</v>
      </c>
      <c r="L320" s="23">
        <f>PtQt_PoQt!L310</f>
        <v>117.43</v>
      </c>
    </row>
    <row r="321" spans="1:12" x14ac:dyDescent="0.25">
      <c r="A321" s="9" t="s">
        <v>118</v>
      </c>
      <c r="B321" s="9" t="s">
        <v>100</v>
      </c>
      <c r="C321" s="23">
        <f>PtQt_PoQt!C311</f>
        <v>98.99</v>
      </c>
      <c r="D321" s="23">
        <f>PtQt_PoQt!D311</f>
        <v>100.45</v>
      </c>
      <c r="E321" s="23">
        <f>PtQt_PoQt!E311</f>
        <v>99.99</v>
      </c>
      <c r="F321" s="23">
        <f>PtQt_PoQt!F311</f>
        <v>100.57</v>
      </c>
      <c r="G321" s="23">
        <f>PtQt_PoQt!G311</f>
        <v>100</v>
      </c>
      <c r="H321" s="23">
        <f>PtQt_PoQt!H311</f>
        <v>99.64</v>
      </c>
      <c r="I321" s="23">
        <f>PtQt_PoQt!I311</f>
        <v>97.25</v>
      </c>
      <c r="J321" s="23">
        <f>PtQt_PoQt!J311</f>
        <v>97.33</v>
      </c>
      <c r="K321" s="23">
        <f>PtQt_PoQt!K311</f>
        <v>113.9</v>
      </c>
      <c r="L321" s="23">
        <f>PtQt_PoQt!L311</f>
        <v>102.03</v>
      </c>
    </row>
    <row r="322" spans="1:12" x14ac:dyDescent="0.25">
      <c r="A322" s="10" t="s">
        <v>118</v>
      </c>
      <c r="B322" s="10" t="s">
        <v>85</v>
      </c>
      <c r="C322" s="22">
        <f>ROUND(AVERAGEIF(C323:C326,"&lt;&gt;0"),2)</f>
        <v>102.12</v>
      </c>
      <c r="D322" s="22">
        <f t="shared" ref="D322:L322" si="275">ROUND(AVERAGEIF(D323:D326,"&lt;&gt;0"),2)</f>
        <v>97.87</v>
      </c>
      <c r="E322" s="22">
        <f t="shared" si="275"/>
        <v>98.24</v>
      </c>
      <c r="F322" s="22">
        <f t="shared" si="275"/>
        <v>104.04</v>
      </c>
      <c r="G322" s="22">
        <f t="shared" si="275"/>
        <v>100</v>
      </c>
      <c r="H322" s="22">
        <f t="shared" si="275"/>
        <v>112.44</v>
      </c>
      <c r="I322" s="22">
        <f t="shared" si="275"/>
        <v>99.59</v>
      </c>
      <c r="J322" s="22">
        <f t="shared" si="275"/>
        <v>97.89</v>
      </c>
      <c r="K322" s="22">
        <f t="shared" si="275"/>
        <v>107.1</v>
      </c>
      <c r="L322" s="22">
        <f t="shared" si="275"/>
        <v>103.13</v>
      </c>
    </row>
    <row r="323" spans="1:12" x14ac:dyDescent="0.25">
      <c r="A323" s="9" t="s">
        <v>118</v>
      </c>
      <c r="B323" s="9" t="s">
        <v>105</v>
      </c>
      <c r="C323" s="23">
        <f>PtQt_PoQt!C313</f>
        <v>90.87</v>
      </c>
      <c r="D323" s="23">
        <f>PtQt_PoQt!D313</f>
        <v>103.59</v>
      </c>
      <c r="E323" s="23">
        <f>PtQt_PoQt!E313</f>
        <v>110.52</v>
      </c>
      <c r="F323" s="23">
        <f>PtQt_PoQt!F313</f>
        <v>97.1</v>
      </c>
      <c r="G323" s="23">
        <f>PtQt_PoQt!G313</f>
        <v>100</v>
      </c>
      <c r="H323" s="23">
        <f>PtQt_PoQt!H313</f>
        <v>105.85</v>
      </c>
      <c r="I323" s="23">
        <f>PtQt_PoQt!I313</f>
        <v>95.78</v>
      </c>
      <c r="J323" s="23">
        <f>PtQt_PoQt!J313</f>
        <v>96.74</v>
      </c>
      <c r="K323" s="23">
        <f>PtQt_PoQt!K313</f>
        <v>99.76</v>
      </c>
      <c r="L323" s="23">
        <f>PtQt_PoQt!L313</f>
        <v>98.7</v>
      </c>
    </row>
    <row r="324" spans="1:12" x14ac:dyDescent="0.25">
      <c r="A324" s="9" t="s">
        <v>118</v>
      </c>
      <c r="B324" s="9" t="s">
        <v>108</v>
      </c>
      <c r="C324" s="23">
        <f>PtQt_PoQt!C314</f>
        <v>115.06</v>
      </c>
      <c r="D324" s="23">
        <f>PtQt_PoQt!D314</f>
        <v>91.88</v>
      </c>
      <c r="E324" s="23">
        <f>PtQt_PoQt!E314</f>
        <v>92.67</v>
      </c>
      <c r="F324" s="23">
        <f>PtQt_PoQt!F314</f>
        <v>114.67</v>
      </c>
      <c r="G324" s="23">
        <f>PtQt_PoQt!G314</f>
        <v>100</v>
      </c>
      <c r="H324" s="23">
        <f>PtQt_PoQt!H314</f>
        <v>132.12</v>
      </c>
      <c r="I324" s="23">
        <f>PtQt_PoQt!I314</f>
        <v>100.35</v>
      </c>
      <c r="J324" s="23">
        <f>PtQt_PoQt!J314</f>
        <v>97.86</v>
      </c>
      <c r="K324" s="23">
        <f>PtQt_PoQt!K314</f>
        <v>122.62</v>
      </c>
      <c r="L324" s="23">
        <f>PtQt_PoQt!L314</f>
        <v>108.75</v>
      </c>
    </row>
    <row r="325" spans="1:12" x14ac:dyDescent="0.25">
      <c r="A325" s="9" t="s">
        <v>118</v>
      </c>
      <c r="B325" s="9" t="s">
        <v>106</v>
      </c>
      <c r="C325" s="23">
        <f>PtQt_PoQt!C315</f>
        <v>100.73</v>
      </c>
      <c r="D325" s="23">
        <f>PtQt_PoQt!D315</f>
        <v>101.61</v>
      </c>
      <c r="E325" s="23">
        <f>PtQt_PoQt!E315</f>
        <v>92.11</v>
      </c>
      <c r="F325" s="23">
        <f>PtQt_PoQt!F315</f>
        <v>100.74</v>
      </c>
      <c r="G325" s="23">
        <f>PtQt_PoQt!G315</f>
        <v>100</v>
      </c>
      <c r="H325" s="23">
        <f>PtQt_PoQt!H315</f>
        <v>109.76</v>
      </c>
      <c r="I325" s="23">
        <f>PtQt_PoQt!I315</f>
        <v>104.46</v>
      </c>
      <c r="J325" s="23">
        <f>PtQt_PoQt!J315</f>
        <v>98.26</v>
      </c>
      <c r="K325" s="23">
        <f>PtQt_PoQt!K315</f>
        <v>102.21</v>
      </c>
      <c r="L325" s="23">
        <f>PtQt_PoQt!L315</f>
        <v>104.04</v>
      </c>
    </row>
    <row r="326" spans="1:12" x14ac:dyDescent="0.25">
      <c r="A326" s="9" t="s">
        <v>118</v>
      </c>
      <c r="B326" s="9" t="s">
        <v>104</v>
      </c>
      <c r="C326" s="23">
        <f>PtQt_PoQt!C316</f>
        <v>101.81</v>
      </c>
      <c r="D326" s="23">
        <f>PtQt_PoQt!D316</f>
        <v>94.38</v>
      </c>
      <c r="E326" s="23">
        <f>PtQt_PoQt!E316</f>
        <v>97.65</v>
      </c>
      <c r="F326" s="23">
        <f>PtQt_PoQt!F316</f>
        <v>103.66</v>
      </c>
      <c r="G326" s="23">
        <f>PtQt_PoQt!G316</f>
        <v>100</v>
      </c>
      <c r="H326" s="23">
        <f>PtQt_PoQt!H316</f>
        <v>102.01</v>
      </c>
      <c r="I326" s="23">
        <f>PtQt_PoQt!I316</f>
        <v>97.77</v>
      </c>
      <c r="J326" s="23">
        <f>PtQt_PoQt!J316</f>
        <v>98.71</v>
      </c>
      <c r="K326" s="23">
        <f>PtQt_PoQt!K316</f>
        <v>103.82</v>
      </c>
      <c r="L326" s="23">
        <f>PtQt_PoQt!L316</f>
        <v>101.03</v>
      </c>
    </row>
    <row r="327" spans="1:12" x14ac:dyDescent="0.25">
      <c r="A327" s="10" t="s">
        <v>119</v>
      </c>
      <c r="B327" s="10" t="s">
        <v>114</v>
      </c>
      <c r="C327" s="22">
        <f>ROUND(AVERAGE(C329,C332,C336,C338,C343,C350,C354,C365,C369,C372,C376),2)</f>
        <v>99.64</v>
      </c>
      <c r="D327" s="22">
        <f t="shared" ref="D327:L327" si="276">ROUND(AVERAGE(D329,D332,D336,D338,D343,D350,D354,D365,D369,D372,D376),2)</f>
        <v>92.85</v>
      </c>
      <c r="E327" s="22">
        <f t="shared" si="276"/>
        <v>107.69</v>
      </c>
      <c r="F327" s="22">
        <f t="shared" si="276"/>
        <v>99.47</v>
      </c>
      <c r="G327" s="22">
        <f t="shared" si="276"/>
        <v>100</v>
      </c>
      <c r="H327" s="22">
        <f t="shared" si="276"/>
        <v>97.28</v>
      </c>
      <c r="I327" s="22">
        <f t="shared" si="276"/>
        <v>94.66</v>
      </c>
      <c r="J327" s="22">
        <f t="shared" si="276"/>
        <v>100.62</v>
      </c>
      <c r="K327" s="22">
        <f t="shared" si="276"/>
        <v>103.7</v>
      </c>
      <c r="L327" s="22">
        <f t="shared" si="276"/>
        <v>99.75</v>
      </c>
    </row>
    <row r="328" spans="1:12" x14ac:dyDescent="0.25">
      <c r="A328" s="10"/>
      <c r="B328" s="10"/>
      <c r="C328" s="22"/>
      <c r="D328" s="22"/>
      <c r="E328" s="22"/>
      <c r="F328" s="22"/>
      <c r="G328" s="22"/>
      <c r="H328" s="22"/>
      <c r="I328" s="22"/>
      <c r="J328" s="22"/>
      <c r="K328" s="22"/>
      <c r="L328" s="22"/>
    </row>
    <row r="329" spans="1:12" x14ac:dyDescent="0.25">
      <c r="A329" s="10" t="s">
        <v>119</v>
      </c>
      <c r="B329" s="10" t="s">
        <v>0</v>
      </c>
      <c r="C329" s="22">
        <f>ROUND(AVERAGEIF(C330:C331,"&lt;&gt;0"),2)</f>
        <v>99.1</v>
      </c>
      <c r="D329" s="22">
        <f t="shared" ref="D329:L329" si="277">ROUND(AVERAGEIF(D330:D331,"&lt;&gt;0"),2)</f>
        <v>99.36</v>
      </c>
      <c r="E329" s="22">
        <f t="shared" si="277"/>
        <v>96.43</v>
      </c>
      <c r="F329" s="22">
        <f t="shared" si="277"/>
        <v>105.19</v>
      </c>
      <c r="G329" s="22">
        <f t="shared" si="277"/>
        <v>100.01</v>
      </c>
      <c r="H329" s="22">
        <f t="shared" si="277"/>
        <v>101.3</v>
      </c>
      <c r="I329" s="22">
        <f t="shared" si="277"/>
        <v>92.46</v>
      </c>
      <c r="J329" s="22">
        <f t="shared" si="277"/>
        <v>86.62</v>
      </c>
      <c r="K329" s="22">
        <f t="shared" si="277"/>
        <v>80.37</v>
      </c>
      <c r="L329" s="22">
        <f t="shared" si="277"/>
        <v>90.2</v>
      </c>
    </row>
    <row r="330" spans="1:12" x14ac:dyDescent="0.25">
      <c r="A330" s="9" t="s">
        <v>119</v>
      </c>
      <c r="B330" s="9" t="s">
        <v>3</v>
      </c>
      <c r="C330" s="23">
        <f>PtQt_PoQt!C319</f>
        <v>101.98</v>
      </c>
      <c r="D330" s="23">
        <f>PtQt_PoQt!D319</f>
        <v>100</v>
      </c>
      <c r="E330" s="23">
        <f>PtQt_PoQt!E319</f>
        <v>87.62</v>
      </c>
      <c r="F330" s="23">
        <f>PtQt_PoQt!F319</f>
        <v>110.48</v>
      </c>
      <c r="G330" s="23">
        <f>PtQt_PoQt!G319</f>
        <v>100</v>
      </c>
      <c r="H330" s="23">
        <f>PtQt_PoQt!H319</f>
        <v>109.38</v>
      </c>
      <c r="I330" s="23">
        <f>PtQt_PoQt!I319</f>
        <v>103.59</v>
      </c>
      <c r="J330" s="23">
        <f>PtQt_PoQt!J319</f>
        <v>102.42</v>
      </c>
      <c r="K330" s="23">
        <f>PtQt_PoQt!K319</f>
        <v>90.11</v>
      </c>
      <c r="L330" s="23">
        <f>PtQt_PoQt!L319</f>
        <v>101.39</v>
      </c>
    </row>
    <row r="331" spans="1:12" x14ac:dyDescent="0.25">
      <c r="A331" s="9" t="s">
        <v>119</v>
      </c>
      <c r="B331" s="9" t="s">
        <v>1</v>
      </c>
      <c r="C331" s="23">
        <f>PtQt_PoQt!C320</f>
        <v>96.22</v>
      </c>
      <c r="D331" s="23">
        <f>PtQt_PoQt!D320</f>
        <v>98.71</v>
      </c>
      <c r="E331" s="23">
        <f>PtQt_PoQt!E320</f>
        <v>105.23</v>
      </c>
      <c r="F331" s="23">
        <f>PtQt_PoQt!F320</f>
        <v>99.9</v>
      </c>
      <c r="G331" s="24">
        <f>ROUND(AVERAGE(C331:F331),2)</f>
        <v>100.02</v>
      </c>
      <c r="H331" s="23">
        <f>PtQt_PoQt!H320</f>
        <v>93.22</v>
      </c>
      <c r="I331" s="23">
        <f>PtQt_PoQt!I320</f>
        <v>81.319999999999993</v>
      </c>
      <c r="J331" s="23">
        <f>PtQt_PoQt!J320</f>
        <v>70.819999999999993</v>
      </c>
      <c r="K331" s="23">
        <f>PtQt_PoQt!K320</f>
        <v>70.62</v>
      </c>
      <c r="L331" s="24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2">
        <f>ROUND(AVERAGEIF(C333:C335,"&lt;&gt;0"),2)</f>
        <v>89.91</v>
      </c>
      <c r="D332" s="22">
        <f t="shared" ref="D332:K332" si="278">ROUND(AVERAGEIF(D333:D335,"&lt;&gt;0"),2)</f>
        <v>79.61</v>
      </c>
      <c r="E332" s="22">
        <f t="shared" si="278"/>
        <v>125.05</v>
      </c>
      <c r="F332" s="22">
        <f t="shared" si="278"/>
        <v>105.45</v>
      </c>
      <c r="G332" s="25">
        <f>ROUND(AVERAGE(C332:F332),2)</f>
        <v>100.01</v>
      </c>
      <c r="H332" s="22">
        <f t="shared" si="278"/>
        <v>88.81</v>
      </c>
      <c r="I332" s="22">
        <f t="shared" si="278"/>
        <v>102.54</v>
      </c>
      <c r="J332" s="22">
        <f t="shared" si="278"/>
        <v>132.88</v>
      </c>
      <c r="K332" s="22">
        <f t="shared" si="278"/>
        <v>140.02000000000001</v>
      </c>
      <c r="L332" s="25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3">
        <f>PtQt_PoQt!C322</f>
        <v>83.04</v>
      </c>
      <c r="D333" s="23">
        <f>PtQt_PoQt!D322</f>
        <v>85.86</v>
      </c>
      <c r="E333" s="23">
        <f>PtQt_PoQt!E322</f>
        <v>117.91</v>
      </c>
      <c r="F333" s="23">
        <f>PtQt_PoQt!F322</f>
        <v>113.19</v>
      </c>
      <c r="G333" s="23">
        <f>PtQt_PoQt!G322</f>
        <v>100</v>
      </c>
      <c r="H333" s="23">
        <f>PtQt_PoQt!H322</f>
        <v>102.51</v>
      </c>
      <c r="I333" s="23">
        <f>PtQt_PoQt!I322</f>
        <v>98.12</v>
      </c>
      <c r="J333" s="23">
        <f>PtQt_PoQt!J322</f>
        <v>113.4</v>
      </c>
      <c r="K333" s="23">
        <f>PtQt_PoQt!K322</f>
        <v>112.57</v>
      </c>
      <c r="L333" s="23">
        <f>PtQt_PoQt!L322</f>
        <v>106.7</v>
      </c>
    </row>
    <row r="334" spans="1:12" x14ac:dyDescent="0.25">
      <c r="A334" s="9" t="s">
        <v>119</v>
      </c>
      <c r="B334" s="9" t="s">
        <v>10</v>
      </c>
      <c r="C334" s="23">
        <f>PtQt_PoQt!C323</f>
        <v>87.86</v>
      </c>
      <c r="D334" s="23">
        <f>PtQt_PoQt!D323</f>
        <v>76.25</v>
      </c>
      <c r="E334" s="23">
        <f>PtQt_PoQt!E323</f>
        <v>122.62</v>
      </c>
      <c r="F334" s="23">
        <f>PtQt_PoQt!F323</f>
        <v>113.28</v>
      </c>
      <c r="G334" s="23">
        <f>PtQt_PoQt!G323</f>
        <v>100</v>
      </c>
      <c r="H334" s="23">
        <f>PtQt_PoQt!H323</f>
        <v>81.650000000000006</v>
      </c>
      <c r="I334" s="23">
        <f>PtQt_PoQt!I323</f>
        <v>95.6</v>
      </c>
      <c r="J334" s="23">
        <f>PtQt_PoQt!J323</f>
        <v>117.21</v>
      </c>
      <c r="K334" s="23">
        <f>PtQt_PoQt!K323</f>
        <v>213.61</v>
      </c>
      <c r="L334" s="23">
        <f>PtQt_PoQt!L323</f>
        <v>127.02</v>
      </c>
    </row>
    <row r="335" spans="1:12" x14ac:dyDescent="0.25">
      <c r="A335" s="9" t="s">
        <v>119</v>
      </c>
      <c r="B335" s="9" t="s">
        <v>6</v>
      </c>
      <c r="C335" s="23">
        <f>PtQt_PoQt!C324</f>
        <v>98.83</v>
      </c>
      <c r="D335" s="23">
        <f>PtQt_PoQt!D324</f>
        <v>76.709999999999994</v>
      </c>
      <c r="E335" s="23">
        <f>PtQt_PoQt!E324</f>
        <v>134.63</v>
      </c>
      <c r="F335" s="23">
        <f>PtQt_PoQt!F324</f>
        <v>89.89</v>
      </c>
      <c r="G335" s="23">
        <f>PtQt_PoQt!G324</f>
        <v>100</v>
      </c>
      <c r="H335" s="23">
        <f>PtQt_PoQt!H324</f>
        <v>82.28</v>
      </c>
      <c r="I335" s="23">
        <f>PtQt_PoQt!I324</f>
        <v>113.89</v>
      </c>
      <c r="J335" s="23">
        <f>PtQt_PoQt!J324</f>
        <v>168.03</v>
      </c>
      <c r="K335" s="23">
        <f>PtQt_PoQt!K324</f>
        <v>93.87</v>
      </c>
      <c r="L335" s="23">
        <f>PtQt_PoQt!L324</f>
        <v>114.5</v>
      </c>
    </row>
    <row r="336" spans="1:12" x14ac:dyDescent="0.25">
      <c r="A336" s="10" t="s">
        <v>119</v>
      </c>
      <c r="B336" s="10" t="s">
        <v>12</v>
      </c>
      <c r="C336" s="22">
        <f>ROUND(AVERAGEIF(C337,"&lt;&gt;0"),2)</f>
        <v>109.69</v>
      </c>
      <c r="D336" s="22">
        <f t="shared" ref="D336:L336" si="279">ROUND(AVERAGEIF(D337,"&lt;&gt;0"),2)</f>
        <v>94.18</v>
      </c>
      <c r="E336" s="22">
        <f t="shared" si="279"/>
        <v>93.14</v>
      </c>
      <c r="F336" s="22">
        <f t="shared" si="279"/>
        <v>103.02</v>
      </c>
      <c r="G336" s="22">
        <f t="shared" si="279"/>
        <v>100</v>
      </c>
      <c r="H336" s="22">
        <f t="shared" si="279"/>
        <v>110.64</v>
      </c>
      <c r="I336" s="22">
        <f t="shared" si="279"/>
        <v>85.8</v>
      </c>
      <c r="J336" s="22">
        <f t="shared" si="279"/>
        <v>92.5</v>
      </c>
      <c r="K336" s="22">
        <f t="shared" si="279"/>
        <v>77.599999999999994</v>
      </c>
      <c r="L336" s="22">
        <f t="shared" si="279"/>
        <v>91.65</v>
      </c>
    </row>
    <row r="337" spans="1:12" x14ac:dyDescent="0.25">
      <c r="A337" s="9" t="s">
        <v>119</v>
      </c>
      <c r="B337" s="9" t="s">
        <v>15</v>
      </c>
      <c r="C337" s="23">
        <f>PtQt_PoQt!C326</f>
        <v>109.69</v>
      </c>
      <c r="D337" s="23">
        <f>PtQt_PoQt!D326</f>
        <v>94.18</v>
      </c>
      <c r="E337" s="23">
        <f>PtQt_PoQt!E326</f>
        <v>93.14</v>
      </c>
      <c r="F337" s="23">
        <f>PtQt_PoQt!F326</f>
        <v>103.02</v>
      </c>
      <c r="G337" s="23">
        <f>PtQt_PoQt!G326</f>
        <v>100</v>
      </c>
      <c r="H337" s="23">
        <f>PtQt_PoQt!H326</f>
        <v>110.64</v>
      </c>
      <c r="I337" s="23">
        <f>PtQt_PoQt!I326</f>
        <v>85.8</v>
      </c>
      <c r="J337" s="23">
        <f>PtQt_PoQt!J326</f>
        <v>92.5</v>
      </c>
      <c r="K337" s="23">
        <f>PtQt_PoQt!K326</f>
        <v>77.599999999999994</v>
      </c>
      <c r="L337" s="23">
        <f>PtQt_PoQt!L326</f>
        <v>91.65</v>
      </c>
    </row>
    <row r="338" spans="1:12" x14ac:dyDescent="0.25">
      <c r="A338" s="10" t="s">
        <v>119</v>
      </c>
      <c r="B338" s="10" t="s">
        <v>18</v>
      </c>
      <c r="C338" s="22">
        <f>ROUND(AVERAGEIF(C339:C342,"&lt;&gt;0"),2)</f>
        <v>81.08</v>
      </c>
      <c r="D338" s="22">
        <f t="shared" ref="D338:L338" si="280">ROUND(AVERAGEIF(D339:D342,"&lt;&gt;0"),2)</f>
        <v>79.28</v>
      </c>
      <c r="E338" s="22">
        <f t="shared" si="280"/>
        <v>134.34</v>
      </c>
      <c r="F338" s="22">
        <f t="shared" si="280"/>
        <v>117.58</v>
      </c>
      <c r="G338" s="22">
        <f t="shared" si="280"/>
        <v>100</v>
      </c>
      <c r="H338" s="22">
        <f t="shared" si="280"/>
        <v>76.12</v>
      </c>
      <c r="I338" s="22">
        <f t="shared" si="280"/>
        <v>107.81</v>
      </c>
      <c r="J338" s="22">
        <f t="shared" si="280"/>
        <v>159.91</v>
      </c>
      <c r="K338" s="22">
        <f t="shared" si="280"/>
        <v>172.51</v>
      </c>
      <c r="L338" s="22">
        <f t="shared" si="280"/>
        <v>126.31</v>
      </c>
    </row>
    <row r="339" spans="1:12" x14ac:dyDescent="0.25">
      <c r="A339" s="9" t="s">
        <v>119</v>
      </c>
      <c r="B339" s="9" t="s">
        <v>24</v>
      </c>
      <c r="C339" s="23">
        <f>PtQt_PoQt!C328</f>
        <v>92.51</v>
      </c>
      <c r="D339" s="23">
        <f>PtQt_PoQt!D328</f>
        <v>93.28</v>
      </c>
      <c r="E339" s="23">
        <f>PtQt_PoQt!E328</f>
        <v>108.87</v>
      </c>
      <c r="F339" s="23">
        <f>PtQt_PoQt!F328</f>
        <v>105.37</v>
      </c>
      <c r="G339" s="23">
        <f>PtQt_PoQt!G328</f>
        <v>100</v>
      </c>
      <c r="H339" s="23">
        <f>PtQt_PoQt!H328</f>
        <v>112.98</v>
      </c>
      <c r="I339" s="23">
        <f>PtQt_PoQt!I328</f>
        <v>267.87</v>
      </c>
      <c r="J339" s="23">
        <f>PtQt_PoQt!J328</f>
        <v>318.95999999999998</v>
      </c>
      <c r="K339" s="23">
        <f>PtQt_PoQt!K328</f>
        <v>255.16</v>
      </c>
      <c r="L339" s="23">
        <f>PtQt_PoQt!L328</f>
        <v>238.73</v>
      </c>
    </row>
    <row r="340" spans="1:12" x14ac:dyDescent="0.25">
      <c r="A340" s="9" t="s">
        <v>119</v>
      </c>
      <c r="B340" s="9" t="s">
        <v>22</v>
      </c>
      <c r="C340" s="23">
        <f>PtQt_PoQt!C329</f>
        <v>127.38</v>
      </c>
      <c r="D340" s="23">
        <f>PtQt_PoQt!D329</f>
        <v>102.21</v>
      </c>
      <c r="E340" s="30" t="s">
        <v>132</v>
      </c>
      <c r="F340" s="23">
        <f>PtQt_PoQt!F329</f>
        <v>85.17</v>
      </c>
      <c r="G340" s="23">
        <f>PtQt_PoQt!G329</f>
        <v>100</v>
      </c>
      <c r="H340" s="23">
        <f>PtQt_PoQt!H329</f>
        <v>88.32</v>
      </c>
      <c r="I340" s="23">
        <f>PtQt_PoQt!I329</f>
        <v>74.2</v>
      </c>
      <c r="J340" s="30" t="s">
        <v>132</v>
      </c>
      <c r="K340" s="23">
        <f>PtQt_PoQt!K329</f>
        <v>75.8</v>
      </c>
      <c r="L340" s="23">
        <f>PtQt_PoQt!L329</f>
        <v>88.44</v>
      </c>
    </row>
    <row r="341" spans="1:12" x14ac:dyDescent="0.25">
      <c r="A341" s="9" t="s">
        <v>119</v>
      </c>
      <c r="B341" s="9" t="s">
        <v>23</v>
      </c>
      <c r="C341" s="23">
        <f>PtQt_PoQt!C330</f>
        <v>77.010000000000005</v>
      </c>
      <c r="D341" s="23">
        <f>PtQt_PoQt!D330</f>
        <v>93.55</v>
      </c>
      <c r="E341" s="23">
        <f>PtQt_PoQt!E330</f>
        <v>131.62</v>
      </c>
      <c r="F341" s="23">
        <f>PtQt_PoQt!F330</f>
        <v>97.78</v>
      </c>
      <c r="G341" s="23">
        <f>PtQt_PoQt!G330</f>
        <v>100</v>
      </c>
      <c r="H341" s="23">
        <f>PtQt_PoQt!H330</f>
        <v>80.819999999999993</v>
      </c>
      <c r="I341" s="23">
        <f>PtQt_PoQt!I330</f>
        <v>66.91</v>
      </c>
      <c r="J341" s="23">
        <f>PtQt_PoQt!J330</f>
        <v>102.04</v>
      </c>
      <c r="K341" s="23">
        <f>PtQt_PoQt!K330</f>
        <v>160.46</v>
      </c>
      <c r="L341" s="23">
        <f>PtQt_PoQt!L330</f>
        <v>102.56</v>
      </c>
    </row>
    <row r="342" spans="1:12" x14ac:dyDescent="0.25">
      <c r="A342" s="9" t="s">
        <v>119</v>
      </c>
      <c r="B342" s="9" t="s">
        <v>27</v>
      </c>
      <c r="C342" s="23">
        <f>PtQt_PoQt!C331</f>
        <v>27.4</v>
      </c>
      <c r="D342" s="23">
        <f>PtQt_PoQt!D331</f>
        <v>28.06</v>
      </c>
      <c r="E342" s="23">
        <f>PtQt_PoQt!E331</f>
        <v>162.52000000000001</v>
      </c>
      <c r="F342" s="23">
        <f>PtQt_PoQt!F331</f>
        <v>182.01</v>
      </c>
      <c r="G342" s="23">
        <f>PtQt_PoQt!G331</f>
        <v>100</v>
      </c>
      <c r="H342" s="23">
        <f>PtQt_PoQt!H331</f>
        <v>22.35</v>
      </c>
      <c r="I342" s="23">
        <f>PtQt_PoQt!I331</f>
        <v>22.26</v>
      </c>
      <c r="J342" s="23">
        <f>PtQt_PoQt!J331</f>
        <v>58.73</v>
      </c>
      <c r="K342" s="23">
        <f>PtQt_PoQt!K331</f>
        <v>198.61</v>
      </c>
      <c r="L342" s="23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2">
        <f>ROUND(AVERAGEIF(C344:C349,"&lt;&gt;0"),2)</f>
        <v>91.69</v>
      </c>
      <c r="D343" s="22">
        <f t="shared" ref="D343:L343" si="281">ROUND(AVERAGEIF(D344:D349,"&lt;&gt;0"),2)</f>
        <v>84.66</v>
      </c>
      <c r="E343" s="22">
        <f t="shared" si="281"/>
        <v>136.61000000000001</v>
      </c>
      <c r="F343" s="22">
        <f t="shared" si="281"/>
        <v>87</v>
      </c>
      <c r="G343" s="22">
        <f t="shared" si="281"/>
        <v>100</v>
      </c>
      <c r="H343" s="22">
        <f t="shared" si="281"/>
        <v>92.19</v>
      </c>
      <c r="I343" s="22">
        <f t="shared" si="281"/>
        <v>89.14</v>
      </c>
      <c r="J343" s="22">
        <f t="shared" si="281"/>
        <v>95.22</v>
      </c>
      <c r="K343" s="22">
        <f t="shared" si="281"/>
        <v>89.41</v>
      </c>
      <c r="L343" s="22">
        <f t="shared" si="281"/>
        <v>91.48</v>
      </c>
    </row>
    <row r="344" spans="1:12" x14ac:dyDescent="0.25">
      <c r="A344" s="9" t="s">
        <v>119</v>
      </c>
      <c r="B344" s="9" t="s">
        <v>31</v>
      </c>
      <c r="C344" s="23">
        <f>PtQt_PoQt!C333</f>
        <v>115.11</v>
      </c>
      <c r="D344" s="23">
        <f>PtQt_PoQt!D333</f>
        <v>93.79</v>
      </c>
      <c r="E344" s="23">
        <f>PtQt_PoQt!E333</f>
        <v>108.93</v>
      </c>
      <c r="F344" s="23">
        <f>PtQt_PoQt!F333</f>
        <v>82.12</v>
      </c>
      <c r="G344" s="23">
        <f>PtQt_PoQt!G333</f>
        <v>100</v>
      </c>
      <c r="H344" s="23">
        <f>PtQt_PoQt!H333</f>
        <v>98.68</v>
      </c>
      <c r="I344" s="23">
        <f>PtQt_PoQt!I333</f>
        <v>81.709999999999994</v>
      </c>
      <c r="J344" s="23">
        <f>PtQt_PoQt!J333</f>
        <v>77.69</v>
      </c>
      <c r="K344" s="23">
        <f>PtQt_PoQt!K333</f>
        <v>98.15</v>
      </c>
      <c r="L344" s="23">
        <f>PtQt_PoQt!L333</f>
        <v>89.05</v>
      </c>
    </row>
    <row r="345" spans="1:12" x14ac:dyDescent="0.25">
      <c r="A345" s="9" t="s">
        <v>119</v>
      </c>
      <c r="B345" s="9" t="s">
        <v>29</v>
      </c>
      <c r="C345" s="23">
        <f>PtQt_PoQt!C334</f>
        <v>49.04</v>
      </c>
      <c r="D345" s="23">
        <f>PtQt_PoQt!D334</f>
        <v>71.459999999999994</v>
      </c>
      <c r="E345" s="23">
        <f>PtQt_PoQt!E334</f>
        <v>180.32</v>
      </c>
      <c r="F345" s="23">
        <f>PtQt_PoQt!F334</f>
        <v>99.04</v>
      </c>
      <c r="G345" s="23">
        <f>PtQt_PoQt!G334</f>
        <v>100</v>
      </c>
      <c r="H345" s="23">
        <f>PtQt_PoQt!H334</f>
        <v>96.62</v>
      </c>
      <c r="I345" s="23">
        <f>PtQt_PoQt!I334</f>
        <v>76.56</v>
      </c>
      <c r="J345" s="23">
        <f>PtQt_PoQt!J334</f>
        <v>90.38</v>
      </c>
      <c r="K345" s="23">
        <f>PtQt_PoQt!K334</f>
        <v>46.05</v>
      </c>
      <c r="L345" s="23">
        <f>PtQt_PoQt!L334</f>
        <v>77.39</v>
      </c>
    </row>
    <row r="346" spans="1:12" x14ac:dyDescent="0.25">
      <c r="A346" s="9" t="s">
        <v>119</v>
      </c>
      <c r="B346" s="9" t="s">
        <v>30</v>
      </c>
      <c r="C346" s="23">
        <f>PtQt_PoQt!C335</f>
        <v>104.13</v>
      </c>
      <c r="D346" s="23">
        <f>PtQt_PoQt!D335</f>
        <v>83.77</v>
      </c>
      <c r="E346" s="23">
        <f>PtQt_PoQt!E335</f>
        <v>132.74</v>
      </c>
      <c r="F346" s="23">
        <f>PtQt_PoQt!F335</f>
        <v>79.28</v>
      </c>
      <c r="G346" s="23">
        <f>PtQt_PoQt!G335</f>
        <v>100</v>
      </c>
      <c r="H346" s="23">
        <f>PtQt_PoQt!H335</f>
        <v>110.65</v>
      </c>
      <c r="I346" s="23">
        <f>PtQt_PoQt!I335</f>
        <v>64.22</v>
      </c>
      <c r="J346" s="23">
        <f>PtQt_PoQt!J335</f>
        <v>92.14</v>
      </c>
      <c r="K346" s="23">
        <f>PtQt_PoQt!K335</f>
        <v>108.66</v>
      </c>
      <c r="L346" s="23">
        <f>PtQt_PoQt!L335</f>
        <v>93.92</v>
      </c>
    </row>
    <row r="347" spans="1:12" x14ac:dyDescent="0.25">
      <c r="A347" s="9" t="s">
        <v>119</v>
      </c>
      <c r="B347" s="9" t="s">
        <v>32</v>
      </c>
      <c r="C347" s="23">
        <f>PtQt_PoQt!C336</f>
        <v>111.69</v>
      </c>
      <c r="D347" s="23">
        <f>PtQt_PoQt!D336</f>
        <v>96.25</v>
      </c>
      <c r="E347" s="23">
        <f>PtQt_PoQt!E336</f>
        <v>113.65</v>
      </c>
      <c r="F347" s="23">
        <f>PtQt_PoQt!F336</f>
        <v>78.47</v>
      </c>
      <c r="G347" s="23">
        <f>PtQt_PoQt!G336</f>
        <v>100</v>
      </c>
      <c r="H347" s="23">
        <f>PtQt_PoQt!H336</f>
        <v>82.1</v>
      </c>
      <c r="I347" s="23">
        <f>PtQt_PoQt!I336</f>
        <v>98.09</v>
      </c>
      <c r="J347" s="23">
        <f>PtQt_PoQt!J336</f>
        <v>109.47</v>
      </c>
      <c r="K347" s="23">
        <f>PtQt_PoQt!K336</f>
        <v>112.55</v>
      </c>
      <c r="L347" s="23">
        <f>PtQt_PoQt!L336</f>
        <v>100.55</v>
      </c>
    </row>
    <row r="348" spans="1:12" x14ac:dyDescent="0.25">
      <c r="A348" s="9" t="s">
        <v>119</v>
      </c>
      <c r="B348" s="9" t="s">
        <v>33</v>
      </c>
      <c r="C348" s="23">
        <f>PtQt_PoQt!C337</f>
        <v>79.819999999999993</v>
      </c>
      <c r="D348" s="23">
        <f>PtQt_PoQt!D337</f>
        <v>82.17</v>
      </c>
      <c r="E348" s="23">
        <f>PtQt_PoQt!E337</f>
        <v>138.54</v>
      </c>
      <c r="F348" s="23">
        <f>PtQt_PoQt!F337</f>
        <v>99.51</v>
      </c>
      <c r="G348" s="23">
        <f>PtQt_PoQt!G337</f>
        <v>100</v>
      </c>
      <c r="H348" s="23">
        <f>PtQt_PoQt!H337</f>
        <v>57.73</v>
      </c>
      <c r="I348" s="23">
        <f>PtQt_PoQt!I337</f>
        <v>124.97</v>
      </c>
      <c r="J348" s="23">
        <f>PtQt_PoQt!J337</f>
        <v>121.89</v>
      </c>
      <c r="K348" s="23">
        <f>PtQt_PoQt!K337</f>
        <v>89.02</v>
      </c>
      <c r="L348" s="23">
        <f>PtQt_PoQt!L337</f>
        <v>98.4</v>
      </c>
    </row>
    <row r="349" spans="1:12" x14ac:dyDescent="0.25">
      <c r="A349" s="9" t="s">
        <v>119</v>
      </c>
      <c r="B349" s="9" t="s">
        <v>37</v>
      </c>
      <c r="C349" s="23">
        <f>PtQt_PoQt!C338</f>
        <v>90.35</v>
      </c>
      <c r="D349" s="23">
        <f>PtQt_PoQt!D338</f>
        <v>80.5</v>
      </c>
      <c r="E349" s="23">
        <f>PtQt_PoQt!E338</f>
        <v>145.46</v>
      </c>
      <c r="F349" s="23">
        <f>PtQt_PoQt!F338</f>
        <v>83.59</v>
      </c>
      <c r="G349" s="23">
        <f>PtQt_PoQt!G338</f>
        <v>100</v>
      </c>
      <c r="H349" s="23">
        <f>PtQt_PoQt!H338</f>
        <v>107.34</v>
      </c>
      <c r="I349" s="23">
        <f>PtQt_PoQt!I338</f>
        <v>89.29</v>
      </c>
      <c r="J349" s="23">
        <f>PtQt_PoQt!J338</f>
        <v>79.73</v>
      </c>
      <c r="K349" s="23">
        <f>PtQt_PoQt!K338</f>
        <v>82.05</v>
      </c>
      <c r="L349" s="23">
        <f>PtQt_PoQt!L338</f>
        <v>89.58</v>
      </c>
    </row>
    <row r="350" spans="1:12" x14ac:dyDescent="0.25">
      <c r="A350" s="10" t="s">
        <v>119</v>
      </c>
      <c r="B350" s="10" t="s">
        <v>39</v>
      </c>
      <c r="C350" s="22">
        <f>ROUND(AVERAGEIF(C351:C353,"&lt;&gt;0"),2)</f>
        <v>95.8</v>
      </c>
      <c r="D350" s="22">
        <f t="shared" ref="D350:L350" si="282">ROUND(AVERAGEIF(D351:D353,"&lt;&gt;0"),2)</f>
        <v>94.31</v>
      </c>
      <c r="E350" s="22">
        <f t="shared" si="282"/>
        <v>122.56</v>
      </c>
      <c r="F350" s="22">
        <f t="shared" si="282"/>
        <v>87.29</v>
      </c>
      <c r="G350" s="22">
        <f t="shared" si="282"/>
        <v>100</v>
      </c>
      <c r="H350" s="22">
        <f t="shared" si="282"/>
        <v>99.69</v>
      </c>
      <c r="I350" s="22">
        <f t="shared" si="282"/>
        <v>104.71</v>
      </c>
      <c r="J350" s="22">
        <f t="shared" si="282"/>
        <v>98.21</v>
      </c>
      <c r="K350" s="22">
        <f t="shared" si="282"/>
        <v>91.19</v>
      </c>
      <c r="L350" s="22">
        <f t="shared" si="282"/>
        <v>98.46</v>
      </c>
    </row>
    <row r="351" spans="1:12" x14ac:dyDescent="0.25">
      <c r="A351" s="9" t="s">
        <v>119</v>
      </c>
      <c r="B351" s="9" t="s">
        <v>43</v>
      </c>
      <c r="C351" s="23">
        <f>PtQt_PoQt!C340</f>
        <v>88.53</v>
      </c>
      <c r="D351" s="23">
        <f>PtQt_PoQt!D340</f>
        <v>101.19</v>
      </c>
      <c r="E351" s="23">
        <f>PtQt_PoQt!E340</f>
        <v>107.96</v>
      </c>
      <c r="F351" s="23">
        <f>PtQt_PoQt!F340</f>
        <v>102.37</v>
      </c>
      <c r="G351" s="23">
        <f>PtQt_PoQt!G340</f>
        <v>100</v>
      </c>
      <c r="H351" s="23">
        <f>PtQt_PoQt!H340</f>
        <v>95.08</v>
      </c>
      <c r="I351" s="23">
        <f>PtQt_PoQt!I340</f>
        <v>92.53</v>
      </c>
      <c r="J351" s="23">
        <f>PtQt_PoQt!J340</f>
        <v>94.07</v>
      </c>
      <c r="K351" s="23">
        <f>PtQt_PoQt!K340</f>
        <v>103.03</v>
      </c>
      <c r="L351" s="23">
        <f>PtQt_PoQt!L340</f>
        <v>96.18</v>
      </c>
    </row>
    <row r="352" spans="1:12" x14ac:dyDescent="0.25">
      <c r="A352" s="9" t="s">
        <v>119</v>
      </c>
      <c r="B352" s="9" t="s">
        <v>45</v>
      </c>
      <c r="C352" s="23">
        <f>PtQt_PoQt!C341</f>
        <v>105.6</v>
      </c>
      <c r="D352" s="23">
        <f>PtQt_PoQt!D341</f>
        <v>92.61</v>
      </c>
      <c r="E352" s="23">
        <f>PtQt_PoQt!E341</f>
        <v>99.64</v>
      </c>
      <c r="F352" s="23">
        <f>PtQt_PoQt!F341</f>
        <v>102.01</v>
      </c>
      <c r="G352" s="23">
        <f>PtQt_PoQt!G341</f>
        <v>100</v>
      </c>
      <c r="H352" s="23">
        <f>PtQt_PoQt!H341</f>
        <v>106.39</v>
      </c>
      <c r="I352" s="23">
        <f>PtQt_PoQt!I341</f>
        <v>85.64</v>
      </c>
      <c r="J352" s="23">
        <f>PtQt_PoQt!J341</f>
        <v>87.87</v>
      </c>
      <c r="K352" s="23">
        <f>PtQt_PoQt!K341</f>
        <v>91.96</v>
      </c>
      <c r="L352" s="23">
        <f>PtQt_PoQt!L341</f>
        <v>92.96</v>
      </c>
    </row>
    <row r="353" spans="1:12" x14ac:dyDescent="0.25">
      <c r="A353" s="9" t="s">
        <v>119</v>
      </c>
      <c r="B353" s="9" t="s">
        <v>42</v>
      </c>
      <c r="C353" s="23">
        <f>PtQt_PoQt!C342</f>
        <v>93.27</v>
      </c>
      <c r="D353" s="23">
        <f>PtQt_PoQt!D342</f>
        <v>89.12</v>
      </c>
      <c r="E353" s="23">
        <f>PtQt_PoQt!E342</f>
        <v>160.07</v>
      </c>
      <c r="F353" s="23">
        <f>PtQt_PoQt!F342</f>
        <v>57.49</v>
      </c>
      <c r="G353" s="23">
        <f>PtQt_PoQt!G342</f>
        <v>100</v>
      </c>
      <c r="H353" s="23">
        <f>PtQt_PoQt!H342</f>
        <v>97.59</v>
      </c>
      <c r="I353" s="23">
        <f>PtQt_PoQt!I342</f>
        <v>135.94999999999999</v>
      </c>
      <c r="J353" s="23">
        <f>PtQt_PoQt!J342</f>
        <v>112.68</v>
      </c>
      <c r="K353" s="23">
        <f>PtQt_PoQt!K342</f>
        <v>78.58</v>
      </c>
      <c r="L353" s="23">
        <f>PtQt_PoQt!L342</f>
        <v>106.23</v>
      </c>
    </row>
    <row r="354" spans="1:12" x14ac:dyDescent="0.25">
      <c r="A354" s="10" t="s">
        <v>119</v>
      </c>
      <c r="B354" s="10" t="s">
        <v>49</v>
      </c>
      <c r="C354" s="22">
        <f>ROUND(AVERAGEIF(C355:C364,"&lt;&gt;0"),2)</f>
        <v>114.92</v>
      </c>
      <c r="D354" s="22">
        <f t="shared" ref="D354:L354" si="283">ROUND(AVERAGEIF(D355:D364,"&lt;&gt;0"),2)</f>
        <v>87.92</v>
      </c>
      <c r="E354" s="22">
        <f t="shared" si="283"/>
        <v>91.73</v>
      </c>
      <c r="F354" s="22">
        <f t="shared" si="283"/>
        <v>104.93</v>
      </c>
      <c r="G354" s="22">
        <f t="shared" si="283"/>
        <v>100</v>
      </c>
      <c r="H354" s="22">
        <f t="shared" si="283"/>
        <v>108.44</v>
      </c>
      <c r="I354" s="22">
        <f t="shared" si="283"/>
        <v>99.83</v>
      </c>
      <c r="J354" s="22">
        <f t="shared" si="283"/>
        <v>90.49</v>
      </c>
      <c r="K354" s="22">
        <f t="shared" si="283"/>
        <v>115.69</v>
      </c>
      <c r="L354" s="22">
        <f t="shared" si="283"/>
        <v>103.28</v>
      </c>
    </row>
    <row r="355" spans="1:12" x14ac:dyDescent="0.25">
      <c r="A355" s="9" t="s">
        <v>119</v>
      </c>
      <c r="B355" s="9" t="s">
        <v>55</v>
      </c>
      <c r="C355" s="23">
        <f>PtQt_PoQt!C344</f>
        <v>97.98</v>
      </c>
      <c r="D355" s="23">
        <f>PtQt_PoQt!D344</f>
        <v>94.05</v>
      </c>
      <c r="E355" s="23">
        <f>PtQt_PoQt!E344</f>
        <v>107.13</v>
      </c>
      <c r="F355" s="23">
        <f>PtQt_PoQt!F344</f>
        <v>100.83</v>
      </c>
      <c r="G355" s="23">
        <f>PtQt_PoQt!G344</f>
        <v>100</v>
      </c>
      <c r="H355" s="23">
        <f>PtQt_PoQt!H344</f>
        <v>98.5</v>
      </c>
      <c r="I355" s="23">
        <f>PtQt_PoQt!I344</f>
        <v>94.85</v>
      </c>
      <c r="J355" s="23">
        <f>PtQt_PoQt!J344</f>
        <v>100.54</v>
      </c>
      <c r="K355" s="23">
        <f>PtQt_PoQt!K344</f>
        <v>100.93</v>
      </c>
      <c r="L355" s="23">
        <f>PtQt_PoQt!L344</f>
        <v>98.72</v>
      </c>
    </row>
    <row r="356" spans="1:12" x14ac:dyDescent="0.25">
      <c r="A356" s="9" t="s">
        <v>119</v>
      </c>
      <c r="B356" s="9" t="s">
        <v>59</v>
      </c>
      <c r="C356" s="23">
        <f>PtQt_PoQt!C345</f>
        <v>105.88</v>
      </c>
      <c r="D356" s="23">
        <f>PtQt_PoQt!D345</f>
        <v>94.99</v>
      </c>
      <c r="E356" s="23">
        <f>PtQt_PoQt!E345</f>
        <v>100.43</v>
      </c>
      <c r="F356" s="23">
        <f>PtQt_PoQt!F345</f>
        <v>98.7</v>
      </c>
      <c r="G356" s="23">
        <f>PtQt_PoQt!G345</f>
        <v>100</v>
      </c>
      <c r="H356" s="23">
        <f>PtQt_PoQt!H345</f>
        <v>105.59</v>
      </c>
      <c r="I356" s="23">
        <f>PtQt_PoQt!I345</f>
        <v>101.2</v>
      </c>
      <c r="J356" s="23">
        <f>PtQt_PoQt!J345</f>
        <v>106.6</v>
      </c>
      <c r="K356" s="23">
        <f>PtQt_PoQt!K345</f>
        <v>119.71</v>
      </c>
      <c r="L356" s="23">
        <f>PtQt_PoQt!L345</f>
        <v>108.29</v>
      </c>
    </row>
    <row r="357" spans="1:12" x14ac:dyDescent="0.25">
      <c r="A357" s="9" t="s">
        <v>119</v>
      </c>
      <c r="B357" s="9" t="s">
        <v>51</v>
      </c>
      <c r="C357" s="23">
        <f>PtQt_PoQt!C346</f>
        <v>94.65</v>
      </c>
      <c r="D357" s="23">
        <f>PtQt_PoQt!D346</f>
        <v>104.43</v>
      </c>
      <c r="E357" s="23">
        <f>PtQt_PoQt!E346</f>
        <v>98.5</v>
      </c>
      <c r="F357" s="23">
        <f>PtQt_PoQt!F346</f>
        <v>102.42</v>
      </c>
      <c r="G357" s="23">
        <f>PtQt_PoQt!G346</f>
        <v>100</v>
      </c>
      <c r="H357" s="23">
        <f>PtQt_PoQt!H346</f>
        <v>94.4</v>
      </c>
      <c r="I357" s="23">
        <f>PtQt_PoQt!I346</f>
        <v>111.7</v>
      </c>
      <c r="J357" s="23">
        <f>PtQt_PoQt!J346</f>
        <v>114.45</v>
      </c>
      <c r="K357" s="23">
        <f>PtQt_PoQt!K346</f>
        <v>120.63</v>
      </c>
      <c r="L357" s="23">
        <f>PtQt_PoQt!L346</f>
        <v>110.28</v>
      </c>
    </row>
    <row r="358" spans="1:12" x14ac:dyDescent="0.25">
      <c r="A358" s="9" t="s">
        <v>119</v>
      </c>
      <c r="B358" s="9" t="s">
        <v>53</v>
      </c>
      <c r="C358" s="23">
        <f>PtQt_PoQt!C347</f>
        <v>124.31</v>
      </c>
      <c r="D358" s="23">
        <f>PtQt_PoQt!D347</f>
        <v>104.8</v>
      </c>
      <c r="E358" s="23">
        <f>PtQt_PoQt!E347</f>
        <v>68.7</v>
      </c>
      <c r="F358" s="23">
        <f>PtQt_PoQt!F347</f>
        <v>102.21</v>
      </c>
      <c r="G358" s="23">
        <f>PtQt_PoQt!G347</f>
        <v>100</v>
      </c>
      <c r="H358" s="23">
        <f>PtQt_PoQt!H347</f>
        <v>86.93</v>
      </c>
      <c r="I358" s="23">
        <f>PtQt_PoQt!I347</f>
        <v>135.55000000000001</v>
      </c>
      <c r="J358" s="23">
        <f>PtQt_PoQt!J347</f>
        <v>55.17</v>
      </c>
      <c r="K358" s="23">
        <f>PtQt_PoQt!K347</f>
        <v>103.29</v>
      </c>
      <c r="L358" s="23">
        <f>PtQt_PoQt!L347</f>
        <v>95.23</v>
      </c>
    </row>
    <row r="359" spans="1:12" x14ac:dyDescent="0.25">
      <c r="A359" s="9" t="s">
        <v>119</v>
      </c>
      <c r="B359" s="9" t="s">
        <v>63</v>
      </c>
      <c r="C359" s="23">
        <f>PtQt_PoQt!C348</f>
        <v>117.91</v>
      </c>
      <c r="D359" s="23">
        <f>PtQt_PoQt!D348</f>
        <v>91.53</v>
      </c>
      <c r="E359" s="23">
        <f>PtQt_PoQt!E348</f>
        <v>61.2</v>
      </c>
      <c r="F359" s="23">
        <f>PtQt_PoQt!F348</f>
        <v>129.41</v>
      </c>
      <c r="G359" s="23">
        <f>PtQt_PoQt!G348</f>
        <v>100</v>
      </c>
      <c r="H359" s="23">
        <f>PtQt_PoQt!H348</f>
        <v>98.16</v>
      </c>
      <c r="I359" s="23">
        <f>PtQt_PoQt!I348</f>
        <v>112.54</v>
      </c>
      <c r="J359" s="23">
        <f>PtQt_PoQt!J348</f>
        <v>81.44</v>
      </c>
      <c r="K359" s="23">
        <f>PtQt_PoQt!K348</f>
        <v>134.01</v>
      </c>
      <c r="L359" s="23">
        <f>PtQt_PoQt!L348</f>
        <v>106.56</v>
      </c>
    </row>
    <row r="360" spans="1:12" x14ac:dyDescent="0.25">
      <c r="A360" s="9" t="s">
        <v>119</v>
      </c>
      <c r="B360" s="9" t="s">
        <v>62</v>
      </c>
      <c r="C360" s="30" t="s">
        <v>132</v>
      </c>
      <c r="D360" s="30" t="s">
        <v>132</v>
      </c>
      <c r="E360" s="23">
        <f>PtQt_PoQt!E349</f>
        <v>112.05</v>
      </c>
      <c r="F360" s="23">
        <f>PtQt_PoQt!F349</f>
        <v>87.94</v>
      </c>
      <c r="G360" s="23">
        <f>PtQt_PoQt!G349</f>
        <v>100</v>
      </c>
      <c r="H360" s="30" t="s">
        <v>132</v>
      </c>
      <c r="I360" s="23">
        <f>PtQt_PoQt!I349</f>
        <v>155.81</v>
      </c>
      <c r="J360" s="23">
        <f>PtQt_PoQt!J349</f>
        <v>95.07</v>
      </c>
      <c r="K360" s="23">
        <f>PtQt_PoQt!K349</f>
        <v>97.99</v>
      </c>
      <c r="L360" s="23">
        <f>PtQt_PoQt!L349</f>
        <v>116.29</v>
      </c>
    </row>
    <row r="361" spans="1:12" x14ac:dyDescent="0.25">
      <c r="A361" s="9" t="s">
        <v>119</v>
      </c>
      <c r="B361" s="9" t="s">
        <v>50</v>
      </c>
      <c r="C361" s="23">
        <f>PtQt_PoQt!C350</f>
        <v>122.26</v>
      </c>
      <c r="D361" s="23">
        <f>PtQt_PoQt!D350</f>
        <v>77.739999999999995</v>
      </c>
      <c r="E361" s="30" t="s">
        <v>132</v>
      </c>
      <c r="F361" s="30" t="s">
        <v>132</v>
      </c>
      <c r="G361" s="23">
        <f>PtQt_PoQt!G350</f>
        <v>100</v>
      </c>
      <c r="H361" s="23">
        <f>PtQt_PoQt!H350</f>
        <v>131.69</v>
      </c>
      <c r="I361" s="23">
        <f>PtQt_PoQt!I350</f>
        <v>80.56</v>
      </c>
      <c r="J361" s="30" t="s">
        <v>132</v>
      </c>
      <c r="K361" s="30" t="s">
        <v>132</v>
      </c>
      <c r="L361" s="23">
        <f>PtQt_PoQt!L350</f>
        <v>106.13</v>
      </c>
    </row>
    <row r="362" spans="1:12" x14ac:dyDescent="0.25">
      <c r="A362" s="9" t="s">
        <v>119</v>
      </c>
      <c r="B362" s="9" t="s">
        <v>54</v>
      </c>
      <c r="C362" s="23">
        <f>PtQt_PoQt!C351</f>
        <v>149.01</v>
      </c>
      <c r="D362" s="23">
        <f>PtQt_PoQt!D351</f>
        <v>50.81</v>
      </c>
      <c r="E362" s="28" t="s">
        <v>132</v>
      </c>
      <c r="F362" s="28" t="s">
        <v>132</v>
      </c>
      <c r="G362" s="24">
        <f>PtQt_PoQt!G351</f>
        <v>100</v>
      </c>
      <c r="H362" s="24">
        <f>PtQt_PoQt!H351</f>
        <v>146.11000000000001</v>
      </c>
      <c r="I362" s="24">
        <f>PtQt_PoQt!I351</f>
        <v>56.06</v>
      </c>
      <c r="J362" s="28" t="s">
        <v>132</v>
      </c>
      <c r="K362" s="28" t="s">
        <v>132</v>
      </c>
      <c r="L362" s="23">
        <f>PtQt_PoQt!L351</f>
        <v>101.08</v>
      </c>
    </row>
    <row r="363" spans="1:12" x14ac:dyDescent="0.25">
      <c r="A363" s="9" t="s">
        <v>119</v>
      </c>
      <c r="B363" s="9" t="s">
        <v>60</v>
      </c>
      <c r="C363" s="30" t="s">
        <v>132</v>
      </c>
      <c r="D363" s="23">
        <f>PtQt_PoQt!D352</f>
        <v>87.49</v>
      </c>
      <c r="E363" s="30" t="s">
        <v>132</v>
      </c>
      <c r="F363" s="30" t="s">
        <v>132</v>
      </c>
      <c r="G363" s="23">
        <f>PtQt_PoQt!G352</f>
        <v>100</v>
      </c>
      <c r="H363" s="23">
        <f>PtQt_PoQt!H352</f>
        <v>108.27</v>
      </c>
      <c r="I363" s="23">
        <f>PtQt_PoQt!I352</f>
        <v>74.319999999999993</v>
      </c>
      <c r="J363" s="23" t="str">
        <f>PtQt_PoQt!J352</f>
        <v>..</v>
      </c>
      <c r="K363" s="30" t="s">
        <v>132</v>
      </c>
      <c r="L363" s="23">
        <f>PtQt_PoQt!L352</f>
        <v>91.31</v>
      </c>
    </row>
    <row r="364" spans="1:12" x14ac:dyDescent="0.25">
      <c r="A364" s="9" t="s">
        <v>119</v>
      </c>
      <c r="B364" s="9" t="s">
        <v>52</v>
      </c>
      <c r="C364" s="23">
        <f>PtQt_PoQt!C353</f>
        <v>107.35</v>
      </c>
      <c r="D364" s="23">
        <f>PtQt_PoQt!D353</f>
        <v>85.47</v>
      </c>
      <c r="E364" s="23">
        <f>PtQt_PoQt!E353</f>
        <v>94.12</v>
      </c>
      <c r="F364" s="23">
        <f>PtQt_PoQt!F353</f>
        <v>113</v>
      </c>
      <c r="G364" s="23">
        <f>PtQt_PoQt!G353</f>
        <v>100</v>
      </c>
      <c r="H364" s="23">
        <f>PtQt_PoQt!H353</f>
        <v>106.28</v>
      </c>
      <c r="I364" s="23">
        <f>PtQt_PoQt!I353</f>
        <v>75.7</v>
      </c>
      <c r="J364" s="23">
        <f>PtQt_PoQt!J353</f>
        <v>80.150000000000006</v>
      </c>
      <c r="K364" s="23">
        <f>PtQt_PoQt!K353</f>
        <v>133.28</v>
      </c>
      <c r="L364" s="23">
        <f>PtQt_PoQt!L353</f>
        <v>98.87</v>
      </c>
    </row>
    <row r="365" spans="1:12" x14ac:dyDescent="0.25">
      <c r="A365" s="10" t="s">
        <v>119</v>
      </c>
      <c r="B365" s="10" t="s">
        <v>64</v>
      </c>
      <c r="C365" s="22">
        <f>ROUND(AVERAGEIF(C366:C367,"&lt;&gt;0"),2)</f>
        <v>113.75</v>
      </c>
      <c r="D365" s="22">
        <f t="shared" ref="D365:L365" si="284">ROUND(AVERAGEIF(D366:D367,"&lt;&gt;0"),2)</f>
        <v>106.51</v>
      </c>
      <c r="E365" s="22">
        <f t="shared" si="284"/>
        <v>84.09</v>
      </c>
      <c r="F365" s="22">
        <f t="shared" si="284"/>
        <v>81.739999999999995</v>
      </c>
      <c r="G365" s="22">
        <f t="shared" si="284"/>
        <v>100</v>
      </c>
      <c r="H365" s="22">
        <f t="shared" si="284"/>
        <v>88.23</v>
      </c>
      <c r="I365" s="22">
        <f t="shared" si="284"/>
        <v>69.260000000000005</v>
      </c>
      <c r="J365" s="22">
        <f t="shared" si="284"/>
        <v>61.84</v>
      </c>
      <c r="K365" s="22">
        <f t="shared" si="284"/>
        <v>84.63</v>
      </c>
      <c r="L365" s="22">
        <f t="shared" si="284"/>
        <v>88.32</v>
      </c>
    </row>
    <row r="366" spans="1:12" x14ac:dyDescent="0.25">
      <c r="A366" s="9" t="s">
        <v>119</v>
      </c>
      <c r="B366" s="9" t="s">
        <v>70</v>
      </c>
      <c r="C366" s="23">
        <f>PtQt_PoQt!C355</f>
        <v>127.49</v>
      </c>
      <c r="D366" s="23">
        <f>PtQt_PoQt!D355</f>
        <v>106.51</v>
      </c>
      <c r="E366" s="23">
        <f>PtQt_PoQt!E355</f>
        <v>84.09</v>
      </c>
      <c r="F366" s="23">
        <f>PtQt_PoQt!F355</f>
        <v>81.739999999999995</v>
      </c>
      <c r="G366" s="23">
        <f>PtQt_PoQt!G355</f>
        <v>100</v>
      </c>
      <c r="H366" s="23">
        <f>PtQt_PoQt!H355</f>
        <v>71.790000000000006</v>
      </c>
      <c r="I366" s="23">
        <f>PtQt_PoQt!I355</f>
        <v>69.260000000000005</v>
      </c>
      <c r="J366" s="23">
        <f>PtQt_PoQt!J355</f>
        <v>61.84</v>
      </c>
      <c r="K366" s="23">
        <f>PtQt_PoQt!K355</f>
        <v>84.63</v>
      </c>
      <c r="L366" s="23">
        <f>PtQt_PoQt!L355</f>
        <v>71.97</v>
      </c>
    </row>
    <row r="367" spans="1:12" x14ac:dyDescent="0.25">
      <c r="A367" s="9" t="s">
        <v>119</v>
      </c>
      <c r="B367" s="9" t="s">
        <v>68</v>
      </c>
      <c r="C367" s="23">
        <f>PtQt_PoQt!C356</f>
        <v>100</v>
      </c>
      <c r="D367" s="23" t="str">
        <f>PtQt_PoQt!D356</f>
        <v>..</v>
      </c>
      <c r="E367" s="30" t="s">
        <v>132</v>
      </c>
      <c r="F367" s="23" t="str">
        <f>PtQt_PoQt!F356</f>
        <v>..</v>
      </c>
      <c r="G367" s="23">
        <f>PtQt_PoQt!G356</f>
        <v>100</v>
      </c>
      <c r="H367" s="23">
        <f>PtQt_PoQt!H356</f>
        <v>104.66</v>
      </c>
      <c r="I367" s="23" t="str">
        <f>PtQt_PoQt!I356</f>
        <v>.</v>
      </c>
      <c r="J367" s="30" t="s">
        <v>132</v>
      </c>
      <c r="K367" s="23" t="str">
        <f>PtQt_PoQt!K356</f>
        <v>.</v>
      </c>
      <c r="L367" s="23">
        <f>PtQt_PoQt!L356</f>
        <v>104.66</v>
      </c>
    </row>
    <row r="368" spans="1:12" x14ac:dyDescent="0.25">
      <c r="A368" s="9"/>
      <c r="B368" s="9"/>
      <c r="C368" s="23"/>
      <c r="D368" s="23"/>
      <c r="E368" s="30"/>
      <c r="F368" s="23"/>
      <c r="G368" s="23"/>
      <c r="H368" s="23"/>
      <c r="I368" s="23"/>
      <c r="J368" s="30"/>
      <c r="K368" s="23"/>
      <c r="L368" s="23"/>
    </row>
    <row r="369" spans="1:12" x14ac:dyDescent="0.25">
      <c r="A369" s="10" t="s">
        <v>119</v>
      </c>
      <c r="B369" s="10" t="s">
        <v>76</v>
      </c>
      <c r="C369" s="22">
        <f>ROUND(AVERAGEIF(C370:C371,"&lt;&gt;0"),2)</f>
        <v>96.78</v>
      </c>
      <c r="D369" s="22">
        <f t="shared" ref="D369:L369" si="285">ROUND(AVERAGEIF(D370:D371,"&lt;&gt;0"),2)</f>
        <v>101.55</v>
      </c>
      <c r="E369" s="22">
        <f t="shared" si="285"/>
        <v>103.04</v>
      </c>
      <c r="F369" s="22">
        <f t="shared" si="285"/>
        <v>98.63</v>
      </c>
      <c r="G369" s="22">
        <f t="shared" si="285"/>
        <v>100</v>
      </c>
      <c r="H369" s="22">
        <f t="shared" si="285"/>
        <v>93.24</v>
      </c>
      <c r="I369" s="22">
        <f t="shared" si="285"/>
        <v>94.72</v>
      </c>
      <c r="J369" s="22">
        <f t="shared" si="285"/>
        <v>92.23</v>
      </c>
      <c r="K369" s="22">
        <f t="shared" si="285"/>
        <v>71.09</v>
      </c>
      <c r="L369" s="22">
        <f t="shared" si="285"/>
        <v>87.82</v>
      </c>
    </row>
    <row r="370" spans="1:12" x14ac:dyDescent="0.25">
      <c r="A370" s="9" t="s">
        <v>119</v>
      </c>
      <c r="B370" s="9" t="s">
        <v>77</v>
      </c>
      <c r="C370" s="23">
        <f>PtQt_PoQt!C358</f>
        <v>96.89</v>
      </c>
      <c r="D370" s="23">
        <f>PtQt_PoQt!D358</f>
        <v>101.39</v>
      </c>
      <c r="E370" s="23">
        <f>PtQt_PoQt!E358</f>
        <v>103.26</v>
      </c>
      <c r="F370" s="23">
        <f>PtQt_PoQt!F358</f>
        <v>98.46</v>
      </c>
      <c r="G370" s="23">
        <f>PtQt_PoQt!G358</f>
        <v>100</v>
      </c>
      <c r="H370" s="23">
        <f>PtQt_PoQt!H358</f>
        <v>93.52</v>
      </c>
      <c r="I370" s="23">
        <f>PtQt_PoQt!I358</f>
        <v>94.47</v>
      </c>
      <c r="J370" s="23">
        <f>PtQt_PoQt!J358</f>
        <v>92.68</v>
      </c>
      <c r="K370" s="23">
        <f>PtQt_PoQt!K358</f>
        <v>73.37</v>
      </c>
      <c r="L370" s="23">
        <f>PtQt_PoQt!L358</f>
        <v>88.51</v>
      </c>
    </row>
    <row r="371" spans="1:12" x14ac:dyDescent="0.25">
      <c r="A371" s="9" t="s">
        <v>119</v>
      </c>
      <c r="B371" s="9" t="s">
        <v>78</v>
      </c>
      <c r="C371" s="23">
        <f>PtQt_PoQt!C359</f>
        <v>96.67</v>
      </c>
      <c r="D371" s="23">
        <f>PtQt_PoQt!D359</f>
        <v>101.7</v>
      </c>
      <c r="E371" s="23">
        <f>PtQt_PoQt!E359</f>
        <v>102.82</v>
      </c>
      <c r="F371" s="23">
        <f>PtQt_PoQt!F359</f>
        <v>98.8</v>
      </c>
      <c r="G371" s="23">
        <f>PtQt_PoQt!G359</f>
        <v>100</v>
      </c>
      <c r="H371" s="23">
        <f>PtQt_PoQt!H359</f>
        <v>92.95</v>
      </c>
      <c r="I371" s="23">
        <f>PtQt_PoQt!I359</f>
        <v>94.97</v>
      </c>
      <c r="J371" s="23">
        <f>PtQt_PoQt!J359</f>
        <v>91.77</v>
      </c>
      <c r="K371" s="23">
        <f>PtQt_PoQt!K359</f>
        <v>68.81</v>
      </c>
      <c r="L371" s="23">
        <f>PtQt_PoQt!L359</f>
        <v>87.13</v>
      </c>
    </row>
    <row r="372" spans="1:12" x14ac:dyDescent="0.25">
      <c r="A372" s="10" t="s">
        <v>119</v>
      </c>
      <c r="B372" s="10" t="s">
        <v>82</v>
      </c>
      <c r="C372" s="22">
        <f>ROUND(AVERAGEIF(C373:C375,"&lt;&gt;0"),2)</f>
        <v>102.58</v>
      </c>
      <c r="D372" s="22">
        <f t="shared" ref="D372:L372" si="286">ROUND(AVERAGEIF(D373:D375,"&lt;&gt;0"),2)</f>
        <v>99.77</v>
      </c>
      <c r="E372" s="22">
        <f t="shared" si="286"/>
        <v>101.56</v>
      </c>
      <c r="F372" s="22">
        <f t="shared" si="286"/>
        <v>96.09</v>
      </c>
      <c r="G372" s="22">
        <f t="shared" si="286"/>
        <v>100</v>
      </c>
      <c r="H372" s="22">
        <f t="shared" si="286"/>
        <v>99.13</v>
      </c>
      <c r="I372" s="22">
        <f t="shared" si="286"/>
        <v>102.53</v>
      </c>
      <c r="J372" s="22">
        <f t="shared" si="286"/>
        <v>113.49</v>
      </c>
      <c r="K372" s="22">
        <f t="shared" si="286"/>
        <v>116.17</v>
      </c>
      <c r="L372" s="22">
        <f t="shared" si="286"/>
        <v>107.81</v>
      </c>
    </row>
    <row r="373" spans="1:12" x14ac:dyDescent="0.25">
      <c r="A373" s="9" t="s">
        <v>119</v>
      </c>
      <c r="B373" s="9" t="s">
        <v>100</v>
      </c>
      <c r="C373" s="23">
        <f>PtQt_PoQt!C361</f>
        <v>97.34</v>
      </c>
      <c r="D373" s="23">
        <f>PtQt_PoQt!D361</f>
        <v>99.82</v>
      </c>
      <c r="E373" s="23">
        <f>PtQt_PoQt!E361</f>
        <v>105.7</v>
      </c>
      <c r="F373" s="23">
        <f>PtQt_PoQt!F361</f>
        <v>97.12</v>
      </c>
      <c r="G373" s="23">
        <f>PtQt_PoQt!G361</f>
        <v>100</v>
      </c>
      <c r="H373" s="23">
        <f>PtQt_PoQt!H361</f>
        <v>98.08</v>
      </c>
      <c r="I373" s="23">
        <f>PtQt_PoQt!I361</f>
        <v>97.33</v>
      </c>
      <c r="J373" s="23">
        <f>PtQt_PoQt!J361</f>
        <v>103.96</v>
      </c>
      <c r="K373" s="23">
        <f>PtQt_PoQt!K361</f>
        <v>92.9</v>
      </c>
      <c r="L373" s="23">
        <f>PtQt_PoQt!L361</f>
        <v>98.07</v>
      </c>
    </row>
    <row r="374" spans="1:12" x14ac:dyDescent="0.25">
      <c r="A374" s="9" t="s">
        <v>119</v>
      </c>
      <c r="B374" s="9" t="s">
        <v>83</v>
      </c>
      <c r="C374" s="23">
        <f>PtQt_PoQt!C362</f>
        <v>103.21</v>
      </c>
      <c r="D374" s="23">
        <f>PtQt_PoQt!D362</f>
        <v>102.97</v>
      </c>
      <c r="E374" s="23">
        <f>PtQt_PoQt!E362</f>
        <v>104.29</v>
      </c>
      <c r="F374" s="23">
        <f>PtQt_PoQt!F362</f>
        <v>89.54</v>
      </c>
      <c r="G374" s="23">
        <f>PtQt_PoQt!G362</f>
        <v>100</v>
      </c>
      <c r="H374" s="23">
        <f>PtQt_PoQt!H362</f>
        <v>92.38</v>
      </c>
      <c r="I374" s="23">
        <f>PtQt_PoQt!I362</f>
        <v>104.24</v>
      </c>
      <c r="J374" s="23">
        <f>PtQt_PoQt!J362</f>
        <v>114.74</v>
      </c>
      <c r="K374" s="23">
        <f>PtQt_PoQt!K362</f>
        <v>122.51</v>
      </c>
      <c r="L374" s="23">
        <f>PtQt_PoQt!L362</f>
        <v>108.46</v>
      </c>
    </row>
    <row r="375" spans="1:12" x14ac:dyDescent="0.25">
      <c r="A375" s="9" t="s">
        <v>119</v>
      </c>
      <c r="B375" s="9" t="s">
        <v>84</v>
      </c>
      <c r="C375" s="23">
        <f>PtQt_PoQt!C363</f>
        <v>107.18</v>
      </c>
      <c r="D375" s="23">
        <f>PtQt_PoQt!D363</f>
        <v>96.53</v>
      </c>
      <c r="E375" s="23">
        <f>PtQt_PoQt!E363</f>
        <v>94.68</v>
      </c>
      <c r="F375" s="23">
        <f>PtQt_PoQt!F363</f>
        <v>101.62</v>
      </c>
      <c r="G375" s="23">
        <f>PtQt_PoQt!G363</f>
        <v>100</v>
      </c>
      <c r="H375" s="23">
        <f>PtQt_PoQt!H363</f>
        <v>106.94</v>
      </c>
      <c r="I375" s="23">
        <f>PtQt_PoQt!I363</f>
        <v>106.02</v>
      </c>
      <c r="J375" s="23">
        <f>PtQt_PoQt!J363</f>
        <v>121.76</v>
      </c>
      <c r="K375" s="23">
        <f>PtQt_PoQt!K363</f>
        <v>133.1</v>
      </c>
      <c r="L375" s="23">
        <f>PtQt_PoQt!L363</f>
        <v>116.9</v>
      </c>
    </row>
    <row r="376" spans="1:12" x14ac:dyDescent="0.25">
      <c r="A376" s="10" t="s">
        <v>119</v>
      </c>
      <c r="B376" s="10" t="s">
        <v>85</v>
      </c>
      <c r="C376" s="22">
        <f>ROUND(AVERAGEIF(C377:C380,"&lt;&gt;0"),2)</f>
        <v>100.69</v>
      </c>
      <c r="D376" s="22">
        <f t="shared" ref="D376:L376" si="287">ROUND(AVERAGEIF(D377:D380,"&lt;&gt;0"),2)</f>
        <v>94.17</v>
      </c>
      <c r="E376" s="22">
        <f t="shared" si="287"/>
        <v>96.02</v>
      </c>
      <c r="F376" s="22">
        <f t="shared" si="287"/>
        <v>107.3</v>
      </c>
      <c r="G376" s="22">
        <f t="shared" si="287"/>
        <v>100</v>
      </c>
      <c r="H376" s="22">
        <f t="shared" si="287"/>
        <v>112.32</v>
      </c>
      <c r="I376" s="22">
        <f t="shared" si="287"/>
        <v>92.45</v>
      </c>
      <c r="J376" s="22">
        <f t="shared" si="287"/>
        <v>83.47</v>
      </c>
      <c r="K376" s="22">
        <f t="shared" si="287"/>
        <v>102.03</v>
      </c>
      <c r="L376" s="22">
        <f t="shared" si="287"/>
        <v>95.84</v>
      </c>
    </row>
    <row r="377" spans="1:12" x14ac:dyDescent="0.25">
      <c r="A377" s="9" t="s">
        <v>119</v>
      </c>
      <c r="B377" s="9" t="s">
        <v>109</v>
      </c>
      <c r="C377" s="23">
        <f>PtQt_PoQt!C365</f>
        <v>112.53</v>
      </c>
      <c r="D377" s="23">
        <f>PtQt_PoQt!D365</f>
        <v>100.33</v>
      </c>
      <c r="E377" s="23">
        <f>PtQt_PoQt!E365</f>
        <v>94.79</v>
      </c>
      <c r="F377" s="23">
        <f>PtQt_PoQt!F365</f>
        <v>99.92</v>
      </c>
      <c r="G377" s="23">
        <f>PtQt_PoQt!G365</f>
        <v>100</v>
      </c>
      <c r="H377" s="23">
        <f>PtQt_PoQt!H365</f>
        <v>131.25</v>
      </c>
      <c r="I377" s="23">
        <f>PtQt_PoQt!I365</f>
        <v>74.739999999999995</v>
      </c>
      <c r="J377" s="23">
        <f>PtQt_PoQt!J365</f>
        <v>81.25</v>
      </c>
      <c r="K377" s="23">
        <f>PtQt_PoQt!K365</f>
        <v>91.43</v>
      </c>
      <c r="L377" s="23">
        <f>PtQt_PoQt!L365</f>
        <v>89.27</v>
      </c>
    </row>
    <row r="378" spans="1:12" x14ac:dyDescent="0.25">
      <c r="A378" s="9" t="s">
        <v>119</v>
      </c>
      <c r="B378" s="9" t="s">
        <v>105</v>
      </c>
      <c r="C378" s="23">
        <f>PtQt_PoQt!C366</f>
        <v>89.4</v>
      </c>
      <c r="D378" s="23">
        <f>PtQt_PoQt!D366</f>
        <v>75.11</v>
      </c>
      <c r="E378" s="23">
        <f>PtQt_PoQt!E366</f>
        <v>109.48</v>
      </c>
      <c r="F378" s="23">
        <f>PtQt_PoQt!F366</f>
        <v>113.79</v>
      </c>
      <c r="G378" s="23">
        <f>PtQt_PoQt!G366</f>
        <v>100</v>
      </c>
      <c r="H378" s="23">
        <f>PtQt_PoQt!H366</f>
        <v>108.21</v>
      </c>
      <c r="I378" s="23">
        <f>PtQt_PoQt!I366</f>
        <v>70.12</v>
      </c>
      <c r="J378" s="23">
        <f>PtQt_PoQt!J366</f>
        <v>101.75</v>
      </c>
      <c r="K378" s="23">
        <f>PtQt_PoQt!K366</f>
        <v>100.32</v>
      </c>
      <c r="L378" s="23">
        <f>PtQt_PoQt!L366</f>
        <v>95.19</v>
      </c>
    </row>
    <row r="379" spans="1:12" x14ac:dyDescent="0.25">
      <c r="A379" s="9" t="s">
        <v>119</v>
      </c>
      <c r="B379" s="9" t="s">
        <v>108</v>
      </c>
      <c r="C379" s="23">
        <f>PtQt_PoQt!C367</f>
        <v>103.57</v>
      </c>
      <c r="D379" s="23">
        <f>PtQt_PoQt!D367</f>
        <v>100.16</v>
      </c>
      <c r="E379" s="23">
        <f>PtQt_PoQt!E367</f>
        <v>77.81</v>
      </c>
      <c r="F379" s="23">
        <f>PtQt_PoQt!F367</f>
        <v>116.35</v>
      </c>
      <c r="G379" s="23">
        <f>PtQt_PoQt!G367</f>
        <v>100</v>
      </c>
      <c r="H379" s="23">
        <f>PtQt_PoQt!H367</f>
        <v>106.16</v>
      </c>
      <c r="I379" s="23">
        <f>PtQt_PoQt!I367</f>
        <v>126.28</v>
      </c>
      <c r="J379" s="23">
        <f>PtQt_PoQt!J367</f>
        <v>40.270000000000003</v>
      </c>
      <c r="K379" s="23">
        <f>PtQt_PoQt!K367</f>
        <v>104.66</v>
      </c>
      <c r="L379" s="23">
        <f>PtQt_PoQt!L367</f>
        <v>91.6</v>
      </c>
    </row>
    <row r="380" spans="1:12" x14ac:dyDescent="0.25">
      <c r="A380" s="9" t="s">
        <v>119</v>
      </c>
      <c r="B380" s="9" t="s">
        <v>104</v>
      </c>
      <c r="C380" s="23">
        <f>PtQt_PoQt!C368</f>
        <v>97.25</v>
      </c>
      <c r="D380" s="23">
        <f>PtQt_PoQt!D368</f>
        <v>101.09</v>
      </c>
      <c r="E380" s="23">
        <f>PtQt_PoQt!E368</f>
        <v>102.01</v>
      </c>
      <c r="F380" s="23">
        <f>PtQt_PoQt!F368</f>
        <v>99.14</v>
      </c>
      <c r="G380" s="23">
        <f>PtQt_PoQt!G368</f>
        <v>100</v>
      </c>
      <c r="H380" s="23">
        <f>PtQt_PoQt!H368</f>
        <v>103.67</v>
      </c>
      <c r="I380" s="23">
        <f>PtQt_PoQt!I368</f>
        <v>98.66</v>
      </c>
      <c r="J380" s="23">
        <f>PtQt_PoQt!J368</f>
        <v>110.61</v>
      </c>
      <c r="K380" s="23">
        <f>PtQt_PoQt!K368</f>
        <v>111.7</v>
      </c>
      <c r="L380" s="23">
        <f>PtQt_PoQt!L368</f>
        <v>107.3</v>
      </c>
    </row>
    <row r="381" spans="1:12" x14ac:dyDescent="0.25">
      <c r="A381" s="10" t="s">
        <v>121</v>
      </c>
      <c r="B381" s="10" t="s">
        <v>114</v>
      </c>
      <c r="C381" s="22">
        <f t="shared" ref="C381:L381" si="288">ROUND(AVERAGE(C383,C386,C390,C394,C397,C405,C409,C416,C420,C424,C429),2)</f>
        <v>102.38</v>
      </c>
      <c r="D381" s="22">
        <f t="shared" si="288"/>
        <v>95.39</v>
      </c>
      <c r="E381" s="22">
        <f t="shared" si="288"/>
        <v>101.79</v>
      </c>
      <c r="F381" s="22">
        <f t="shared" si="288"/>
        <v>97.6</v>
      </c>
      <c r="G381" s="22">
        <f t="shared" si="288"/>
        <v>100</v>
      </c>
      <c r="H381" s="22">
        <f t="shared" si="288"/>
        <v>103.14</v>
      </c>
      <c r="I381" s="22">
        <f t="shared" si="288"/>
        <v>96.47</v>
      </c>
      <c r="J381" s="22">
        <f t="shared" si="288"/>
        <v>97.54</v>
      </c>
      <c r="K381" s="22">
        <f t="shared" si="288"/>
        <v>103.03</v>
      </c>
      <c r="L381" s="22">
        <f t="shared" si="288"/>
        <v>98.41</v>
      </c>
    </row>
    <row r="382" spans="1:12" x14ac:dyDescent="0.25">
      <c r="A382" s="10"/>
      <c r="B382" s="10"/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5">
      <c r="A383" s="10" t="s">
        <v>121</v>
      </c>
      <c r="B383" s="10" t="s">
        <v>0</v>
      </c>
      <c r="C383" s="22">
        <f>ROUND(AVERAGEIF(C384:C385,"&lt;&gt;0"),2)</f>
        <v>97.55</v>
      </c>
      <c r="D383" s="22">
        <f t="shared" ref="D383:L383" si="289">ROUND(AVERAGEIF(D384:D385,"&lt;&gt;0"),2)</f>
        <v>103.95</v>
      </c>
      <c r="E383" s="22">
        <f t="shared" si="289"/>
        <v>97.17</v>
      </c>
      <c r="F383" s="22">
        <f t="shared" si="289"/>
        <v>101.33</v>
      </c>
      <c r="G383" s="22">
        <f t="shared" si="289"/>
        <v>100</v>
      </c>
      <c r="H383" s="22">
        <f t="shared" si="289"/>
        <v>99.67</v>
      </c>
      <c r="I383" s="22">
        <f t="shared" si="289"/>
        <v>99.28</v>
      </c>
      <c r="J383" s="22">
        <f t="shared" si="289"/>
        <v>95.63</v>
      </c>
      <c r="K383" s="22">
        <f t="shared" si="289"/>
        <v>88.38</v>
      </c>
      <c r="L383" s="22">
        <f t="shared" si="289"/>
        <v>95.74</v>
      </c>
    </row>
    <row r="384" spans="1:12" x14ac:dyDescent="0.25">
      <c r="A384" s="9" t="s">
        <v>121</v>
      </c>
      <c r="B384" s="9" t="s">
        <v>3</v>
      </c>
      <c r="C384" s="23">
        <f>PtQt_PoQt!C371</f>
        <v>100.21</v>
      </c>
      <c r="D384" s="23">
        <f>PtQt_PoQt!D371</f>
        <v>102.88</v>
      </c>
      <c r="E384" s="23">
        <f>PtQt_PoQt!E371</f>
        <v>92.26</v>
      </c>
      <c r="F384" s="23">
        <f>PtQt_PoQt!F371</f>
        <v>104.64</v>
      </c>
      <c r="G384" s="23">
        <f>PtQt_PoQt!G371</f>
        <v>100</v>
      </c>
      <c r="H384" s="23">
        <f>PtQt_PoQt!H371</f>
        <v>104.5</v>
      </c>
      <c r="I384" s="23">
        <f>PtQt_PoQt!I371</f>
        <v>103.31</v>
      </c>
      <c r="J384" s="23">
        <f>PtQt_PoQt!J371</f>
        <v>108.65</v>
      </c>
      <c r="K384" s="23">
        <f>PtQt_PoQt!K371</f>
        <v>102.39</v>
      </c>
      <c r="L384" s="23">
        <f>PtQt_PoQt!L371</f>
        <v>104.71</v>
      </c>
    </row>
    <row r="385" spans="1:12" x14ac:dyDescent="0.25">
      <c r="A385" s="9" t="s">
        <v>121</v>
      </c>
      <c r="B385" s="9" t="s">
        <v>1</v>
      </c>
      <c r="C385" s="23">
        <f>PtQt_PoQt!C372</f>
        <v>94.89</v>
      </c>
      <c r="D385" s="23">
        <f>PtQt_PoQt!D372</f>
        <v>105.01</v>
      </c>
      <c r="E385" s="23">
        <f>PtQt_PoQt!E372</f>
        <v>102.08</v>
      </c>
      <c r="F385" s="23">
        <f>PtQt_PoQt!F372</f>
        <v>98.02</v>
      </c>
      <c r="G385" s="24">
        <f>ROUND(AVERAGE(C385:F385),2)</f>
        <v>100</v>
      </c>
      <c r="H385" s="23">
        <f>PtQt_PoQt!H372</f>
        <v>94.84</v>
      </c>
      <c r="I385" s="23">
        <f>PtQt_PoQt!I372</f>
        <v>95.24</v>
      </c>
      <c r="J385" s="23">
        <f>PtQt_PoQt!J372</f>
        <v>82.6</v>
      </c>
      <c r="K385" s="23">
        <f>PtQt_PoQt!K372</f>
        <v>74.37</v>
      </c>
      <c r="L385" s="24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2">
        <f>ROUND(AVERAGEIF(C387:C389,"&lt;&gt;0"),2)</f>
        <v>90.41</v>
      </c>
      <c r="D386" s="22">
        <f t="shared" ref="D386:K386" si="290">ROUND(AVERAGEIF(D387:D389,"&lt;&gt;0"),2)</f>
        <v>89.74</v>
      </c>
      <c r="E386" s="22">
        <f t="shared" si="290"/>
        <v>110.12</v>
      </c>
      <c r="F386" s="22">
        <f t="shared" si="290"/>
        <v>109.76</v>
      </c>
      <c r="G386" s="25">
        <f>ROUND(AVERAGE(C386:F386),2)</f>
        <v>100.01</v>
      </c>
      <c r="H386" s="22">
        <f t="shared" si="290"/>
        <v>107.99</v>
      </c>
      <c r="I386" s="22">
        <f t="shared" si="290"/>
        <v>115.33</v>
      </c>
      <c r="J386" s="22">
        <f t="shared" si="290"/>
        <v>104.7</v>
      </c>
      <c r="K386" s="22">
        <f t="shared" si="290"/>
        <v>122.39</v>
      </c>
      <c r="L386" s="25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3">
        <f>PtQt_PoQt!C374</f>
        <v>98.28</v>
      </c>
      <c r="D387" s="23">
        <f>PtQt_PoQt!D374</f>
        <v>94.1</v>
      </c>
      <c r="E387" s="23">
        <f>PtQt_PoQt!E374</f>
        <v>92.38</v>
      </c>
      <c r="F387" s="23">
        <f>PtQt_PoQt!F374</f>
        <v>115.36</v>
      </c>
      <c r="G387" s="23">
        <f>PtQt_PoQt!G374</f>
        <v>100</v>
      </c>
      <c r="H387" s="23">
        <f>PtQt_PoQt!H374</f>
        <v>126.54</v>
      </c>
      <c r="I387" s="23">
        <f>PtQt_PoQt!I374</f>
        <v>123.71</v>
      </c>
      <c r="J387" s="23">
        <f>PtQt_PoQt!J374</f>
        <v>98.53</v>
      </c>
      <c r="K387" s="23">
        <f>PtQt_PoQt!K374</f>
        <v>140.16999999999999</v>
      </c>
      <c r="L387" s="23">
        <f>PtQt_PoQt!L374</f>
        <v>122.24</v>
      </c>
    </row>
    <row r="388" spans="1:12" x14ac:dyDescent="0.25">
      <c r="A388" s="9" t="s">
        <v>121</v>
      </c>
      <c r="B388" s="9" t="s">
        <v>7</v>
      </c>
      <c r="C388" s="23">
        <f>PtQt_PoQt!C375</f>
        <v>88.26</v>
      </c>
      <c r="D388" s="23">
        <f>PtQt_PoQt!D375</f>
        <v>82.38</v>
      </c>
      <c r="E388" s="23">
        <f>PtQt_PoQt!E375</f>
        <v>117.89</v>
      </c>
      <c r="F388" s="23">
        <f>PtQt_PoQt!F375</f>
        <v>111.56</v>
      </c>
      <c r="G388" s="23">
        <f>PtQt_PoQt!G375</f>
        <v>100</v>
      </c>
      <c r="H388" s="23">
        <f>PtQt_PoQt!H375</f>
        <v>89.61</v>
      </c>
      <c r="I388" s="23">
        <f>PtQt_PoQt!I375</f>
        <v>101.54</v>
      </c>
      <c r="J388" s="23">
        <f>PtQt_PoQt!J375</f>
        <v>89.34</v>
      </c>
      <c r="K388" s="23">
        <f>PtQt_PoQt!K375</f>
        <v>110.57</v>
      </c>
      <c r="L388" s="23">
        <f>PtQt_PoQt!L375</f>
        <v>97.74</v>
      </c>
    </row>
    <row r="389" spans="1:12" x14ac:dyDescent="0.25">
      <c r="A389" s="9" t="s">
        <v>121</v>
      </c>
      <c r="B389" s="9" t="s">
        <v>6</v>
      </c>
      <c r="C389" s="23">
        <f>PtQt_PoQt!C376</f>
        <v>84.7</v>
      </c>
      <c r="D389" s="23">
        <f>PtQt_PoQt!D376</f>
        <v>92.73</v>
      </c>
      <c r="E389" s="23">
        <f>PtQt_PoQt!E376</f>
        <v>120.1</v>
      </c>
      <c r="F389" s="23">
        <f>PtQt_PoQt!F376</f>
        <v>102.37</v>
      </c>
      <c r="G389" s="23">
        <f>PtQt_PoQt!G376</f>
        <v>100</v>
      </c>
      <c r="H389" s="23">
        <f>PtQt_PoQt!H376</f>
        <v>107.81</v>
      </c>
      <c r="I389" s="23">
        <f>PtQt_PoQt!I376</f>
        <v>120.74</v>
      </c>
      <c r="J389" s="23">
        <f>PtQt_PoQt!J376</f>
        <v>126.24</v>
      </c>
      <c r="K389" s="23">
        <f>PtQt_PoQt!K376</f>
        <v>116.43</v>
      </c>
      <c r="L389" s="23">
        <f>PtQt_PoQt!L376</f>
        <v>117.83</v>
      </c>
    </row>
    <row r="390" spans="1:12" x14ac:dyDescent="0.25">
      <c r="A390" s="10" t="s">
        <v>121</v>
      </c>
      <c r="B390" s="10" t="s">
        <v>12</v>
      </c>
      <c r="C390" s="22">
        <f>ROUND(AVERAGEIF(C391:C393,"&lt;&gt;0"),2)</f>
        <v>104</v>
      </c>
      <c r="D390" s="22">
        <f t="shared" ref="D390:L390" si="291">ROUND(AVERAGEIF(D391:D393,"&lt;&gt;0"),2)</f>
        <v>91.6</v>
      </c>
      <c r="E390" s="22">
        <f t="shared" si="291"/>
        <v>109.17</v>
      </c>
      <c r="F390" s="22">
        <f t="shared" si="291"/>
        <v>95.21</v>
      </c>
      <c r="G390" s="22">
        <f t="shared" si="291"/>
        <v>100</v>
      </c>
      <c r="H390" s="22">
        <f t="shared" si="291"/>
        <v>115.71</v>
      </c>
      <c r="I390" s="22">
        <f t="shared" si="291"/>
        <v>105.57</v>
      </c>
      <c r="J390" s="22">
        <f t="shared" si="291"/>
        <v>97.87</v>
      </c>
      <c r="K390" s="22">
        <f t="shared" si="291"/>
        <v>104.41</v>
      </c>
      <c r="L390" s="22">
        <f t="shared" si="291"/>
        <v>105.9</v>
      </c>
    </row>
    <row r="391" spans="1:12" x14ac:dyDescent="0.25">
      <c r="A391" s="9" t="s">
        <v>121</v>
      </c>
      <c r="B391" s="9" t="s">
        <v>14</v>
      </c>
      <c r="C391" s="23">
        <f>PtQt_PoQt!C378</f>
        <v>97.43</v>
      </c>
      <c r="D391" s="23">
        <f>PtQt_PoQt!D378</f>
        <v>92.11</v>
      </c>
      <c r="E391" s="23">
        <f>PtQt_PoQt!E378</f>
        <v>109.65</v>
      </c>
      <c r="F391" s="23">
        <f>PtQt_PoQt!F378</f>
        <v>100.83</v>
      </c>
      <c r="G391" s="23">
        <f>PtQt_PoQt!G378</f>
        <v>100</v>
      </c>
      <c r="H391" s="23">
        <f>PtQt_PoQt!H378</f>
        <v>85.72</v>
      </c>
      <c r="I391" s="23">
        <f>PtQt_PoQt!I378</f>
        <v>92.86</v>
      </c>
      <c r="J391" s="23">
        <f>PtQt_PoQt!J378</f>
        <v>79.75</v>
      </c>
      <c r="K391" s="23">
        <f>PtQt_PoQt!K378</f>
        <v>106.23</v>
      </c>
      <c r="L391" s="23">
        <f>PtQt_PoQt!L378</f>
        <v>91.14</v>
      </c>
    </row>
    <row r="392" spans="1:12" x14ac:dyDescent="0.25">
      <c r="A392" s="9" t="s">
        <v>121</v>
      </c>
      <c r="B392" s="9" t="s">
        <v>17</v>
      </c>
      <c r="C392" s="23">
        <f>PtQt_PoQt!C379</f>
        <v>101.59</v>
      </c>
      <c r="D392" s="23">
        <f>PtQt_PoQt!D379</f>
        <v>102.58</v>
      </c>
      <c r="E392" s="23">
        <f>PtQt_PoQt!E379</f>
        <v>108.48</v>
      </c>
      <c r="F392" s="23">
        <f>PtQt_PoQt!F379</f>
        <v>87.25</v>
      </c>
      <c r="G392" s="23">
        <f>PtQt_PoQt!G379</f>
        <v>100</v>
      </c>
      <c r="H392" s="23">
        <f>PtQt_PoQt!H379</f>
        <v>142.25</v>
      </c>
      <c r="I392" s="23">
        <f>PtQt_PoQt!I379</f>
        <v>126.66</v>
      </c>
      <c r="J392" s="23">
        <f>PtQt_PoQt!J379</f>
        <v>121.1</v>
      </c>
      <c r="K392" s="23">
        <f>PtQt_PoQt!K379</f>
        <v>118.78</v>
      </c>
      <c r="L392" s="23">
        <f>PtQt_PoQt!L379</f>
        <v>127.22</v>
      </c>
    </row>
    <row r="393" spans="1:12" x14ac:dyDescent="0.25">
      <c r="A393" s="9" t="s">
        <v>121</v>
      </c>
      <c r="B393" s="9" t="s">
        <v>15</v>
      </c>
      <c r="C393" s="23">
        <f>PtQt_PoQt!C380</f>
        <v>112.97</v>
      </c>
      <c r="D393" s="23">
        <f>PtQt_PoQt!D380</f>
        <v>80.11</v>
      </c>
      <c r="E393" s="23">
        <f>PtQt_PoQt!E380</f>
        <v>109.39</v>
      </c>
      <c r="F393" s="23">
        <f>PtQt_PoQt!F380</f>
        <v>97.56</v>
      </c>
      <c r="G393" s="23">
        <f>PtQt_PoQt!G380</f>
        <v>100</v>
      </c>
      <c r="H393" s="23">
        <f>PtQt_PoQt!H380</f>
        <v>119.15</v>
      </c>
      <c r="I393" s="23">
        <f>PtQt_PoQt!I380</f>
        <v>97.19</v>
      </c>
      <c r="J393" s="23">
        <f>PtQt_PoQt!J380</f>
        <v>92.77</v>
      </c>
      <c r="K393" s="23">
        <f>PtQt_PoQt!K380</f>
        <v>88.23</v>
      </c>
      <c r="L393" s="23">
        <f>PtQt_PoQt!L380</f>
        <v>99.35</v>
      </c>
    </row>
    <row r="394" spans="1:12" x14ac:dyDescent="0.25">
      <c r="A394" s="10" t="s">
        <v>121</v>
      </c>
      <c r="B394" s="10" t="s">
        <v>18</v>
      </c>
      <c r="C394" s="22">
        <f>ROUND(AVERAGEIF(C395:C396,"&lt;&gt;0"),2)</f>
        <v>113.65</v>
      </c>
      <c r="D394" s="22">
        <f t="shared" ref="D394:L394" si="292">ROUND(AVERAGEIF(D395:D396,"&lt;&gt;0"),2)</f>
        <v>73.78</v>
      </c>
      <c r="E394" s="30" t="s">
        <v>132</v>
      </c>
      <c r="F394" s="30" t="s">
        <v>132</v>
      </c>
      <c r="G394" s="22">
        <f t="shared" si="292"/>
        <v>100</v>
      </c>
      <c r="H394" s="22">
        <f t="shared" si="292"/>
        <v>95.29</v>
      </c>
      <c r="I394" s="22">
        <f t="shared" si="292"/>
        <v>64.42</v>
      </c>
      <c r="J394" s="30" t="s">
        <v>132</v>
      </c>
      <c r="K394" s="30" t="s">
        <v>132</v>
      </c>
      <c r="L394" s="22">
        <f t="shared" si="292"/>
        <v>79.86</v>
      </c>
    </row>
    <row r="395" spans="1:12" x14ac:dyDescent="0.25">
      <c r="A395" s="9" t="s">
        <v>121</v>
      </c>
      <c r="B395" s="9" t="s">
        <v>26</v>
      </c>
      <c r="C395" s="23">
        <f>PtQt_PoQt!C382</f>
        <v>122.7</v>
      </c>
      <c r="D395" s="23">
        <f>PtQt_PoQt!D382</f>
        <v>77.28</v>
      </c>
      <c r="E395" s="30" t="s">
        <v>132</v>
      </c>
      <c r="F395" s="30" t="s">
        <v>132</v>
      </c>
      <c r="G395" s="23">
        <f>PtQt_PoQt!G382</f>
        <v>100</v>
      </c>
      <c r="H395" s="23">
        <f>PtQt_PoQt!H382</f>
        <v>130.34</v>
      </c>
      <c r="I395" s="23">
        <f>PtQt_PoQt!I382</f>
        <v>90.92</v>
      </c>
      <c r="J395" s="30" t="s">
        <v>132</v>
      </c>
      <c r="K395" s="30" t="s">
        <v>132</v>
      </c>
      <c r="L395" s="23">
        <f>PtQt_PoQt!L382</f>
        <v>110.64</v>
      </c>
    </row>
    <row r="396" spans="1:12" x14ac:dyDescent="0.25">
      <c r="A396" s="9" t="s">
        <v>121</v>
      </c>
      <c r="B396" s="9" t="s">
        <v>21</v>
      </c>
      <c r="C396" s="23">
        <f>PtQt_PoQt!C383</f>
        <v>104.6</v>
      </c>
      <c r="D396" s="23">
        <f>PtQt_PoQt!D383</f>
        <v>70.28</v>
      </c>
      <c r="E396" s="30" t="s">
        <v>132</v>
      </c>
      <c r="F396" s="30" t="s">
        <v>132</v>
      </c>
      <c r="G396" s="23">
        <f>PtQt_PoQt!G383</f>
        <v>100</v>
      </c>
      <c r="H396" s="23">
        <f>PtQt_PoQt!H383</f>
        <v>60.24</v>
      </c>
      <c r="I396" s="23">
        <f>PtQt_PoQt!I383</f>
        <v>37.909999999999997</v>
      </c>
      <c r="J396" s="30" t="s">
        <v>132</v>
      </c>
      <c r="K396" s="30" t="s">
        <v>132</v>
      </c>
      <c r="L396" s="23">
        <f>PtQt_PoQt!L383</f>
        <v>49.08</v>
      </c>
    </row>
    <row r="397" spans="1:12" x14ac:dyDescent="0.25">
      <c r="A397" s="10" t="s">
        <v>121</v>
      </c>
      <c r="B397" s="10" t="s">
        <v>28</v>
      </c>
      <c r="C397" s="22">
        <f>ROUND(AVERAGEIF(C398:C404,"&lt;&gt;0"),2)</f>
        <v>109.64</v>
      </c>
      <c r="D397" s="22">
        <f t="shared" ref="D397:L397" si="293">ROUND(AVERAGEIF(D398:D404,"&lt;&gt;0"),2)</f>
        <v>89.56</v>
      </c>
      <c r="E397" s="22">
        <f t="shared" si="293"/>
        <v>104.85</v>
      </c>
      <c r="F397" s="22">
        <f t="shared" si="293"/>
        <v>95.92</v>
      </c>
      <c r="G397" s="22">
        <f t="shared" si="293"/>
        <v>100</v>
      </c>
      <c r="H397" s="22">
        <f t="shared" si="293"/>
        <v>114.3</v>
      </c>
      <c r="I397" s="22">
        <f t="shared" si="293"/>
        <v>95.91</v>
      </c>
      <c r="J397" s="22">
        <f t="shared" si="293"/>
        <v>95.77</v>
      </c>
      <c r="K397" s="22">
        <f t="shared" si="293"/>
        <v>104.4</v>
      </c>
      <c r="L397" s="22">
        <f t="shared" si="293"/>
        <v>102.59</v>
      </c>
    </row>
    <row r="398" spans="1:12" x14ac:dyDescent="0.25">
      <c r="A398" s="9" t="s">
        <v>121</v>
      </c>
      <c r="B398" s="9" t="s">
        <v>31</v>
      </c>
      <c r="C398" s="23">
        <f>PtQt_PoQt!C385</f>
        <v>122</v>
      </c>
      <c r="D398" s="23">
        <f>PtQt_PoQt!D385</f>
        <v>85.2</v>
      </c>
      <c r="E398" s="23">
        <f>PtQt_PoQt!E385</f>
        <v>95.36</v>
      </c>
      <c r="F398" s="23">
        <f>PtQt_PoQt!F385</f>
        <v>97.44</v>
      </c>
      <c r="G398" s="23">
        <f>PtQt_PoQt!G385</f>
        <v>100</v>
      </c>
      <c r="H398" s="23">
        <f>PtQt_PoQt!H385</f>
        <v>128.91</v>
      </c>
      <c r="I398" s="23">
        <f>PtQt_PoQt!I385</f>
        <v>97.75</v>
      </c>
      <c r="J398" s="23">
        <f>PtQt_PoQt!J385</f>
        <v>92.65</v>
      </c>
      <c r="K398" s="23">
        <f>PtQt_PoQt!K385</f>
        <v>99.23</v>
      </c>
      <c r="L398" s="23">
        <f>PtQt_PoQt!L385</f>
        <v>104.64</v>
      </c>
    </row>
    <row r="399" spans="1:12" x14ac:dyDescent="0.25">
      <c r="A399" s="9" t="s">
        <v>121</v>
      </c>
      <c r="B399" s="9" t="s">
        <v>30</v>
      </c>
      <c r="C399" s="23">
        <f>PtQt_PoQt!C386</f>
        <v>112.76</v>
      </c>
      <c r="D399" s="23">
        <f>PtQt_PoQt!D386</f>
        <v>94.04</v>
      </c>
      <c r="E399" s="23">
        <f>PtQt_PoQt!E386</f>
        <v>111.71</v>
      </c>
      <c r="F399" s="23">
        <f>PtQt_PoQt!F386</f>
        <v>81.45</v>
      </c>
      <c r="G399" s="23">
        <f>PtQt_PoQt!G386</f>
        <v>100</v>
      </c>
      <c r="H399" s="23">
        <f>PtQt_PoQt!H386</f>
        <v>117.64</v>
      </c>
      <c r="I399" s="23">
        <f>PtQt_PoQt!I386</f>
        <v>95.75</v>
      </c>
      <c r="J399" s="23">
        <f>PtQt_PoQt!J386</f>
        <v>94.02</v>
      </c>
      <c r="K399" s="23">
        <f>PtQt_PoQt!K386</f>
        <v>94.33</v>
      </c>
      <c r="L399" s="23">
        <f>PtQt_PoQt!L386</f>
        <v>100.43</v>
      </c>
    </row>
    <row r="400" spans="1:12" x14ac:dyDescent="0.25">
      <c r="A400" s="9" t="s">
        <v>121</v>
      </c>
      <c r="B400" s="9" t="s">
        <v>36</v>
      </c>
      <c r="C400" s="23">
        <f>PtQt_PoQt!C387</f>
        <v>106.07</v>
      </c>
      <c r="D400" s="23">
        <f>PtQt_PoQt!D387</f>
        <v>104.17</v>
      </c>
      <c r="E400" s="23">
        <f>PtQt_PoQt!E387</f>
        <v>91.18</v>
      </c>
      <c r="F400" s="23">
        <f>PtQt_PoQt!F387</f>
        <v>98.39</v>
      </c>
      <c r="G400" s="23">
        <f>PtQt_PoQt!G387</f>
        <v>100</v>
      </c>
      <c r="H400" s="23">
        <f>PtQt_PoQt!H387</f>
        <v>105.6</v>
      </c>
      <c r="I400" s="23">
        <f>PtQt_PoQt!I387</f>
        <v>87.95</v>
      </c>
      <c r="J400" s="23">
        <f>PtQt_PoQt!J387</f>
        <v>96.02</v>
      </c>
      <c r="K400" s="23">
        <f>PtQt_PoQt!K387</f>
        <v>114.61</v>
      </c>
      <c r="L400" s="23">
        <f>PtQt_PoQt!L387</f>
        <v>101.04</v>
      </c>
    </row>
    <row r="401" spans="1:12" x14ac:dyDescent="0.25">
      <c r="A401" s="9" t="s">
        <v>121</v>
      </c>
      <c r="B401" s="9" t="s">
        <v>35</v>
      </c>
      <c r="C401" s="23">
        <f>PtQt_PoQt!C388</f>
        <v>125.05</v>
      </c>
      <c r="D401" s="23">
        <f>PtQt_PoQt!D388</f>
        <v>81.010000000000005</v>
      </c>
      <c r="E401" s="23">
        <f>PtQt_PoQt!E388</f>
        <v>91.65</v>
      </c>
      <c r="F401" s="23">
        <f>PtQt_PoQt!F388</f>
        <v>102.26</v>
      </c>
      <c r="G401" s="23">
        <f>PtQt_PoQt!G388</f>
        <v>100</v>
      </c>
      <c r="H401" s="23">
        <f>PtQt_PoQt!H388</f>
        <v>131.21</v>
      </c>
      <c r="I401" s="23">
        <f>PtQt_PoQt!I388</f>
        <v>107.1</v>
      </c>
      <c r="J401" s="23">
        <f>PtQt_PoQt!J388</f>
        <v>78.42</v>
      </c>
      <c r="K401" s="23">
        <f>PtQt_PoQt!K388</f>
        <v>91.72</v>
      </c>
      <c r="L401" s="23">
        <f>PtQt_PoQt!L388</f>
        <v>102.12</v>
      </c>
    </row>
    <row r="402" spans="1:12" x14ac:dyDescent="0.25">
      <c r="A402" s="9" t="s">
        <v>121</v>
      </c>
      <c r="B402" s="9" t="s">
        <v>38</v>
      </c>
      <c r="C402" s="23">
        <f>PtQt_PoQt!C389</f>
        <v>88.9</v>
      </c>
      <c r="D402" s="23">
        <f>PtQt_PoQt!D389</f>
        <v>105.12</v>
      </c>
      <c r="E402" s="23">
        <f>PtQt_PoQt!E389</f>
        <v>104.36</v>
      </c>
      <c r="F402" s="23">
        <f>PtQt_PoQt!F389</f>
        <v>101.71</v>
      </c>
      <c r="G402" s="23">
        <f>PtQt_PoQt!G389</f>
        <v>100</v>
      </c>
      <c r="H402" s="23">
        <f>PtQt_PoQt!H389</f>
        <v>113</v>
      </c>
      <c r="I402" s="23">
        <f>PtQt_PoQt!I389</f>
        <v>100.95</v>
      </c>
      <c r="J402" s="23">
        <f>PtQt_PoQt!J389</f>
        <v>97.82</v>
      </c>
      <c r="K402" s="23">
        <f>PtQt_PoQt!K389</f>
        <v>116.03</v>
      </c>
      <c r="L402" s="23">
        <f>PtQt_PoQt!L389</f>
        <v>106.93</v>
      </c>
    </row>
    <row r="403" spans="1:12" x14ac:dyDescent="0.25">
      <c r="A403" s="9" t="s">
        <v>121</v>
      </c>
      <c r="B403" s="9" t="s">
        <v>32</v>
      </c>
      <c r="C403" s="23">
        <f>PtQt_PoQt!C390</f>
        <v>116.66</v>
      </c>
      <c r="D403" s="23">
        <f>PtQt_PoQt!D390</f>
        <v>78.08</v>
      </c>
      <c r="E403" s="23">
        <f>PtQt_PoQt!E390</f>
        <v>119.02</v>
      </c>
      <c r="F403" s="23">
        <f>PtQt_PoQt!F390</f>
        <v>86.25</v>
      </c>
      <c r="G403" s="23">
        <f>PtQt_PoQt!G390</f>
        <v>100</v>
      </c>
      <c r="H403" s="23">
        <f>PtQt_PoQt!H390</f>
        <v>99.41</v>
      </c>
      <c r="I403" s="23">
        <f>PtQt_PoQt!I390</f>
        <v>94.37</v>
      </c>
      <c r="J403" s="23">
        <f>PtQt_PoQt!J390</f>
        <v>96.6</v>
      </c>
      <c r="K403" s="23">
        <f>PtQt_PoQt!K390</f>
        <v>95.82</v>
      </c>
      <c r="L403" s="23">
        <f>PtQt_PoQt!L390</f>
        <v>96.55</v>
      </c>
    </row>
    <row r="404" spans="1:12" x14ac:dyDescent="0.25">
      <c r="A404" s="9" t="s">
        <v>121</v>
      </c>
      <c r="B404" s="9" t="s">
        <v>33</v>
      </c>
      <c r="C404" s="23">
        <f>PtQt_PoQt!C391</f>
        <v>96.02</v>
      </c>
      <c r="D404" s="23">
        <f>PtQt_PoQt!D391</f>
        <v>79.319999999999993</v>
      </c>
      <c r="E404" s="23">
        <f>PtQt_PoQt!E391</f>
        <v>120.65</v>
      </c>
      <c r="F404" s="23">
        <f>PtQt_PoQt!F391</f>
        <v>103.95</v>
      </c>
      <c r="G404" s="23">
        <f>PtQt_PoQt!G391</f>
        <v>100</v>
      </c>
      <c r="H404" s="23">
        <f>PtQt_PoQt!H391</f>
        <v>104.34</v>
      </c>
      <c r="I404" s="23">
        <f>PtQt_PoQt!I391</f>
        <v>87.51</v>
      </c>
      <c r="J404" s="23">
        <f>PtQt_PoQt!J391</f>
        <v>114.89</v>
      </c>
      <c r="K404" s="23">
        <f>PtQt_PoQt!K391</f>
        <v>119.03</v>
      </c>
      <c r="L404" s="23">
        <f>PtQt_PoQt!L391</f>
        <v>106.44</v>
      </c>
    </row>
    <row r="405" spans="1:12" x14ac:dyDescent="0.25">
      <c r="A405" s="10" t="s">
        <v>121</v>
      </c>
      <c r="B405" s="10" t="s">
        <v>39</v>
      </c>
      <c r="C405" s="22">
        <f>ROUND(AVERAGEIF(C406:C408,"&lt;&gt;0"),2)</f>
        <v>101.71</v>
      </c>
      <c r="D405" s="22">
        <f t="shared" ref="D405:L405" si="294">ROUND(AVERAGEIF(D406:D408,"&lt;&gt;0"),2)</f>
        <v>93.1</v>
      </c>
      <c r="E405" s="22">
        <f t="shared" si="294"/>
        <v>100.71</v>
      </c>
      <c r="F405" s="22">
        <f t="shared" si="294"/>
        <v>104.47</v>
      </c>
      <c r="G405" s="22">
        <f t="shared" si="294"/>
        <v>100</v>
      </c>
      <c r="H405" s="22">
        <f t="shared" si="294"/>
        <v>100.22</v>
      </c>
      <c r="I405" s="22">
        <f t="shared" si="294"/>
        <v>95.38</v>
      </c>
      <c r="J405" s="22">
        <f t="shared" si="294"/>
        <v>92.36</v>
      </c>
      <c r="K405" s="22">
        <f t="shared" si="294"/>
        <v>99.63</v>
      </c>
      <c r="L405" s="22">
        <f t="shared" si="294"/>
        <v>96.9</v>
      </c>
    </row>
    <row r="406" spans="1:12" x14ac:dyDescent="0.25">
      <c r="A406" s="9" t="s">
        <v>121</v>
      </c>
      <c r="B406" s="9" t="s">
        <v>43</v>
      </c>
      <c r="C406" s="23">
        <f>PtQt_PoQt!C393</f>
        <v>102.96</v>
      </c>
      <c r="D406" s="23">
        <f>PtQt_PoQt!D393</f>
        <v>109.69</v>
      </c>
      <c r="E406" s="23">
        <f>PtQt_PoQt!E393</f>
        <v>94.32</v>
      </c>
      <c r="F406" s="23">
        <f>PtQt_PoQt!F393</f>
        <v>93.03</v>
      </c>
      <c r="G406" s="23">
        <f>PtQt_PoQt!G393</f>
        <v>100</v>
      </c>
      <c r="H406" s="23">
        <f>PtQt_PoQt!H393</f>
        <v>107.28</v>
      </c>
      <c r="I406" s="23">
        <f>PtQt_PoQt!I393</f>
        <v>111.17</v>
      </c>
      <c r="J406" s="23">
        <f>PtQt_PoQt!J393</f>
        <v>86.06</v>
      </c>
      <c r="K406" s="23">
        <f>PtQt_PoQt!K393</f>
        <v>100.74</v>
      </c>
      <c r="L406" s="23">
        <f>PtQt_PoQt!L393</f>
        <v>101.3</v>
      </c>
    </row>
    <row r="407" spans="1:12" x14ac:dyDescent="0.25">
      <c r="A407" s="9" t="s">
        <v>121</v>
      </c>
      <c r="B407" s="9" t="s">
        <v>45</v>
      </c>
      <c r="C407" s="23">
        <f>PtQt_PoQt!C394</f>
        <v>98.78</v>
      </c>
      <c r="D407" s="23">
        <f>PtQt_PoQt!D394</f>
        <v>90.45</v>
      </c>
      <c r="E407" s="23">
        <f>PtQt_PoQt!E394</f>
        <v>102.72</v>
      </c>
      <c r="F407" s="23">
        <f>PtQt_PoQt!F394</f>
        <v>108.05</v>
      </c>
      <c r="G407" s="23">
        <f>PtQt_PoQt!G394</f>
        <v>100</v>
      </c>
      <c r="H407" s="23">
        <f>PtQt_PoQt!H394</f>
        <v>92.18</v>
      </c>
      <c r="I407" s="23">
        <f>PtQt_PoQt!I394</f>
        <v>93.46</v>
      </c>
      <c r="J407" s="23">
        <f>PtQt_PoQt!J394</f>
        <v>91.08</v>
      </c>
      <c r="K407" s="23">
        <f>PtQt_PoQt!K394</f>
        <v>90.79</v>
      </c>
      <c r="L407" s="23">
        <f>PtQt_PoQt!L394</f>
        <v>91.89</v>
      </c>
    </row>
    <row r="408" spans="1:12" x14ac:dyDescent="0.25">
      <c r="A408" s="9" t="s">
        <v>121</v>
      </c>
      <c r="B408" s="9" t="s">
        <v>42</v>
      </c>
      <c r="C408" s="23">
        <f>PtQt_PoQt!C395</f>
        <v>103.39</v>
      </c>
      <c r="D408" s="23">
        <f>PtQt_PoQt!D395</f>
        <v>79.17</v>
      </c>
      <c r="E408" s="23">
        <f>PtQt_PoQt!E395</f>
        <v>105.1</v>
      </c>
      <c r="F408" s="23">
        <f>PtQt_PoQt!F395</f>
        <v>112.32</v>
      </c>
      <c r="G408" s="23">
        <f>PtQt_PoQt!G395</f>
        <v>100</v>
      </c>
      <c r="H408" s="23">
        <f>PtQt_PoQt!H395</f>
        <v>101.2</v>
      </c>
      <c r="I408" s="23">
        <f>PtQt_PoQt!I395</f>
        <v>81.5</v>
      </c>
      <c r="J408" s="23">
        <f>PtQt_PoQt!J395</f>
        <v>99.94</v>
      </c>
      <c r="K408" s="23">
        <f>PtQt_PoQt!K395</f>
        <v>107.37</v>
      </c>
      <c r="L408" s="23">
        <f>PtQt_PoQt!L395</f>
        <v>97.51</v>
      </c>
    </row>
    <row r="409" spans="1:12" x14ac:dyDescent="0.25">
      <c r="A409" s="10" t="s">
        <v>121</v>
      </c>
      <c r="B409" s="10" t="s">
        <v>49</v>
      </c>
      <c r="C409" s="22">
        <f>ROUND(AVERAGEIF(C410:C415,"&lt;&gt;0"),2)</f>
        <v>105.96</v>
      </c>
      <c r="D409" s="22">
        <f t="shared" ref="D409:L409" si="295">ROUND(AVERAGEIF(D410:D415,"&lt;&gt;0"),2)</f>
        <v>102.32</v>
      </c>
      <c r="E409" s="22">
        <f t="shared" si="295"/>
        <v>90.77</v>
      </c>
      <c r="F409" s="22">
        <f t="shared" si="295"/>
        <v>99.38</v>
      </c>
      <c r="G409" s="22">
        <f t="shared" si="295"/>
        <v>100</v>
      </c>
      <c r="H409" s="22">
        <f t="shared" si="295"/>
        <v>102.17</v>
      </c>
      <c r="I409" s="22">
        <f t="shared" si="295"/>
        <v>102.08</v>
      </c>
      <c r="J409" s="22">
        <f t="shared" si="295"/>
        <v>96.31</v>
      </c>
      <c r="K409" s="22">
        <f t="shared" si="295"/>
        <v>113.69</v>
      </c>
      <c r="L409" s="22">
        <f t="shared" si="295"/>
        <v>104.04</v>
      </c>
    </row>
    <row r="410" spans="1:12" x14ac:dyDescent="0.25">
      <c r="A410" s="9" t="s">
        <v>121</v>
      </c>
      <c r="B410" s="9" t="s">
        <v>55</v>
      </c>
      <c r="C410" s="23">
        <f>PtQt_PoQt!C397</f>
        <v>91.84</v>
      </c>
      <c r="D410" s="23">
        <f>PtQt_PoQt!D397</f>
        <v>107.97</v>
      </c>
      <c r="E410" s="23">
        <f>PtQt_PoQt!E397</f>
        <v>103.64</v>
      </c>
      <c r="F410" s="23">
        <f>PtQt_PoQt!F397</f>
        <v>96.59</v>
      </c>
      <c r="G410" s="23">
        <f>PtQt_PoQt!G397</f>
        <v>100</v>
      </c>
      <c r="H410" s="23">
        <f>PtQt_PoQt!H397</f>
        <v>104.21</v>
      </c>
      <c r="I410" s="23">
        <f>PtQt_PoQt!I397</f>
        <v>108.2</v>
      </c>
      <c r="J410" s="23">
        <f>PtQt_PoQt!J397</f>
        <v>105.44</v>
      </c>
      <c r="K410" s="23">
        <f>PtQt_PoQt!K397</f>
        <v>102.49</v>
      </c>
      <c r="L410" s="23">
        <f>PtQt_PoQt!L397</f>
        <v>105.09</v>
      </c>
    </row>
    <row r="411" spans="1:12" x14ac:dyDescent="0.25">
      <c r="A411" s="9" t="s">
        <v>121</v>
      </c>
      <c r="B411" s="9" t="s">
        <v>59</v>
      </c>
      <c r="C411" s="23">
        <f>PtQt_PoQt!C398</f>
        <v>99.11</v>
      </c>
      <c r="D411" s="23">
        <f>PtQt_PoQt!D398</f>
        <v>105.31</v>
      </c>
      <c r="E411" s="23">
        <f>PtQt_PoQt!E398</f>
        <v>100.63</v>
      </c>
      <c r="F411" s="23">
        <f>PtQt_PoQt!F398</f>
        <v>94.9</v>
      </c>
      <c r="G411" s="23">
        <f>PtQt_PoQt!G398</f>
        <v>100</v>
      </c>
      <c r="H411" s="23">
        <f>PtQt_PoQt!H398</f>
        <v>98.21</v>
      </c>
      <c r="I411" s="23">
        <f>PtQt_PoQt!I398</f>
        <v>88.91</v>
      </c>
      <c r="J411" s="23">
        <f>PtQt_PoQt!J398</f>
        <v>84.38</v>
      </c>
      <c r="K411" s="23">
        <f>PtQt_PoQt!K398</f>
        <v>94.79</v>
      </c>
      <c r="L411" s="23">
        <f>PtQt_PoQt!L398</f>
        <v>91.59</v>
      </c>
    </row>
    <row r="412" spans="1:12" x14ac:dyDescent="0.25">
      <c r="A412" s="9" t="s">
        <v>121</v>
      </c>
      <c r="B412" s="9" t="s">
        <v>51</v>
      </c>
      <c r="C412" s="23">
        <f>PtQt_PoQt!C399</f>
        <v>110.14</v>
      </c>
      <c r="D412" s="23">
        <f>PtQt_PoQt!D399</f>
        <v>105.4</v>
      </c>
      <c r="E412" s="23">
        <f>PtQt_PoQt!E399</f>
        <v>95.68</v>
      </c>
      <c r="F412" s="23">
        <f>PtQt_PoQt!F399</f>
        <v>88.61</v>
      </c>
      <c r="G412" s="23">
        <f>PtQt_PoQt!G399</f>
        <v>100</v>
      </c>
      <c r="H412" s="23">
        <f>PtQt_PoQt!H399</f>
        <v>117.29</v>
      </c>
      <c r="I412" s="23">
        <f>PtQt_PoQt!I399</f>
        <v>99.17</v>
      </c>
      <c r="J412" s="23">
        <f>PtQt_PoQt!J399</f>
        <v>94.76</v>
      </c>
      <c r="K412" s="23">
        <f>PtQt_PoQt!K399</f>
        <v>90.27</v>
      </c>
      <c r="L412" s="23">
        <f>PtQt_PoQt!L399</f>
        <v>100.42</v>
      </c>
    </row>
    <row r="413" spans="1:12" x14ac:dyDescent="0.25">
      <c r="A413" s="9" t="s">
        <v>121</v>
      </c>
      <c r="B413" s="9" t="s">
        <v>53</v>
      </c>
      <c r="C413" s="23">
        <f>PtQt_PoQt!C400</f>
        <v>138.13</v>
      </c>
      <c r="D413" s="23">
        <f>PtQt_PoQt!D400</f>
        <v>114.2</v>
      </c>
      <c r="E413" s="23">
        <f>PtQt_PoQt!E400</f>
        <v>61.42</v>
      </c>
      <c r="F413" s="23">
        <f>PtQt_PoQt!F400</f>
        <v>86.25</v>
      </c>
      <c r="G413" s="23">
        <f>PtQt_PoQt!G400</f>
        <v>100</v>
      </c>
      <c r="H413" s="23">
        <f>PtQt_PoQt!H400</f>
        <v>111.37</v>
      </c>
      <c r="I413" s="23">
        <f>PtQt_PoQt!I400</f>
        <v>137.56</v>
      </c>
      <c r="J413" s="23">
        <f>PtQt_PoQt!J400</f>
        <v>132.77000000000001</v>
      </c>
      <c r="K413" s="23">
        <f>PtQt_PoQt!K400</f>
        <v>92.1</v>
      </c>
      <c r="L413" s="23">
        <f>PtQt_PoQt!L400</f>
        <v>118.45</v>
      </c>
    </row>
    <row r="414" spans="1:12" x14ac:dyDescent="0.25">
      <c r="A414" s="9" t="s">
        <v>121</v>
      </c>
      <c r="B414" s="9" t="s">
        <v>50</v>
      </c>
      <c r="C414" s="23">
        <f>PtQt_PoQt!C401</f>
        <v>109.34</v>
      </c>
      <c r="D414" s="23">
        <f>PtQt_PoQt!D401</f>
        <v>80.349999999999994</v>
      </c>
      <c r="E414" s="23">
        <f>PtQt_PoQt!E401</f>
        <v>92.46</v>
      </c>
      <c r="F414" s="23">
        <f>PtQt_PoQt!F401</f>
        <v>117.82</v>
      </c>
      <c r="G414" s="23">
        <f>PtQt_PoQt!G401</f>
        <v>100</v>
      </c>
      <c r="H414" s="23">
        <f>PtQt_PoQt!H401</f>
        <v>98.86</v>
      </c>
      <c r="I414" s="23">
        <f>PtQt_PoQt!I401</f>
        <v>81.77</v>
      </c>
      <c r="J414" s="23">
        <f>PtQt_PoQt!J401</f>
        <v>64.2</v>
      </c>
      <c r="K414" s="23">
        <f>PtQt_PoQt!K401</f>
        <v>160.47999999999999</v>
      </c>
      <c r="L414" s="23">
        <f>PtQt_PoQt!L401</f>
        <v>101.33</v>
      </c>
    </row>
    <row r="415" spans="1:12" x14ac:dyDescent="0.25">
      <c r="A415" s="9" t="s">
        <v>121</v>
      </c>
      <c r="B415" s="9" t="s">
        <v>58</v>
      </c>
      <c r="C415" s="23">
        <f>PtQt_PoQt!C402</f>
        <v>87.18</v>
      </c>
      <c r="D415" s="23">
        <f>PtQt_PoQt!D402</f>
        <v>100.67</v>
      </c>
      <c r="E415" s="23" t="str">
        <f>PtQt_PoQt!E402</f>
        <v>..</v>
      </c>
      <c r="F415" s="23">
        <f>PtQt_PoQt!F402</f>
        <v>112.09</v>
      </c>
      <c r="G415" s="23">
        <f>PtQt_PoQt!G402</f>
        <v>100</v>
      </c>
      <c r="H415" s="23">
        <f>PtQt_PoQt!H402</f>
        <v>83.09</v>
      </c>
      <c r="I415" s="23">
        <f>PtQt_PoQt!I402</f>
        <v>96.86</v>
      </c>
      <c r="J415" s="23" t="str">
        <f>PtQt_PoQt!J402</f>
        <v>..</v>
      </c>
      <c r="K415" s="23">
        <f>PtQt_PoQt!K402</f>
        <v>141.99</v>
      </c>
      <c r="L415" s="23">
        <f>PtQt_PoQt!L402</f>
        <v>107.33</v>
      </c>
    </row>
    <row r="416" spans="1:12" x14ac:dyDescent="0.25">
      <c r="A416" s="10" t="s">
        <v>121</v>
      </c>
      <c r="B416" s="10" t="s">
        <v>64</v>
      </c>
      <c r="C416" s="22">
        <f>ROUND(AVERAGEIF(C417:C418,"&lt;&gt;0"),2)</f>
        <v>121.76</v>
      </c>
      <c r="D416" s="22">
        <f t="shared" ref="D416:L416" si="296">ROUND(AVERAGEIF(D417:D418,"&lt;&gt;0"),2)</f>
        <v>103.63</v>
      </c>
      <c r="E416" s="22">
        <f t="shared" si="296"/>
        <v>102.28</v>
      </c>
      <c r="F416" s="22">
        <f t="shared" si="296"/>
        <v>68.709999999999994</v>
      </c>
      <c r="G416" s="22">
        <f t="shared" si="296"/>
        <v>100</v>
      </c>
      <c r="H416" s="22">
        <f t="shared" si="296"/>
        <v>93.31</v>
      </c>
      <c r="I416" s="22">
        <f t="shared" si="296"/>
        <v>72.86</v>
      </c>
      <c r="J416" s="22">
        <f t="shared" si="296"/>
        <v>80.94</v>
      </c>
      <c r="K416" s="22">
        <f t="shared" si="296"/>
        <v>84.5</v>
      </c>
      <c r="L416" s="22">
        <f t="shared" si="296"/>
        <v>73.92</v>
      </c>
    </row>
    <row r="417" spans="1:12" x14ac:dyDescent="0.25">
      <c r="A417" s="9" t="s">
        <v>121</v>
      </c>
      <c r="B417" s="9" t="s">
        <v>69</v>
      </c>
      <c r="C417" s="23" t="str">
        <f>PtQt_PoQt!C404</f>
        <v>..</v>
      </c>
      <c r="D417" s="23">
        <f>PtQt_PoQt!D404</f>
        <v>100</v>
      </c>
      <c r="E417" s="28" t="s">
        <v>132</v>
      </c>
      <c r="F417" s="28" t="s">
        <v>132</v>
      </c>
      <c r="G417" s="24">
        <f>PtQt_PoQt!G404</f>
        <v>100</v>
      </c>
      <c r="H417" s="24" t="str">
        <f>PtQt_PoQt!H404</f>
        <v>..</v>
      </c>
      <c r="I417" s="24">
        <f>PtQt_PoQt!I404</f>
        <v>62.35</v>
      </c>
      <c r="J417" s="28" t="s">
        <v>132</v>
      </c>
      <c r="K417" s="28" t="s">
        <v>132</v>
      </c>
      <c r="L417" s="23">
        <f>PtQt_PoQt!L404</f>
        <v>62.35</v>
      </c>
    </row>
    <row r="418" spans="1:12" x14ac:dyDescent="0.25">
      <c r="A418" s="9" t="s">
        <v>121</v>
      </c>
      <c r="B418" s="9" t="s">
        <v>70</v>
      </c>
      <c r="C418" s="23">
        <f>PtQt_PoQt!C405</f>
        <v>121.76</v>
      </c>
      <c r="D418" s="23">
        <f>PtQt_PoQt!D405</f>
        <v>107.25</v>
      </c>
      <c r="E418" s="23">
        <f>PtQt_PoQt!E405</f>
        <v>102.28</v>
      </c>
      <c r="F418" s="23">
        <f>PtQt_PoQt!F405</f>
        <v>68.709999999999994</v>
      </c>
      <c r="G418" s="23">
        <f>PtQt_PoQt!G405</f>
        <v>100</v>
      </c>
      <c r="H418" s="23">
        <f>PtQt_PoQt!H405</f>
        <v>93.31</v>
      </c>
      <c r="I418" s="23">
        <f>PtQt_PoQt!I405</f>
        <v>83.36</v>
      </c>
      <c r="J418" s="23">
        <f>PtQt_PoQt!J405</f>
        <v>80.94</v>
      </c>
      <c r="K418" s="23">
        <f>PtQt_PoQt!K405</f>
        <v>84.5</v>
      </c>
      <c r="L418" s="23">
        <f>PtQt_PoQt!L405</f>
        <v>85.49</v>
      </c>
    </row>
    <row r="419" spans="1:12" x14ac:dyDescent="0.25">
      <c r="A419" s="9"/>
      <c r="B419" s="9"/>
      <c r="C419" s="23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 x14ac:dyDescent="0.25">
      <c r="A420" s="10" t="s">
        <v>121</v>
      </c>
      <c r="B420" s="10" t="s">
        <v>76</v>
      </c>
      <c r="C420" s="22">
        <f>ROUND(AVERAGEIF(C421:C423,"&lt;&gt;0"),2)</f>
        <v>98.83</v>
      </c>
      <c r="D420" s="22">
        <f t="shared" ref="D420:L420" si="297">ROUND(AVERAGEIF(D421:D423,"&lt;&gt;0"),2)</f>
        <v>101.64</v>
      </c>
      <c r="E420" s="22">
        <f t="shared" si="297"/>
        <v>100.6</v>
      </c>
      <c r="F420" s="22">
        <f t="shared" si="297"/>
        <v>98.92</v>
      </c>
      <c r="G420" s="22">
        <f t="shared" si="297"/>
        <v>100</v>
      </c>
      <c r="H420" s="22">
        <f t="shared" si="297"/>
        <v>98.82</v>
      </c>
      <c r="I420" s="22">
        <f t="shared" si="297"/>
        <v>97.29</v>
      </c>
      <c r="J420" s="22">
        <f t="shared" si="297"/>
        <v>95.57</v>
      </c>
      <c r="K420" s="22">
        <f t="shared" si="297"/>
        <v>91.18</v>
      </c>
      <c r="L420" s="22">
        <f t="shared" si="297"/>
        <v>95.72</v>
      </c>
    </row>
    <row r="421" spans="1:12" x14ac:dyDescent="0.25">
      <c r="A421" s="9" t="s">
        <v>121</v>
      </c>
      <c r="B421" s="9" t="s">
        <v>79</v>
      </c>
      <c r="C421" s="23">
        <f>PtQt_PoQt!C407</f>
        <v>94.47</v>
      </c>
      <c r="D421" s="23">
        <f>PtQt_PoQt!D407</f>
        <v>98.49</v>
      </c>
      <c r="E421" s="23">
        <f>PtQt_PoQt!E407</f>
        <v>103.54</v>
      </c>
      <c r="F421" s="23">
        <f>PtQt_PoQt!F407</f>
        <v>103.49</v>
      </c>
      <c r="G421" s="23">
        <f>PtQt_PoQt!G407</f>
        <v>100</v>
      </c>
      <c r="H421" s="23">
        <f>PtQt_PoQt!H407</f>
        <v>109.96</v>
      </c>
      <c r="I421" s="23">
        <f>PtQt_PoQt!I407</f>
        <v>110.04</v>
      </c>
      <c r="J421" s="23">
        <f>PtQt_PoQt!J407</f>
        <v>109.85</v>
      </c>
      <c r="K421" s="23">
        <f>PtQt_PoQt!K407</f>
        <v>112.32</v>
      </c>
      <c r="L421" s="23">
        <f>PtQt_PoQt!L407</f>
        <v>110.55</v>
      </c>
    </row>
    <row r="422" spans="1:12" x14ac:dyDescent="0.25">
      <c r="A422" s="9" t="s">
        <v>121</v>
      </c>
      <c r="B422" s="9" t="s">
        <v>77</v>
      </c>
      <c r="C422" s="23">
        <f>PtQt_PoQt!C408</f>
        <v>99.78</v>
      </c>
      <c r="D422" s="23">
        <f>PtQt_PoQt!D408</f>
        <v>104</v>
      </c>
      <c r="E422" s="23">
        <f>PtQt_PoQt!E408</f>
        <v>99.12</v>
      </c>
      <c r="F422" s="23">
        <f>PtQt_PoQt!F408</f>
        <v>97.08</v>
      </c>
      <c r="G422" s="23">
        <f>PtQt_PoQt!G408</f>
        <v>100</v>
      </c>
      <c r="H422" s="23">
        <f>PtQt_PoQt!H408</f>
        <v>92.9</v>
      </c>
      <c r="I422" s="23">
        <f>PtQt_PoQt!I408</f>
        <v>92.07</v>
      </c>
      <c r="J422" s="23">
        <f>PtQt_PoQt!J408</f>
        <v>87.35</v>
      </c>
      <c r="K422" s="23">
        <f>PtQt_PoQt!K408</f>
        <v>81.86</v>
      </c>
      <c r="L422" s="23">
        <f>PtQt_PoQt!L408</f>
        <v>88.55</v>
      </c>
    </row>
    <row r="423" spans="1:12" x14ac:dyDescent="0.25">
      <c r="A423" s="9" t="s">
        <v>121</v>
      </c>
      <c r="B423" s="9" t="s">
        <v>78</v>
      </c>
      <c r="C423" s="23">
        <f>PtQt_PoQt!C409</f>
        <v>102.25</v>
      </c>
      <c r="D423" s="23">
        <f>PtQt_PoQt!D409</f>
        <v>102.42</v>
      </c>
      <c r="E423" s="23">
        <f>PtQt_PoQt!E409</f>
        <v>99.14</v>
      </c>
      <c r="F423" s="23">
        <f>PtQt_PoQt!F409</f>
        <v>96.19</v>
      </c>
      <c r="G423" s="23">
        <f>PtQt_PoQt!G409</f>
        <v>100</v>
      </c>
      <c r="H423" s="23">
        <f>PtQt_PoQt!H409</f>
        <v>93.61</v>
      </c>
      <c r="I423" s="23">
        <f>PtQt_PoQt!I409</f>
        <v>89.76</v>
      </c>
      <c r="J423" s="23">
        <f>PtQt_PoQt!J409</f>
        <v>89.52</v>
      </c>
      <c r="K423" s="23">
        <f>PtQt_PoQt!K409</f>
        <v>79.349999999999994</v>
      </c>
      <c r="L423" s="23">
        <f>PtQt_PoQt!L409</f>
        <v>88.06</v>
      </c>
    </row>
    <row r="424" spans="1:12" x14ac:dyDescent="0.25">
      <c r="A424" s="10" t="s">
        <v>121</v>
      </c>
      <c r="B424" s="10" t="s">
        <v>82</v>
      </c>
      <c r="C424" s="22">
        <f t="shared" ref="C424:L424" si="298">ROUND(AVERAGEIF(C425:C428,"&lt;&gt;0"),2)</f>
        <v>99.65</v>
      </c>
      <c r="D424" s="22">
        <f t="shared" si="298"/>
        <v>100.63</v>
      </c>
      <c r="E424" s="22">
        <f t="shared" si="298"/>
        <v>99.87</v>
      </c>
      <c r="F424" s="22">
        <f t="shared" si="298"/>
        <v>99.9</v>
      </c>
      <c r="G424" s="22">
        <f t="shared" si="298"/>
        <v>100</v>
      </c>
      <c r="H424" s="22">
        <f t="shared" si="298"/>
        <v>104.16</v>
      </c>
      <c r="I424" s="22">
        <f t="shared" si="298"/>
        <v>100.93</v>
      </c>
      <c r="J424" s="22">
        <f t="shared" si="298"/>
        <v>108.76</v>
      </c>
      <c r="K424" s="22">
        <f t="shared" si="298"/>
        <v>115.81</v>
      </c>
      <c r="L424" s="22">
        <f t="shared" si="298"/>
        <v>107.43</v>
      </c>
    </row>
    <row r="425" spans="1:12" x14ac:dyDescent="0.25">
      <c r="A425" s="9" t="s">
        <v>121</v>
      </c>
      <c r="B425" s="9" t="s">
        <v>102</v>
      </c>
      <c r="C425" s="23">
        <f>PtQt_PoQt!C411</f>
        <v>94.69</v>
      </c>
      <c r="D425" s="23">
        <f>PtQt_PoQt!D411</f>
        <v>93.73</v>
      </c>
      <c r="E425" s="23">
        <f>PtQt_PoQt!E411</f>
        <v>104.34</v>
      </c>
      <c r="F425" s="23">
        <f>PtQt_PoQt!F411</f>
        <v>107.4</v>
      </c>
      <c r="G425" s="23">
        <f>PtQt_PoQt!G411</f>
        <v>100</v>
      </c>
      <c r="H425" s="23">
        <f>PtQt_PoQt!H411</f>
        <v>113.67</v>
      </c>
      <c r="I425" s="23">
        <f>PtQt_PoQt!I411</f>
        <v>103.38</v>
      </c>
      <c r="J425" s="23">
        <f>PtQt_PoQt!J411</f>
        <v>111.9</v>
      </c>
      <c r="K425" s="23">
        <f>PtQt_PoQt!K411</f>
        <v>115.76</v>
      </c>
      <c r="L425" s="23">
        <f>PtQt_PoQt!L411</f>
        <v>111.25</v>
      </c>
    </row>
    <row r="426" spans="1:12" x14ac:dyDescent="0.25">
      <c r="A426" s="9" t="s">
        <v>121</v>
      </c>
      <c r="B426" s="9" t="s">
        <v>100</v>
      </c>
      <c r="C426" s="23">
        <f>PtQt_PoQt!C412</f>
        <v>102.24</v>
      </c>
      <c r="D426" s="23">
        <f>PtQt_PoQt!D412</f>
        <v>103.3</v>
      </c>
      <c r="E426" s="23">
        <f>PtQt_PoQt!E412</f>
        <v>95</v>
      </c>
      <c r="F426" s="23">
        <f>PtQt_PoQt!F412</f>
        <v>99.46</v>
      </c>
      <c r="G426" s="23">
        <f>PtQt_PoQt!G412</f>
        <v>100</v>
      </c>
      <c r="H426" s="23">
        <f>PtQt_PoQt!H412</f>
        <v>104.16</v>
      </c>
      <c r="I426" s="23">
        <f>PtQt_PoQt!I412</f>
        <v>103.04</v>
      </c>
      <c r="J426" s="23">
        <f>PtQt_PoQt!J412</f>
        <v>106.03</v>
      </c>
      <c r="K426" s="23">
        <f>PtQt_PoQt!K412</f>
        <v>108.04</v>
      </c>
      <c r="L426" s="23">
        <f>PtQt_PoQt!L412</f>
        <v>105.32</v>
      </c>
    </row>
    <row r="427" spans="1:12" x14ac:dyDescent="0.25">
      <c r="A427" s="9" t="s">
        <v>121</v>
      </c>
      <c r="B427" s="9" t="s">
        <v>83</v>
      </c>
      <c r="C427" s="23">
        <f>PtQt_PoQt!C413</f>
        <v>95.91</v>
      </c>
      <c r="D427" s="23">
        <f>PtQt_PoQt!D413</f>
        <v>104.26</v>
      </c>
      <c r="E427" s="23">
        <f>PtQt_PoQt!E413</f>
        <v>102.38</v>
      </c>
      <c r="F427" s="23">
        <f>PtQt_PoQt!F413</f>
        <v>97.45</v>
      </c>
      <c r="G427" s="23">
        <f>PtQt_PoQt!G413</f>
        <v>100</v>
      </c>
      <c r="H427" s="23">
        <f>PtQt_PoQt!H413</f>
        <v>94.28</v>
      </c>
      <c r="I427" s="23">
        <f>PtQt_PoQt!I413</f>
        <v>95.45</v>
      </c>
      <c r="J427" s="23">
        <f>PtQt_PoQt!J413</f>
        <v>101.13</v>
      </c>
      <c r="K427" s="23">
        <f>PtQt_PoQt!K413</f>
        <v>111.76</v>
      </c>
      <c r="L427" s="23">
        <f>PtQt_PoQt!L413</f>
        <v>100.66</v>
      </c>
    </row>
    <row r="428" spans="1:12" x14ac:dyDescent="0.25">
      <c r="A428" s="9" t="s">
        <v>121</v>
      </c>
      <c r="B428" s="9" t="s">
        <v>84</v>
      </c>
      <c r="C428" s="23">
        <f>PtQt_PoQt!C414</f>
        <v>105.74</v>
      </c>
      <c r="D428" s="23">
        <f>PtQt_PoQt!D414</f>
        <v>101.23</v>
      </c>
      <c r="E428" s="23">
        <f>PtQt_PoQt!E414</f>
        <v>97.75</v>
      </c>
      <c r="F428" s="23">
        <f>PtQt_PoQt!F414</f>
        <v>95.29</v>
      </c>
      <c r="G428" s="23">
        <f>PtQt_PoQt!G414</f>
        <v>100</v>
      </c>
      <c r="H428" s="23">
        <f>PtQt_PoQt!H414</f>
        <v>104.51</v>
      </c>
      <c r="I428" s="23">
        <f>PtQt_PoQt!I414</f>
        <v>101.84</v>
      </c>
      <c r="J428" s="23">
        <f>PtQt_PoQt!J414</f>
        <v>115.98</v>
      </c>
      <c r="K428" s="23">
        <f>PtQt_PoQt!K414</f>
        <v>127.66</v>
      </c>
      <c r="L428" s="23">
        <f>PtQt_PoQt!L414</f>
        <v>112.5</v>
      </c>
    </row>
    <row r="429" spans="1:12" x14ac:dyDescent="0.25">
      <c r="A429" s="10" t="s">
        <v>121</v>
      </c>
      <c r="B429" s="10" t="s">
        <v>85</v>
      </c>
      <c r="C429" s="22">
        <f>ROUND(AVERAGEIF(C430:C433,"&lt;&gt;0"),2)</f>
        <v>82.98</v>
      </c>
      <c r="D429" s="22">
        <f t="shared" ref="D429:L429" si="299">ROUND(AVERAGEIF(D430:D433,"&lt;&gt;0"),2)</f>
        <v>99.37</v>
      </c>
      <c r="E429" s="22">
        <f t="shared" si="299"/>
        <v>102.35</v>
      </c>
      <c r="F429" s="22">
        <f t="shared" si="299"/>
        <v>102.38</v>
      </c>
      <c r="G429" s="22">
        <f t="shared" si="299"/>
        <v>100</v>
      </c>
      <c r="H429" s="22">
        <f t="shared" si="299"/>
        <v>102.94</v>
      </c>
      <c r="I429" s="22">
        <f t="shared" si="299"/>
        <v>112.12</v>
      </c>
      <c r="J429" s="22">
        <f t="shared" si="299"/>
        <v>107.46</v>
      </c>
      <c r="K429" s="22">
        <f t="shared" si="299"/>
        <v>105.86</v>
      </c>
      <c r="L429" s="22">
        <f t="shared" si="299"/>
        <v>107.79</v>
      </c>
    </row>
    <row r="430" spans="1:12" x14ac:dyDescent="0.25">
      <c r="A430" s="9" t="s">
        <v>121</v>
      </c>
      <c r="B430" s="9" t="s">
        <v>105</v>
      </c>
      <c r="C430" s="23">
        <f>PtQt_PoQt!C416</f>
        <v>96.25</v>
      </c>
      <c r="D430" s="23">
        <f>PtQt_PoQt!D416</f>
        <v>99.6</v>
      </c>
      <c r="E430" s="23">
        <f>PtQt_PoQt!E416</f>
        <v>98.2</v>
      </c>
      <c r="F430" s="23">
        <f>PtQt_PoQt!F416</f>
        <v>107.2</v>
      </c>
      <c r="G430" s="23">
        <f>PtQt_PoQt!G416</f>
        <v>100</v>
      </c>
      <c r="H430" s="23">
        <f>PtQt_PoQt!H416</f>
        <v>109.44</v>
      </c>
      <c r="I430" s="23">
        <f>PtQt_PoQt!I416</f>
        <v>108.59</v>
      </c>
      <c r="J430" s="23">
        <f>PtQt_PoQt!J416</f>
        <v>112.84</v>
      </c>
      <c r="K430" s="23">
        <f>PtQt_PoQt!K416</f>
        <v>104.63</v>
      </c>
      <c r="L430" s="23">
        <f>PtQt_PoQt!L416</f>
        <v>110.22</v>
      </c>
    </row>
    <row r="431" spans="1:12" x14ac:dyDescent="0.25">
      <c r="A431" s="9" t="s">
        <v>121</v>
      </c>
      <c r="B431" s="9" t="s">
        <v>110</v>
      </c>
      <c r="C431" s="23">
        <f>PtQt_PoQt!C417</f>
        <v>49.79</v>
      </c>
      <c r="D431" s="23">
        <f>PtQt_PoQt!D417</f>
        <v>82.08</v>
      </c>
      <c r="E431" s="23">
        <f>PtQt_PoQt!E417</f>
        <v>90.28</v>
      </c>
      <c r="F431" s="23">
        <f>PtQt_PoQt!F417</f>
        <v>108.45</v>
      </c>
      <c r="G431" s="23">
        <f>PtQt_PoQt!G417</f>
        <v>100</v>
      </c>
      <c r="H431" s="23">
        <f>PtQt_PoQt!H417</f>
        <v>99.96</v>
      </c>
      <c r="I431" s="23">
        <f>PtQt_PoQt!I417</f>
        <v>119.82</v>
      </c>
      <c r="J431" s="23">
        <f>PtQt_PoQt!J417</f>
        <v>91.31</v>
      </c>
      <c r="K431" s="23">
        <f>PtQt_PoQt!K417</f>
        <v>105.53</v>
      </c>
      <c r="L431" s="23">
        <f>PtQt_PoQt!L417</f>
        <v>105.42</v>
      </c>
    </row>
    <row r="432" spans="1:12" x14ac:dyDescent="0.25">
      <c r="A432" s="9" t="s">
        <v>121</v>
      </c>
      <c r="B432" s="9" t="s">
        <v>106</v>
      </c>
      <c r="C432" s="23">
        <f>PtQt_PoQt!C418</f>
        <v>94.15</v>
      </c>
      <c r="D432" s="23">
        <f>PtQt_PoQt!D418</f>
        <v>112.96</v>
      </c>
      <c r="E432" s="23">
        <f>PtQt_PoQt!E418</f>
        <v>111.9</v>
      </c>
      <c r="F432" s="23">
        <f>PtQt_PoQt!F418</f>
        <v>87.57</v>
      </c>
      <c r="G432" s="23">
        <f>PtQt_PoQt!G418</f>
        <v>100</v>
      </c>
      <c r="H432" s="23">
        <f>PtQt_PoQt!H418</f>
        <v>95.5</v>
      </c>
      <c r="I432" s="23">
        <f>PtQt_PoQt!I418</f>
        <v>114.96</v>
      </c>
      <c r="J432" s="23">
        <f>PtQt_PoQt!J418</f>
        <v>117.87</v>
      </c>
      <c r="K432" s="23">
        <f>PtQt_PoQt!K418</f>
        <v>105.8</v>
      </c>
      <c r="L432" s="23">
        <f>PtQt_PoQt!L418</f>
        <v>108.72</v>
      </c>
    </row>
    <row r="433" spans="1:12" x14ac:dyDescent="0.25">
      <c r="A433" s="9" t="s">
        <v>121</v>
      </c>
      <c r="B433" s="9" t="s">
        <v>104</v>
      </c>
      <c r="C433" s="23">
        <f>PtQt_PoQt!C419</f>
        <v>91.71</v>
      </c>
      <c r="D433" s="23">
        <f>PtQt_PoQt!D419</f>
        <v>102.83</v>
      </c>
      <c r="E433" s="23">
        <f>PtQt_PoQt!E419</f>
        <v>109</v>
      </c>
      <c r="F433" s="23">
        <f>PtQt_PoQt!F419</f>
        <v>106.28</v>
      </c>
      <c r="G433" s="23">
        <f>PtQt_PoQt!G419</f>
        <v>100</v>
      </c>
      <c r="H433" s="23">
        <f>PtQt_PoQt!H419</f>
        <v>106.84</v>
      </c>
      <c r="I433" s="23">
        <f>PtQt_PoQt!I419</f>
        <v>105.1</v>
      </c>
      <c r="J433" s="23">
        <f>PtQt_PoQt!J419</f>
        <v>107.81</v>
      </c>
      <c r="K433" s="23">
        <f>PtQt_PoQt!K419</f>
        <v>107.48</v>
      </c>
      <c r="L433" s="23">
        <f>PtQt_PoQt!L419</f>
        <v>106.78</v>
      </c>
    </row>
    <row r="434" spans="1:12" x14ac:dyDescent="0.25">
      <c r="A434" s="10" t="s">
        <v>120</v>
      </c>
      <c r="B434" s="10" t="s">
        <v>114</v>
      </c>
      <c r="C434" s="22">
        <f>ROUND(AVERAGE(C436,C440,C443,C446,C448,C455,C459,C465,C470,C475,C478),2)</f>
        <v>105.2</v>
      </c>
      <c r="D434" s="22">
        <f t="shared" ref="D434:L434" si="300">ROUND(AVERAGE(D436,D440,D443,D446,D448,D455,D459,D465,D470,D475,D478),2)</f>
        <v>96.01</v>
      </c>
      <c r="E434" s="22">
        <f t="shared" si="300"/>
        <v>102.32</v>
      </c>
      <c r="F434" s="22">
        <f t="shared" si="300"/>
        <v>96.99</v>
      </c>
      <c r="G434" s="22">
        <f t="shared" si="300"/>
        <v>100</v>
      </c>
      <c r="H434" s="22">
        <f t="shared" si="300"/>
        <v>98.68</v>
      </c>
      <c r="I434" s="22">
        <f t="shared" si="300"/>
        <v>99.52</v>
      </c>
      <c r="J434" s="22">
        <f t="shared" si="300"/>
        <v>98.83</v>
      </c>
      <c r="K434" s="22">
        <f t="shared" si="300"/>
        <v>104.12</v>
      </c>
      <c r="L434" s="22">
        <f t="shared" si="300"/>
        <v>99.87</v>
      </c>
    </row>
    <row r="435" spans="1:12" x14ac:dyDescent="0.25">
      <c r="A435" s="10"/>
      <c r="B435" s="10"/>
      <c r="C435" s="22"/>
      <c r="D435" s="22"/>
      <c r="E435" s="22"/>
      <c r="F435" s="22"/>
      <c r="G435" s="22"/>
      <c r="H435" s="22"/>
      <c r="I435" s="22"/>
      <c r="J435" s="22"/>
      <c r="K435" s="22"/>
      <c r="L435" s="22"/>
    </row>
    <row r="436" spans="1:12" x14ac:dyDescent="0.25">
      <c r="A436" s="10" t="s">
        <v>120</v>
      </c>
      <c r="B436" s="10" t="s">
        <v>0</v>
      </c>
      <c r="C436" s="22">
        <f>ROUND(AVERAGEIF(C437:C439,"&lt;&gt;0"),2)</f>
        <v>93.12</v>
      </c>
      <c r="D436" s="22">
        <f t="shared" ref="D436:L436" si="301">ROUND(AVERAGEIF(D437:D439,"&lt;&gt;0"),2)</f>
        <v>93.49</v>
      </c>
      <c r="E436" s="22">
        <f t="shared" si="301"/>
        <v>109.53</v>
      </c>
      <c r="F436" s="22">
        <f t="shared" si="301"/>
        <v>103.77</v>
      </c>
      <c r="G436" s="22">
        <f t="shared" si="301"/>
        <v>99.99</v>
      </c>
      <c r="H436" s="22">
        <f t="shared" si="301"/>
        <v>93.38</v>
      </c>
      <c r="I436" s="22">
        <f t="shared" si="301"/>
        <v>93.99</v>
      </c>
      <c r="J436" s="22">
        <f t="shared" si="301"/>
        <v>84.05</v>
      </c>
      <c r="K436" s="22">
        <f t="shared" si="301"/>
        <v>78.739999999999995</v>
      </c>
      <c r="L436" s="22">
        <f t="shared" si="301"/>
        <v>87.56</v>
      </c>
    </row>
    <row r="437" spans="1:12" x14ac:dyDescent="0.25">
      <c r="A437" s="9" t="s">
        <v>120</v>
      </c>
      <c r="B437" s="9" t="s">
        <v>2</v>
      </c>
      <c r="C437" s="23">
        <f>PtQt_PoQt!C422</f>
        <v>93.51</v>
      </c>
      <c r="D437" s="23">
        <f>PtQt_PoQt!D422</f>
        <v>86.96</v>
      </c>
      <c r="E437" s="23">
        <f>PtQt_PoQt!E422</f>
        <v>114.79</v>
      </c>
      <c r="F437" s="23">
        <f>PtQt_PoQt!F422</f>
        <v>104.73</v>
      </c>
      <c r="G437" s="23">
        <f>PtQt_PoQt!G422</f>
        <v>100</v>
      </c>
      <c r="H437" s="23">
        <f>PtQt_PoQt!H422</f>
        <v>85.73</v>
      </c>
      <c r="I437" s="23">
        <f>PtQt_PoQt!I422</f>
        <v>90.79</v>
      </c>
      <c r="J437" s="23">
        <f>PtQt_PoQt!J422</f>
        <v>75.55</v>
      </c>
      <c r="K437" s="23">
        <f>PtQt_PoQt!K422</f>
        <v>73.87</v>
      </c>
      <c r="L437" s="23">
        <f>PtQt_PoQt!L422</f>
        <v>81.52</v>
      </c>
    </row>
    <row r="438" spans="1:12" x14ac:dyDescent="0.25">
      <c r="A438" s="9" t="s">
        <v>120</v>
      </c>
      <c r="B438" s="9" t="s">
        <v>3</v>
      </c>
      <c r="C438" s="23">
        <f>PtQt_PoQt!C423</f>
        <v>84.07</v>
      </c>
      <c r="D438" s="23">
        <f>PtQt_PoQt!D423</f>
        <v>95.63</v>
      </c>
      <c r="E438" s="23">
        <f>PtQt_PoQt!E423</f>
        <v>107.4</v>
      </c>
      <c r="F438" s="23">
        <f>PtQt_PoQt!F423</f>
        <v>112.76</v>
      </c>
      <c r="G438" s="23">
        <f>PtQt_PoQt!G423</f>
        <v>100</v>
      </c>
      <c r="H438" s="23">
        <f>PtQt_PoQt!H423</f>
        <v>100.7</v>
      </c>
      <c r="I438" s="23">
        <f>PtQt_PoQt!I423</f>
        <v>105.29</v>
      </c>
      <c r="J438" s="23">
        <f>PtQt_PoQt!J423</f>
        <v>99.15</v>
      </c>
      <c r="K438" s="23">
        <f>PtQt_PoQt!K423</f>
        <v>90.27</v>
      </c>
      <c r="L438" s="23">
        <f>PtQt_PoQt!L423</f>
        <v>98.87</v>
      </c>
    </row>
    <row r="439" spans="1:12" x14ac:dyDescent="0.25">
      <c r="A439" s="9" t="s">
        <v>120</v>
      </c>
      <c r="B439" s="9" t="s">
        <v>1</v>
      </c>
      <c r="C439" s="23">
        <f>PtQt_PoQt!C424</f>
        <v>101.79</v>
      </c>
      <c r="D439" s="23">
        <f>PtQt_PoQt!D424</f>
        <v>97.88</v>
      </c>
      <c r="E439" s="23">
        <f>PtQt_PoQt!E424</f>
        <v>106.41</v>
      </c>
      <c r="F439" s="23">
        <f>PtQt_PoQt!F424</f>
        <v>93.81</v>
      </c>
      <c r="G439" s="24">
        <f>ROUND(AVERAGE(C439:F439),2)</f>
        <v>99.97</v>
      </c>
      <c r="H439" s="23">
        <f>PtQt_PoQt!H424</f>
        <v>93.7</v>
      </c>
      <c r="I439" s="23">
        <f>PtQt_PoQt!I424</f>
        <v>85.88</v>
      </c>
      <c r="J439" s="23">
        <f>PtQt_PoQt!J424</f>
        <v>77.459999999999994</v>
      </c>
      <c r="K439" s="23">
        <f>PtQt_PoQt!K424</f>
        <v>72.08</v>
      </c>
      <c r="L439" s="24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2">
        <f>ROUND(AVERAGEIF(C441:C442,"&lt;&gt;0"),2)</f>
        <v>93.14</v>
      </c>
      <c r="D440" s="22">
        <f t="shared" ref="D440:K440" si="302">ROUND(AVERAGEIF(D441:D442,"&lt;&gt;0"),2)</f>
        <v>103.15</v>
      </c>
      <c r="E440" s="22">
        <f t="shared" si="302"/>
        <v>98.81</v>
      </c>
      <c r="F440" s="22">
        <f t="shared" si="302"/>
        <v>104.8</v>
      </c>
      <c r="G440" s="25">
        <f>ROUND(AVERAGE(C440:F440),2)</f>
        <v>99.98</v>
      </c>
      <c r="H440" s="22">
        <f t="shared" si="302"/>
        <v>102.35</v>
      </c>
      <c r="I440" s="22">
        <f t="shared" si="302"/>
        <v>110.97</v>
      </c>
      <c r="J440" s="22">
        <f t="shared" si="302"/>
        <v>122.65</v>
      </c>
      <c r="K440" s="22">
        <f t="shared" si="302"/>
        <v>120.44</v>
      </c>
      <c r="L440" s="25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3">
        <f>PtQt_PoQt!C426</f>
        <v>83.55</v>
      </c>
      <c r="D441" s="23">
        <f>PtQt_PoQt!D426</f>
        <v>108.28</v>
      </c>
      <c r="E441" s="23">
        <f>PtQt_PoQt!E426</f>
        <v>98.46</v>
      </c>
      <c r="F441" s="23">
        <f>PtQt_PoQt!F426</f>
        <v>109.47</v>
      </c>
      <c r="G441" s="23">
        <f>PtQt_PoQt!G426</f>
        <v>100</v>
      </c>
      <c r="H441" s="23">
        <f>PtQt_PoQt!H426</f>
        <v>106.27</v>
      </c>
      <c r="I441" s="23">
        <f>PtQt_PoQt!I426</f>
        <v>104.73</v>
      </c>
      <c r="J441" s="23">
        <f>PtQt_PoQt!J426</f>
        <v>113.37</v>
      </c>
      <c r="K441" s="23">
        <f>PtQt_PoQt!K426</f>
        <v>107.57</v>
      </c>
      <c r="L441" s="23">
        <f>PtQt_PoQt!L426</f>
        <v>108.05</v>
      </c>
    </row>
    <row r="442" spans="1:12" x14ac:dyDescent="0.25">
      <c r="A442" s="9" t="s">
        <v>120</v>
      </c>
      <c r="B442" s="9" t="s">
        <v>6</v>
      </c>
      <c r="C442" s="23">
        <f>PtQt_PoQt!C427</f>
        <v>102.72</v>
      </c>
      <c r="D442" s="23">
        <f>PtQt_PoQt!D427</f>
        <v>98.01</v>
      </c>
      <c r="E442" s="23">
        <f>PtQt_PoQt!E427</f>
        <v>99.16</v>
      </c>
      <c r="F442" s="23">
        <f>PtQt_PoQt!F427</f>
        <v>100.12</v>
      </c>
      <c r="G442" s="23">
        <f>PtQt_PoQt!G427</f>
        <v>100</v>
      </c>
      <c r="H442" s="23">
        <f>PtQt_PoQt!H427</f>
        <v>98.43</v>
      </c>
      <c r="I442" s="23">
        <f>PtQt_PoQt!I427</f>
        <v>117.2</v>
      </c>
      <c r="J442" s="23">
        <f>PtQt_PoQt!J427</f>
        <v>131.93</v>
      </c>
      <c r="K442" s="23">
        <f>PtQt_PoQt!K427</f>
        <v>133.31</v>
      </c>
      <c r="L442" s="23">
        <f>PtQt_PoQt!L427</f>
        <v>120.22</v>
      </c>
    </row>
    <row r="443" spans="1:12" x14ac:dyDescent="0.25">
      <c r="A443" s="10" t="s">
        <v>120</v>
      </c>
      <c r="B443" s="10" t="s">
        <v>12</v>
      </c>
      <c r="C443" s="22">
        <f>ROUND(AVERAGEIF(C444:C445,"&lt;&gt;0"),2)</f>
        <v>142.96</v>
      </c>
      <c r="D443" s="22">
        <f t="shared" ref="D443:L443" si="303">ROUND(AVERAGEIF(D444:D445,"&lt;&gt;0"),2)</f>
        <v>89.27</v>
      </c>
      <c r="E443" s="22">
        <f t="shared" si="303"/>
        <v>92.61</v>
      </c>
      <c r="F443" s="22">
        <f t="shared" si="303"/>
        <v>87.6</v>
      </c>
      <c r="G443" s="22">
        <f t="shared" si="303"/>
        <v>100</v>
      </c>
      <c r="H443" s="22">
        <f t="shared" si="303"/>
        <v>121.04</v>
      </c>
      <c r="I443" s="22">
        <f t="shared" si="303"/>
        <v>108.06</v>
      </c>
      <c r="J443" s="22">
        <f t="shared" si="303"/>
        <v>85.75</v>
      </c>
      <c r="K443" s="22">
        <f t="shared" si="303"/>
        <v>93.28</v>
      </c>
      <c r="L443" s="22">
        <f t="shared" si="303"/>
        <v>95.44</v>
      </c>
    </row>
    <row r="444" spans="1:12" x14ac:dyDescent="0.25">
      <c r="A444" s="9" t="s">
        <v>120</v>
      </c>
      <c r="B444" s="9" t="s">
        <v>17</v>
      </c>
      <c r="C444" s="23" t="str">
        <f>PtQt_PoQt!C429</f>
        <v>..</v>
      </c>
      <c r="D444" s="23" t="str">
        <f>PtQt_PoQt!D429</f>
        <v>..</v>
      </c>
      <c r="E444" s="23" t="str">
        <f>PtQt_PoQt!E429</f>
        <v>..</v>
      </c>
      <c r="F444" s="23">
        <f>PtQt_PoQt!F429</f>
        <v>100</v>
      </c>
      <c r="G444" s="23">
        <f>PtQt_PoQt!G429</f>
        <v>100</v>
      </c>
      <c r="H444" s="23" t="str">
        <f>PtQt_PoQt!H429</f>
        <v>..</v>
      </c>
      <c r="I444" s="23" t="str">
        <f>PtQt_PoQt!I429</f>
        <v>..</v>
      </c>
      <c r="J444" s="23" t="str">
        <f>PtQt_PoQt!J429</f>
        <v>..</v>
      </c>
      <c r="K444" s="23">
        <f>PtQt_PoQt!K429</f>
        <v>87.36</v>
      </c>
      <c r="L444" s="23">
        <f>PtQt_PoQt!L429</f>
        <v>87.36</v>
      </c>
    </row>
    <row r="445" spans="1:12" x14ac:dyDescent="0.25">
      <c r="A445" s="9" t="s">
        <v>120</v>
      </c>
      <c r="B445" s="9" t="s">
        <v>15</v>
      </c>
      <c r="C445" s="23">
        <f>PtQt_PoQt!C430</f>
        <v>142.96</v>
      </c>
      <c r="D445" s="23">
        <f>PtQt_PoQt!D430</f>
        <v>89.27</v>
      </c>
      <c r="E445" s="23">
        <f>PtQt_PoQt!E430</f>
        <v>92.61</v>
      </c>
      <c r="F445" s="23">
        <f>PtQt_PoQt!F430</f>
        <v>75.19</v>
      </c>
      <c r="G445" s="23">
        <f>PtQt_PoQt!G430</f>
        <v>100</v>
      </c>
      <c r="H445" s="23">
        <f>PtQt_PoQt!H430</f>
        <v>121.04</v>
      </c>
      <c r="I445" s="23">
        <f>PtQt_PoQt!I430</f>
        <v>108.06</v>
      </c>
      <c r="J445" s="23">
        <f>PtQt_PoQt!J430</f>
        <v>85.75</v>
      </c>
      <c r="K445" s="23">
        <f>PtQt_PoQt!K430</f>
        <v>99.19</v>
      </c>
      <c r="L445" s="23">
        <f>PtQt_PoQt!L430</f>
        <v>103.52</v>
      </c>
    </row>
    <row r="446" spans="1:12" x14ac:dyDescent="0.25">
      <c r="A446" s="10" t="s">
        <v>120</v>
      </c>
      <c r="B446" s="10" t="s">
        <v>18</v>
      </c>
      <c r="C446" s="23">
        <f>ROUND(AVERAGEIF(C447,"&lt;&gt;0"),2)</f>
        <v>112.66</v>
      </c>
      <c r="D446" s="23">
        <f t="shared" ref="D446:L446" si="304">ROUND(AVERAGEIF(D447,"&lt;&gt;0"),2)</f>
        <v>76.94</v>
      </c>
      <c r="E446" s="23">
        <f t="shared" si="304"/>
        <v>114.25</v>
      </c>
      <c r="F446" s="23">
        <f t="shared" si="304"/>
        <v>96.12</v>
      </c>
      <c r="G446" s="23">
        <f t="shared" si="304"/>
        <v>100</v>
      </c>
      <c r="H446" s="23">
        <f t="shared" si="304"/>
        <v>89.05</v>
      </c>
      <c r="I446" s="23">
        <f t="shared" si="304"/>
        <v>76.349999999999994</v>
      </c>
      <c r="J446" s="23">
        <f t="shared" si="304"/>
        <v>76.34</v>
      </c>
      <c r="K446" s="23">
        <f t="shared" si="304"/>
        <v>115.78</v>
      </c>
      <c r="L446" s="23">
        <f t="shared" si="304"/>
        <v>89.39</v>
      </c>
    </row>
    <row r="447" spans="1:12" x14ac:dyDescent="0.25">
      <c r="A447" s="9" t="s">
        <v>120</v>
      </c>
      <c r="B447" s="9" t="s">
        <v>23</v>
      </c>
      <c r="C447" s="23">
        <f>PtQt_PoQt!C432</f>
        <v>112.66</v>
      </c>
      <c r="D447" s="23">
        <f>PtQt_PoQt!D432</f>
        <v>76.94</v>
      </c>
      <c r="E447" s="23">
        <f>PtQt_PoQt!E432</f>
        <v>114.25</v>
      </c>
      <c r="F447" s="23">
        <f>PtQt_PoQt!F432</f>
        <v>96.12</v>
      </c>
      <c r="G447" s="23">
        <f>PtQt_PoQt!G432</f>
        <v>100</v>
      </c>
      <c r="H447" s="23">
        <f>PtQt_PoQt!H432</f>
        <v>89.05</v>
      </c>
      <c r="I447" s="23">
        <f>PtQt_PoQt!I432</f>
        <v>76.349999999999994</v>
      </c>
      <c r="J447" s="23">
        <f>PtQt_PoQt!J432</f>
        <v>76.34</v>
      </c>
      <c r="K447" s="23">
        <f>PtQt_PoQt!K432</f>
        <v>115.78</v>
      </c>
      <c r="L447" s="23">
        <f>PtQt_PoQt!L432</f>
        <v>89.39</v>
      </c>
    </row>
    <row r="448" spans="1:12" x14ac:dyDescent="0.25">
      <c r="A448" s="10" t="s">
        <v>120</v>
      </c>
      <c r="B448" s="10" t="s">
        <v>28</v>
      </c>
      <c r="C448" s="22">
        <f>ROUND(AVERAGEIF(C449:C454,"&lt;&gt;0"),2)</f>
        <v>115.9</v>
      </c>
      <c r="D448" s="22">
        <f t="shared" ref="D448:L448" si="305">ROUND(AVERAGEIF(D449:D454,"&lt;&gt;0"),2)</f>
        <v>91.27</v>
      </c>
      <c r="E448" s="22">
        <f t="shared" si="305"/>
        <v>102.04</v>
      </c>
      <c r="F448" s="22">
        <f t="shared" si="305"/>
        <v>90.76</v>
      </c>
      <c r="G448" s="22">
        <f t="shared" si="305"/>
        <v>100</v>
      </c>
      <c r="H448" s="22">
        <f t="shared" si="305"/>
        <v>96.89</v>
      </c>
      <c r="I448" s="22">
        <f t="shared" si="305"/>
        <v>89.42</v>
      </c>
      <c r="J448" s="22">
        <f t="shared" si="305"/>
        <v>112.21</v>
      </c>
      <c r="K448" s="22">
        <f t="shared" si="305"/>
        <v>110.65</v>
      </c>
      <c r="L448" s="22">
        <f t="shared" si="305"/>
        <v>102.31</v>
      </c>
    </row>
    <row r="449" spans="1:12" x14ac:dyDescent="0.25">
      <c r="A449" s="9" t="s">
        <v>120</v>
      </c>
      <c r="B449" s="9" t="s">
        <v>31</v>
      </c>
      <c r="C449" s="23">
        <f>PtQt_PoQt!C434</f>
        <v>122.78</v>
      </c>
      <c r="D449" s="23">
        <f>PtQt_PoQt!D434</f>
        <v>85.45</v>
      </c>
      <c r="E449" s="23">
        <f>PtQt_PoQt!E434</f>
        <v>99.31</v>
      </c>
      <c r="F449" s="23">
        <f>PtQt_PoQt!F434</f>
        <v>92.46</v>
      </c>
      <c r="G449" s="23">
        <f>PtQt_PoQt!G434</f>
        <v>100</v>
      </c>
      <c r="H449" s="23">
        <f>PtQt_PoQt!H434</f>
        <v>99.67</v>
      </c>
      <c r="I449" s="23">
        <f>PtQt_PoQt!I434</f>
        <v>86.89</v>
      </c>
      <c r="J449" s="23">
        <f>PtQt_PoQt!J434</f>
        <v>97.55</v>
      </c>
      <c r="K449" s="23">
        <f>PtQt_PoQt!K434</f>
        <v>103.52</v>
      </c>
      <c r="L449" s="23">
        <f>PtQt_PoQt!L434</f>
        <v>96.9</v>
      </c>
    </row>
    <row r="450" spans="1:12" x14ac:dyDescent="0.25">
      <c r="A450" s="9" t="s">
        <v>120</v>
      </c>
      <c r="B450" s="9" t="s">
        <v>30</v>
      </c>
      <c r="C450" s="23">
        <f>PtQt_PoQt!C435</f>
        <v>116.35</v>
      </c>
      <c r="D450" s="23">
        <f>PtQt_PoQt!D435</f>
        <v>93.4</v>
      </c>
      <c r="E450" s="23">
        <f>PtQt_PoQt!E435</f>
        <v>117.59</v>
      </c>
      <c r="F450" s="23">
        <f>PtQt_PoQt!F435</f>
        <v>72.66</v>
      </c>
      <c r="G450" s="23">
        <f>PtQt_PoQt!G435</f>
        <v>100</v>
      </c>
      <c r="H450" s="23">
        <f>PtQt_PoQt!H435</f>
        <v>90.28</v>
      </c>
      <c r="I450" s="23">
        <f>PtQt_PoQt!I435</f>
        <v>77.28</v>
      </c>
      <c r="J450" s="23">
        <f>PtQt_PoQt!J435</f>
        <v>106.88</v>
      </c>
      <c r="K450" s="23">
        <f>PtQt_PoQt!K435</f>
        <v>98.66</v>
      </c>
      <c r="L450" s="23">
        <f>PtQt_PoQt!L435</f>
        <v>93.28</v>
      </c>
    </row>
    <row r="451" spans="1:12" x14ac:dyDescent="0.25">
      <c r="A451" s="9" t="s">
        <v>120</v>
      </c>
      <c r="B451" s="9" t="s">
        <v>36</v>
      </c>
      <c r="C451" s="23">
        <f>PtQt_PoQt!C436</f>
        <v>97.43</v>
      </c>
      <c r="D451" s="23">
        <f>PtQt_PoQt!D436</f>
        <v>80</v>
      </c>
      <c r="E451" s="23">
        <f>PtQt_PoQt!E436</f>
        <v>84.43</v>
      </c>
      <c r="F451" s="23">
        <f>PtQt_PoQt!F436</f>
        <v>138.13999999999999</v>
      </c>
      <c r="G451" s="23">
        <f>PtQt_PoQt!G436</f>
        <v>100</v>
      </c>
      <c r="H451" s="23">
        <f>PtQt_PoQt!H436</f>
        <v>110.57</v>
      </c>
      <c r="I451" s="23">
        <f>PtQt_PoQt!I436</f>
        <v>65.430000000000007</v>
      </c>
      <c r="J451" s="23">
        <f>PtQt_PoQt!J436</f>
        <v>118.86</v>
      </c>
      <c r="K451" s="23">
        <f>PtQt_PoQt!K436</f>
        <v>158.57</v>
      </c>
      <c r="L451" s="23">
        <f>PtQt_PoQt!L436</f>
        <v>113.43</v>
      </c>
    </row>
    <row r="452" spans="1:12" x14ac:dyDescent="0.25">
      <c r="A452" s="9" t="s">
        <v>120</v>
      </c>
      <c r="B452" s="9" t="s">
        <v>35</v>
      </c>
      <c r="C452" s="23">
        <f>PtQt_PoQt!C437</f>
        <v>124.8</v>
      </c>
      <c r="D452" s="23">
        <f>PtQt_PoQt!D437</f>
        <v>100.65</v>
      </c>
      <c r="E452" s="23">
        <f>PtQt_PoQt!E437</f>
        <v>83.61</v>
      </c>
      <c r="F452" s="23">
        <f>PtQt_PoQt!F437</f>
        <v>90.87</v>
      </c>
      <c r="G452" s="23">
        <f>PtQt_PoQt!G437</f>
        <v>100</v>
      </c>
      <c r="H452" s="23">
        <f>PtQt_PoQt!H437</f>
        <v>109.13</v>
      </c>
      <c r="I452" s="23">
        <f>PtQt_PoQt!I437</f>
        <v>114.7</v>
      </c>
      <c r="J452" s="23">
        <f>PtQt_PoQt!J437</f>
        <v>115.26</v>
      </c>
      <c r="K452" s="23">
        <f>PtQt_PoQt!K437</f>
        <v>93.51</v>
      </c>
      <c r="L452" s="23">
        <f>PtQt_PoQt!L437</f>
        <v>108.15</v>
      </c>
    </row>
    <row r="453" spans="1:12" x14ac:dyDescent="0.25">
      <c r="A453" s="9" t="s">
        <v>120</v>
      </c>
      <c r="B453" s="9" t="s">
        <v>32</v>
      </c>
      <c r="C453" s="23">
        <f>PtQt_PoQt!C438</f>
        <v>132.78</v>
      </c>
      <c r="D453" s="23">
        <f>PtQt_PoQt!D438</f>
        <v>102.73</v>
      </c>
      <c r="E453" s="23">
        <f>PtQt_PoQt!E438</f>
        <v>101.43</v>
      </c>
      <c r="F453" s="23">
        <f>PtQt_PoQt!F438</f>
        <v>62.91</v>
      </c>
      <c r="G453" s="23">
        <f>PtQt_PoQt!G438</f>
        <v>100</v>
      </c>
      <c r="H453" s="23">
        <f>PtQt_PoQt!H438</f>
        <v>91.1</v>
      </c>
      <c r="I453" s="23">
        <f>PtQt_PoQt!I438</f>
        <v>95.41</v>
      </c>
      <c r="J453" s="23">
        <f>PtQt_PoQt!J438</f>
        <v>93.33</v>
      </c>
      <c r="K453" s="23">
        <f>PtQt_PoQt!K438</f>
        <v>104.59</v>
      </c>
      <c r="L453" s="23">
        <f>PtQt_PoQt!L438</f>
        <v>96.13</v>
      </c>
    </row>
    <row r="454" spans="1:12" x14ac:dyDescent="0.25">
      <c r="A454" s="9" t="s">
        <v>120</v>
      </c>
      <c r="B454" s="9" t="s">
        <v>33</v>
      </c>
      <c r="C454" s="23">
        <f>PtQt_PoQt!C439</f>
        <v>101.24</v>
      </c>
      <c r="D454" s="23">
        <f>PtQt_PoQt!D439</f>
        <v>85.41</v>
      </c>
      <c r="E454" s="23">
        <f>PtQt_PoQt!E439</f>
        <v>125.85</v>
      </c>
      <c r="F454" s="23">
        <f>PtQt_PoQt!F439</f>
        <v>87.49</v>
      </c>
      <c r="G454" s="23">
        <f>PtQt_PoQt!G439</f>
        <v>100</v>
      </c>
      <c r="H454" s="23">
        <f>PtQt_PoQt!H439</f>
        <v>80.56</v>
      </c>
      <c r="I454" s="23">
        <f>PtQt_PoQt!I439</f>
        <v>96.83</v>
      </c>
      <c r="J454" s="23">
        <f>PtQt_PoQt!J439</f>
        <v>141.36000000000001</v>
      </c>
      <c r="K454" s="23">
        <f>PtQt_PoQt!K439</f>
        <v>105.05</v>
      </c>
      <c r="L454" s="23">
        <f>PtQt_PoQt!L439</f>
        <v>105.97</v>
      </c>
    </row>
    <row r="455" spans="1:12" x14ac:dyDescent="0.25">
      <c r="A455" s="10" t="s">
        <v>120</v>
      </c>
      <c r="B455" s="10" t="s">
        <v>39</v>
      </c>
      <c r="C455" s="22">
        <f>ROUND(AVERAGEIF(C456:C458,"&lt;&gt;0"),2)</f>
        <v>102.92</v>
      </c>
      <c r="D455" s="22">
        <f t="shared" ref="D455:L455" si="306">ROUND(AVERAGEIF(D456:D458,"&lt;&gt;0"),2)</f>
        <v>96.75</v>
      </c>
      <c r="E455" s="22">
        <f t="shared" si="306"/>
        <v>103.58</v>
      </c>
      <c r="F455" s="22">
        <f t="shared" si="306"/>
        <v>96.68</v>
      </c>
      <c r="G455" s="22">
        <f t="shared" si="306"/>
        <v>100</v>
      </c>
      <c r="H455" s="22">
        <f t="shared" si="306"/>
        <v>100.51</v>
      </c>
      <c r="I455" s="22">
        <f t="shared" si="306"/>
        <v>114.14</v>
      </c>
      <c r="J455" s="22">
        <f t="shared" si="306"/>
        <v>110.18</v>
      </c>
      <c r="K455" s="22">
        <f t="shared" si="306"/>
        <v>116.81</v>
      </c>
      <c r="L455" s="22">
        <f t="shared" si="306"/>
        <v>110.42</v>
      </c>
    </row>
    <row r="456" spans="1:12" x14ac:dyDescent="0.25">
      <c r="A456" s="9" t="s">
        <v>120</v>
      </c>
      <c r="B456" s="9" t="s">
        <v>43</v>
      </c>
      <c r="C456" s="23">
        <f>PtQt_PoQt!C441</f>
        <v>100.6</v>
      </c>
      <c r="D456" s="23">
        <f>PtQt_PoQt!D441</f>
        <v>97.29</v>
      </c>
      <c r="E456" s="23">
        <f>PtQt_PoQt!E441</f>
        <v>98.55</v>
      </c>
      <c r="F456" s="23">
        <f>PtQt_PoQt!F441</f>
        <v>103.44</v>
      </c>
      <c r="G456" s="23">
        <f>PtQt_PoQt!G441</f>
        <v>100</v>
      </c>
      <c r="H456" s="23">
        <f>PtQt_PoQt!H441</f>
        <v>107.48</v>
      </c>
      <c r="I456" s="23">
        <f>PtQt_PoQt!I441</f>
        <v>116.59</v>
      </c>
      <c r="J456" s="23">
        <f>PtQt_PoQt!J441</f>
        <v>110.01</v>
      </c>
      <c r="K456" s="23">
        <f>PtQt_PoQt!K441</f>
        <v>131.41999999999999</v>
      </c>
      <c r="L456" s="23">
        <f>PtQt_PoQt!L441</f>
        <v>116.41</v>
      </c>
    </row>
    <row r="457" spans="1:12" x14ac:dyDescent="0.25">
      <c r="A457" s="9" t="s">
        <v>120</v>
      </c>
      <c r="B457" s="9" t="s">
        <v>46</v>
      </c>
      <c r="C457" s="23">
        <f>PtQt_PoQt!C442</f>
        <v>96.06</v>
      </c>
      <c r="D457" s="23">
        <f>PtQt_PoQt!D442</f>
        <v>97.88</v>
      </c>
      <c r="E457" s="23">
        <f>PtQt_PoQt!E442</f>
        <v>101.44</v>
      </c>
      <c r="F457" s="23">
        <f>PtQt_PoQt!F442</f>
        <v>104.47</v>
      </c>
      <c r="G457" s="23">
        <f>PtQt_PoQt!G442</f>
        <v>100</v>
      </c>
      <c r="H457" s="23">
        <f>PtQt_PoQt!H442</f>
        <v>101.59</v>
      </c>
      <c r="I457" s="23">
        <f>PtQt_PoQt!I442</f>
        <v>102.8</v>
      </c>
      <c r="J457" s="23">
        <f>PtQt_PoQt!J442</f>
        <v>102.5</v>
      </c>
      <c r="K457" s="23">
        <f>PtQt_PoQt!K442</f>
        <v>100.08</v>
      </c>
      <c r="L457" s="23">
        <f>PtQt_PoQt!L442</f>
        <v>101.74</v>
      </c>
    </row>
    <row r="458" spans="1:12" x14ac:dyDescent="0.25">
      <c r="A458" s="9" t="s">
        <v>120</v>
      </c>
      <c r="B458" s="9" t="s">
        <v>42</v>
      </c>
      <c r="C458" s="23">
        <f>PtQt_PoQt!C443</f>
        <v>112.1</v>
      </c>
      <c r="D458" s="23">
        <f>PtQt_PoQt!D443</f>
        <v>95.08</v>
      </c>
      <c r="E458" s="23">
        <f>PtQt_PoQt!E443</f>
        <v>110.74</v>
      </c>
      <c r="F458" s="23">
        <f>PtQt_PoQt!F443</f>
        <v>82.12</v>
      </c>
      <c r="G458" s="23">
        <f>PtQt_PoQt!G443</f>
        <v>100</v>
      </c>
      <c r="H458" s="23">
        <f>PtQt_PoQt!H443</f>
        <v>92.46</v>
      </c>
      <c r="I458" s="23">
        <f>PtQt_PoQt!I443</f>
        <v>123.04</v>
      </c>
      <c r="J458" s="23">
        <f>PtQt_PoQt!J443</f>
        <v>118.04</v>
      </c>
      <c r="K458" s="23">
        <f>PtQt_PoQt!K443</f>
        <v>118.94</v>
      </c>
      <c r="L458" s="23">
        <f>PtQt_PoQt!L443</f>
        <v>113.12</v>
      </c>
    </row>
    <row r="459" spans="1:12" x14ac:dyDescent="0.25">
      <c r="A459" s="10" t="s">
        <v>120</v>
      </c>
      <c r="B459" s="10" t="s">
        <v>49</v>
      </c>
      <c r="C459" s="22">
        <f>ROUND(AVERAGEIF(C460:C464,"&lt;&gt;0"),2)</f>
        <v>94.12</v>
      </c>
      <c r="D459" s="22">
        <f t="shared" ref="D459:L459" si="307">ROUND(AVERAGEIF(D460:D464,"&lt;&gt;0"),2)</f>
        <v>113.82</v>
      </c>
      <c r="E459" s="22">
        <f t="shared" si="307"/>
        <v>101.46</v>
      </c>
      <c r="F459" s="22">
        <f t="shared" si="307"/>
        <v>90.53</v>
      </c>
      <c r="G459" s="22">
        <f t="shared" si="307"/>
        <v>100</v>
      </c>
      <c r="H459" s="22">
        <f t="shared" si="307"/>
        <v>100.43</v>
      </c>
      <c r="I459" s="22">
        <f t="shared" si="307"/>
        <v>102.89</v>
      </c>
      <c r="J459" s="22">
        <f t="shared" si="307"/>
        <v>100.19</v>
      </c>
      <c r="K459" s="22">
        <f t="shared" si="307"/>
        <v>104</v>
      </c>
      <c r="L459" s="22">
        <f t="shared" si="307"/>
        <v>101.9</v>
      </c>
    </row>
    <row r="460" spans="1:12" x14ac:dyDescent="0.25">
      <c r="A460" s="9" t="s">
        <v>120</v>
      </c>
      <c r="B460" s="9" t="s">
        <v>57</v>
      </c>
      <c r="C460" s="23">
        <f>PtQt_PoQt!C445</f>
        <v>88.93</v>
      </c>
      <c r="D460" s="23">
        <f>PtQt_PoQt!D445</f>
        <v>87.98</v>
      </c>
      <c r="E460" s="23">
        <f>PtQt_PoQt!E445</f>
        <v>139</v>
      </c>
      <c r="F460" s="23">
        <f>PtQt_PoQt!F445</f>
        <v>84.16</v>
      </c>
      <c r="G460" s="23">
        <f>PtQt_PoQt!G445</f>
        <v>100</v>
      </c>
      <c r="H460" s="23">
        <f>PtQt_PoQt!H445</f>
        <v>83.94</v>
      </c>
      <c r="I460" s="23">
        <f>PtQt_PoQt!I445</f>
        <v>81.23</v>
      </c>
      <c r="J460" s="23">
        <f>PtQt_PoQt!J445</f>
        <v>84.97</v>
      </c>
      <c r="K460" s="23">
        <f>PtQt_PoQt!K445</f>
        <v>86.66</v>
      </c>
      <c r="L460" s="23">
        <f>PtQt_PoQt!L445</f>
        <v>84.24</v>
      </c>
    </row>
    <row r="461" spans="1:12" x14ac:dyDescent="0.25">
      <c r="A461" s="9" t="s">
        <v>120</v>
      </c>
      <c r="B461" s="9" t="s">
        <v>59</v>
      </c>
      <c r="C461" s="23">
        <f>PtQt_PoQt!C446</f>
        <v>100.5</v>
      </c>
      <c r="D461" s="23">
        <f>PtQt_PoQt!D446</f>
        <v>103.18</v>
      </c>
      <c r="E461" s="23">
        <f>PtQt_PoQt!E446</f>
        <v>98.94</v>
      </c>
      <c r="F461" s="23">
        <f>PtQt_PoQt!F446</f>
        <v>97.27</v>
      </c>
      <c r="G461" s="23">
        <f>PtQt_PoQt!G446</f>
        <v>100</v>
      </c>
      <c r="H461" s="23">
        <f>PtQt_PoQt!H446</f>
        <v>91.03</v>
      </c>
      <c r="I461" s="23">
        <f>PtQt_PoQt!I446</f>
        <v>103.46</v>
      </c>
      <c r="J461" s="23">
        <f>PtQt_PoQt!J446</f>
        <v>104.01</v>
      </c>
      <c r="K461" s="23">
        <f>PtQt_PoQt!K446</f>
        <v>104.12</v>
      </c>
      <c r="L461" s="23">
        <f>PtQt_PoQt!L446</f>
        <v>100.67</v>
      </c>
    </row>
    <row r="462" spans="1:12" x14ac:dyDescent="0.25">
      <c r="A462" s="9" t="s">
        <v>120</v>
      </c>
      <c r="B462" s="9" t="s">
        <v>51</v>
      </c>
      <c r="C462" s="23">
        <f>PtQt_PoQt!C447</f>
        <v>96.95</v>
      </c>
      <c r="D462" s="23">
        <f>PtQt_PoQt!D447</f>
        <v>105.57</v>
      </c>
      <c r="E462" s="23">
        <f>PtQt_PoQt!E447</f>
        <v>101.11</v>
      </c>
      <c r="F462" s="23">
        <f>PtQt_PoQt!F447</f>
        <v>96.36</v>
      </c>
      <c r="G462" s="23">
        <f>PtQt_PoQt!G447</f>
        <v>100</v>
      </c>
      <c r="H462" s="23">
        <f>PtQt_PoQt!H447</f>
        <v>76.819999999999993</v>
      </c>
      <c r="I462" s="23">
        <f>PtQt_PoQt!I447</f>
        <v>102.45</v>
      </c>
      <c r="J462" s="23">
        <f>PtQt_PoQt!J447</f>
        <v>101.71</v>
      </c>
      <c r="K462" s="23">
        <f>PtQt_PoQt!K447</f>
        <v>107.8</v>
      </c>
      <c r="L462" s="23">
        <f>PtQt_PoQt!L447</f>
        <v>97.18</v>
      </c>
    </row>
    <row r="463" spans="1:12" x14ac:dyDescent="0.25">
      <c r="A463" s="9" t="s">
        <v>120</v>
      </c>
      <c r="B463" s="9" t="s">
        <v>56</v>
      </c>
      <c r="C463" s="23">
        <f>PtQt_PoQt!C448</f>
        <v>89.78</v>
      </c>
      <c r="D463" s="23">
        <f>PtQt_PoQt!D448</f>
        <v>130.11000000000001</v>
      </c>
      <c r="E463" s="23">
        <f>PtQt_PoQt!E448</f>
        <v>97.36</v>
      </c>
      <c r="F463" s="23">
        <f>PtQt_PoQt!F448</f>
        <v>82.53</v>
      </c>
      <c r="G463" s="23">
        <f>PtQt_PoQt!G448</f>
        <v>100</v>
      </c>
      <c r="H463" s="23">
        <f>PtQt_PoQt!H448</f>
        <v>86.81</v>
      </c>
      <c r="I463" s="23">
        <f>PtQt_PoQt!I448</f>
        <v>98.46</v>
      </c>
      <c r="J463" s="23">
        <f>PtQt_PoQt!J448</f>
        <v>89.34</v>
      </c>
      <c r="K463" s="23">
        <f>PtQt_PoQt!K448</f>
        <v>102.86</v>
      </c>
      <c r="L463" s="23">
        <f>PtQt_PoQt!L448</f>
        <v>94.4</v>
      </c>
    </row>
    <row r="464" spans="1:12" x14ac:dyDescent="0.25">
      <c r="A464" s="9" t="s">
        <v>120</v>
      </c>
      <c r="B464" s="9" t="s">
        <v>52</v>
      </c>
      <c r="C464" s="23">
        <f>PtQt_PoQt!C449</f>
        <v>94.43</v>
      </c>
      <c r="D464" s="23">
        <f>PtQt_PoQt!D449</f>
        <v>142.28</v>
      </c>
      <c r="E464" s="23">
        <f>PtQt_PoQt!E449</f>
        <v>70.89</v>
      </c>
      <c r="F464" s="23">
        <f>PtQt_PoQt!F449</f>
        <v>92.32</v>
      </c>
      <c r="G464" s="23">
        <f>PtQt_PoQt!G449</f>
        <v>100</v>
      </c>
      <c r="H464" s="23">
        <f>PtQt_PoQt!H449</f>
        <v>163.54</v>
      </c>
      <c r="I464" s="23">
        <f>PtQt_PoQt!I449</f>
        <v>128.86000000000001</v>
      </c>
      <c r="J464" s="23">
        <f>PtQt_PoQt!J449</f>
        <v>120.93</v>
      </c>
      <c r="K464" s="23">
        <f>PtQt_PoQt!K449</f>
        <v>118.57</v>
      </c>
      <c r="L464" s="23">
        <f>PtQt_PoQt!L449</f>
        <v>133</v>
      </c>
    </row>
    <row r="465" spans="1:12" x14ac:dyDescent="0.25">
      <c r="A465" s="10" t="s">
        <v>120</v>
      </c>
      <c r="B465" s="10" t="s">
        <v>64</v>
      </c>
      <c r="C465" s="22">
        <f>ROUND(AVERAGEIF(C466:C468,"&lt;&gt;0"),2)</f>
        <v>99.82</v>
      </c>
      <c r="D465" s="22">
        <f t="shared" ref="D465:L465" si="308">ROUND(AVERAGEIF(D466:D468,"&lt;&gt;0"),2)</f>
        <v>101.28</v>
      </c>
      <c r="E465" s="22">
        <f t="shared" si="308"/>
        <v>101.87</v>
      </c>
      <c r="F465" s="22">
        <f t="shared" si="308"/>
        <v>96.96</v>
      </c>
      <c r="G465" s="22">
        <f t="shared" si="308"/>
        <v>100</v>
      </c>
      <c r="H465" s="22">
        <f t="shared" si="308"/>
        <v>87.45</v>
      </c>
      <c r="I465" s="22">
        <f t="shared" si="308"/>
        <v>91.92</v>
      </c>
      <c r="J465" s="22">
        <f t="shared" si="308"/>
        <v>96.63</v>
      </c>
      <c r="K465" s="22">
        <f t="shared" si="308"/>
        <v>101</v>
      </c>
      <c r="L465" s="22">
        <f t="shared" si="308"/>
        <v>94.25</v>
      </c>
    </row>
    <row r="466" spans="1:12" x14ac:dyDescent="0.25">
      <c r="A466" s="9" t="s">
        <v>120</v>
      </c>
      <c r="B466" s="9" t="s">
        <v>74</v>
      </c>
      <c r="C466" s="23">
        <f>PtQt_PoQt!C451</f>
        <v>97.49</v>
      </c>
      <c r="D466" s="23">
        <f>PtQt_PoQt!D451</f>
        <v>96.39</v>
      </c>
      <c r="E466" s="23">
        <f>PtQt_PoQt!E451</f>
        <v>102.62</v>
      </c>
      <c r="F466" s="23">
        <f>PtQt_PoQt!F451</f>
        <v>103.47</v>
      </c>
      <c r="G466" s="23">
        <f>PtQt_PoQt!G451</f>
        <v>100</v>
      </c>
      <c r="H466" s="23">
        <f>PtQt_PoQt!H451</f>
        <v>97.37</v>
      </c>
      <c r="I466" s="23">
        <f>PtQt_PoQt!I451</f>
        <v>101.72</v>
      </c>
      <c r="J466" s="23">
        <f>PtQt_PoQt!J451</f>
        <v>103.29</v>
      </c>
      <c r="K466" s="23">
        <f>PtQt_PoQt!K451</f>
        <v>98.05</v>
      </c>
      <c r="L466" s="23">
        <f>PtQt_PoQt!L451</f>
        <v>100.11</v>
      </c>
    </row>
    <row r="467" spans="1:12" x14ac:dyDescent="0.25">
      <c r="A467" s="9" t="s">
        <v>120</v>
      </c>
      <c r="B467" s="9" t="s">
        <v>70</v>
      </c>
      <c r="C467" s="23">
        <f>PtQt_PoQt!C452</f>
        <v>114.33</v>
      </c>
      <c r="D467" s="23">
        <f>PtQt_PoQt!D452</f>
        <v>106.2</v>
      </c>
      <c r="E467" s="23">
        <f>PtQt_PoQt!E452</f>
        <v>96.28</v>
      </c>
      <c r="F467" s="23">
        <f>PtQt_PoQt!F452</f>
        <v>83.06</v>
      </c>
      <c r="G467" s="23">
        <f>PtQt_PoQt!G452</f>
        <v>100</v>
      </c>
      <c r="H467" s="23">
        <f>PtQt_PoQt!H452</f>
        <v>63.36</v>
      </c>
      <c r="I467" s="23">
        <f>PtQt_PoQt!I452</f>
        <v>68.040000000000006</v>
      </c>
      <c r="J467" s="23">
        <f>PtQt_PoQt!J452</f>
        <v>58.95</v>
      </c>
      <c r="K467" s="23">
        <f>PtQt_PoQt!K452</f>
        <v>59.23</v>
      </c>
      <c r="L467" s="23">
        <f>PtQt_PoQt!L452</f>
        <v>62.4</v>
      </c>
    </row>
    <row r="468" spans="1:12" x14ac:dyDescent="0.25">
      <c r="A468" s="9" t="s">
        <v>120</v>
      </c>
      <c r="B468" s="9" t="s">
        <v>73</v>
      </c>
      <c r="C468" s="23">
        <f>PtQt_PoQt!C453</f>
        <v>87.65</v>
      </c>
      <c r="D468" s="23">
        <f>PtQt_PoQt!D453</f>
        <v>101.25</v>
      </c>
      <c r="E468" s="23">
        <f>PtQt_PoQt!E453</f>
        <v>106.71</v>
      </c>
      <c r="F468" s="23">
        <f>PtQt_PoQt!F453</f>
        <v>104.34</v>
      </c>
      <c r="G468" s="23">
        <f>PtQt_PoQt!G453</f>
        <v>100</v>
      </c>
      <c r="H468" s="23">
        <f>PtQt_PoQt!H453</f>
        <v>101.62</v>
      </c>
      <c r="I468" s="23">
        <f>PtQt_PoQt!I453</f>
        <v>105.99</v>
      </c>
      <c r="J468" s="23">
        <f>PtQt_PoQt!J453</f>
        <v>127.64</v>
      </c>
      <c r="K468" s="23">
        <f>PtQt_PoQt!K453</f>
        <v>145.72</v>
      </c>
      <c r="L468" s="23">
        <f>PtQt_PoQt!L453</f>
        <v>120.25</v>
      </c>
    </row>
    <row r="469" spans="1:12" x14ac:dyDescent="0.25">
      <c r="A469" s="9"/>
      <c r="B469" s="9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10" t="s">
        <v>120</v>
      </c>
      <c r="B470" s="10" t="s">
        <v>76</v>
      </c>
      <c r="C470" s="22">
        <f>ROUND(AVERAGEIF(C471:C474,"&lt;&gt;0"),2)</f>
        <v>97.53</v>
      </c>
      <c r="D470" s="22">
        <f t="shared" ref="D470:L470" si="309">ROUND(AVERAGEIF(D471:D474,"&lt;&gt;0"),2)</f>
        <v>105</v>
      </c>
      <c r="E470" s="22">
        <f t="shared" si="309"/>
        <v>99</v>
      </c>
      <c r="F470" s="22">
        <f t="shared" si="309"/>
        <v>98.46</v>
      </c>
      <c r="G470" s="22">
        <f t="shared" si="309"/>
        <v>100</v>
      </c>
      <c r="H470" s="22">
        <f t="shared" si="309"/>
        <v>94.62</v>
      </c>
      <c r="I470" s="22">
        <f t="shared" si="309"/>
        <v>96.65</v>
      </c>
      <c r="J470" s="22">
        <f t="shared" si="309"/>
        <v>92.1</v>
      </c>
      <c r="K470" s="22">
        <f t="shared" si="309"/>
        <v>88.75</v>
      </c>
      <c r="L470" s="22">
        <f t="shared" si="309"/>
        <v>93.03</v>
      </c>
    </row>
    <row r="471" spans="1:12" x14ac:dyDescent="0.25">
      <c r="A471" s="9" t="s">
        <v>120</v>
      </c>
      <c r="B471" s="9" t="s">
        <v>80</v>
      </c>
      <c r="C471" s="23">
        <f>PtQt_PoQt!C455</f>
        <v>94.77</v>
      </c>
      <c r="D471" s="23">
        <f>PtQt_PoQt!D455</f>
        <v>97.42</v>
      </c>
      <c r="E471" s="23">
        <f>PtQt_PoQt!E455</f>
        <v>102.92</v>
      </c>
      <c r="F471" s="23">
        <f>PtQt_PoQt!F455</f>
        <v>104.86</v>
      </c>
      <c r="G471" s="23">
        <f>PtQt_PoQt!G455</f>
        <v>100</v>
      </c>
      <c r="H471" s="23">
        <f>PtQt_PoQt!H455</f>
        <v>98.67</v>
      </c>
      <c r="I471" s="23">
        <f>PtQt_PoQt!I455</f>
        <v>95.63</v>
      </c>
      <c r="J471" s="23">
        <f>PtQt_PoQt!J455</f>
        <v>104.22</v>
      </c>
      <c r="K471" s="23">
        <f>PtQt_PoQt!K455</f>
        <v>100.22</v>
      </c>
      <c r="L471" s="23">
        <f>PtQt_PoQt!L455</f>
        <v>99.69</v>
      </c>
    </row>
    <row r="472" spans="1:12" x14ac:dyDescent="0.25">
      <c r="A472" s="9" t="s">
        <v>120</v>
      </c>
      <c r="B472" s="9" t="s">
        <v>79</v>
      </c>
      <c r="C472" s="23">
        <f>PtQt_PoQt!C456</f>
        <v>99.08</v>
      </c>
      <c r="D472" s="23">
        <f>PtQt_PoQt!D456</f>
        <v>100.61</v>
      </c>
      <c r="E472" s="23">
        <f>PtQt_PoQt!E456</f>
        <v>99.94</v>
      </c>
      <c r="F472" s="23">
        <f>PtQt_PoQt!F456</f>
        <v>100.37</v>
      </c>
      <c r="G472" s="23">
        <f>PtQt_PoQt!G456</f>
        <v>100</v>
      </c>
      <c r="H472" s="23">
        <f>PtQt_PoQt!H456</f>
        <v>100.91</v>
      </c>
      <c r="I472" s="23">
        <f>PtQt_PoQt!I456</f>
        <v>100.74</v>
      </c>
      <c r="J472" s="23">
        <f>PtQt_PoQt!J456</f>
        <v>102.64</v>
      </c>
      <c r="K472" s="23">
        <f>PtQt_PoQt!K456</f>
        <v>103.06</v>
      </c>
      <c r="L472" s="23">
        <f>PtQt_PoQt!L456</f>
        <v>101.84</v>
      </c>
    </row>
    <row r="473" spans="1:12" x14ac:dyDescent="0.25">
      <c r="A473" s="9" t="s">
        <v>120</v>
      </c>
      <c r="B473" s="9" t="s">
        <v>77</v>
      </c>
      <c r="C473" s="23">
        <f>PtQt_PoQt!C457</f>
        <v>99.23</v>
      </c>
      <c r="D473" s="23">
        <f>PtQt_PoQt!D457</f>
        <v>109.96</v>
      </c>
      <c r="E473" s="23">
        <f>PtQt_PoQt!E457</f>
        <v>98.99</v>
      </c>
      <c r="F473" s="23">
        <f>PtQt_PoQt!F457</f>
        <v>91.82</v>
      </c>
      <c r="G473" s="23">
        <f>PtQt_PoQt!G457</f>
        <v>100</v>
      </c>
      <c r="H473" s="23">
        <f>PtQt_PoQt!H457</f>
        <v>90.75</v>
      </c>
      <c r="I473" s="23">
        <f>PtQt_PoQt!I457</f>
        <v>95.81</v>
      </c>
      <c r="J473" s="23">
        <f>PtQt_PoQt!J457</f>
        <v>84.52</v>
      </c>
      <c r="K473" s="23">
        <f>PtQt_PoQt!K457</f>
        <v>76.099999999999994</v>
      </c>
      <c r="L473" s="23">
        <f>PtQt_PoQt!L457</f>
        <v>86.8</v>
      </c>
    </row>
    <row r="474" spans="1:12" x14ac:dyDescent="0.25">
      <c r="A474" s="9" t="s">
        <v>120</v>
      </c>
      <c r="B474" s="9" t="s">
        <v>78</v>
      </c>
      <c r="C474" s="23">
        <f>PtQt_PoQt!C458</f>
        <v>97.05</v>
      </c>
      <c r="D474" s="23">
        <f>PtQt_PoQt!D458</f>
        <v>111.99</v>
      </c>
      <c r="E474" s="23">
        <f>PtQt_PoQt!E458</f>
        <v>94.15</v>
      </c>
      <c r="F474" s="23">
        <f>PtQt_PoQt!F458</f>
        <v>96.8</v>
      </c>
      <c r="G474" s="23">
        <f>PtQt_PoQt!G458</f>
        <v>100</v>
      </c>
      <c r="H474" s="23">
        <f>PtQt_PoQt!H458</f>
        <v>88.14</v>
      </c>
      <c r="I474" s="23">
        <f>PtQt_PoQt!I458</f>
        <v>94.43</v>
      </c>
      <c r="J474" s="23">
        <f>PtQt_PoQt!J458</f>
        <v>77</v>
      </c>
      <c r="K474" s="23">
        <f>PtQt_PoQt!K458</f>
        <v>75.63</v>
      </c>
      <c r="L474" s="23">
        <f>PtQt_PoQt!L458</f>
        <v>83.8</v>
      </c>
    </row>
    <row r="475" spans="1:12" x14ac:dyDescent="0.25">
      <c r="A475" s="10" t="s">
        <v>120</v>
      </c>
      <c r="B475" s="10" t="s">
        <v>82</v>
      </c>
      <c r="C475" s="22">
        <f>ROUND(AVERAGEIF(C476:C477,"&lt;&gt;0"),2)</f>
        <v>101.46</v>
      </c>
      <c r="D475" s="22">
        <f t="shared" ref="D475:L475" si="310">ROUND(AVERAGEIF(D476:D477,"&lt;&gt;0"),2)</f>
        <v>94.16</v>
      </c>
      <c r="E475" s="22">
        <f t="shared" si="310"/>
        <v>99.69</v>
      </c>
      <c r="F475" s="22">
        <f t="shared" si="310"/>
        <v>104.82</v>
      </c>
      <c r="G475" s="22">
        <f t="shared" si="310"/>
        <v>100</v>
      </c>
      <c r="H475" s="22">
        <f t="shared" si="310"/>
        <v>107.59</v>
      </c>
      <c r="I475" s="22">
        <f t="shared" si="310"/>
        <v>103.14</v>
      </c>
      <c r="J475" s="22">
        <f t="shared" si="310"/>
        <v>108.1</v>
      </c>
      <c r="K475" s="22">
        <f t="shared" si="310"/>
        <v>117.07</v>
      </c>
      <c r="L475" s="22">
        <f t="shared" si="310"/>
        <v>109.01</v>
      </c>
    </row>
    <row r="476" spans="1:12" x14ac:dyDescent="0.25">
      <c r="A476" s="9" t="s">
        <v>120</v>
      </c>
      <c r="B476" s="9" t="s">
        <v>84</v>
      </c>
      <c r="C476" s="23">
        <f>PtQt_PoQt!C460</f>
        <v>100</v>
      </c>
      <c r="D476" s="23">
        <f>PtQt_PoQt!D460</f>
        <v>87</v>
      </c>
      <c r="E476" s="23">
        <f>PtQt_PoQt!E460</f>
        <v>101.65</v>
      </c>
      <c r="F476" s="23">
        <f>PtQt_PoQt!F460</f>
        <v>111.58</v>
      </c>
      <c r="G476" s="23">
        <f>PtQt_PoQt!G460</f>
        <v>100</v>
      </c>
      <c r="H476" s="23">
        <f>PtQt_PoQt!H460</f>
        <v>110.64</v>
      </c>
      <c r="I476" s="23">
        <f>PtQt_PoQt!I460</f>
        <v>110.64</v>
      </c>
      <c r="J476" s="23">
        <f>PtQt_PoQt!J460</f>
        <v>120.57</v>
      </c>
      <c r="K476" s="23">
        <f>PtQt_PoQt!K460</f>
        <v>136.41</v>
      </c>
      <c r="L476" s="23">
        <f>PtQt_PoQt!L460</f>
        <v>119.62</v>
      </c>
    </row>
    <row r="477" spans="1:12" x14ac:dyDescent="0.25">
      <c r="A477" s="9" t="s">
        <v>120</v>
      </c>
      <c r="B477" s="9" t="s">
        <v>100</v>
      </c>
      <c r="C477" s="23">
        <f>PtQt_PoQt!C461</f>
        <v>102.92</v>
      </c>
      <c r="D477" s="23">
        <f>PtQt_PoQt!D461</f>
        <v>101.31</v>
      </c>
      <c r="E477" s="23">
        <f>PtQt_PoQt!E461</f>
        <v>97.72</v>
      </c>
      <c r="F477" s="23">
        <f>PtQt_PoQt!F461</f>
        <v>98.05</v>
      </c>
      <c r="G477" s="23">
        <f>PtQt_PoQt!G461</f>
        <v>100</v>
      </c>
      <c r="H477" s="23">
        <f>PtQt_PoQt!H461</f>
        <v>104.54</v>
      </c>
      <c r="I477" s="23">
        <f>PtQt_PoQt!I461</f>
        <v>95.63</v>
      </c>
      <c r="J477" s="23">
        <f>PtQt_PoQt!J461</f>
        <v>95.63</v>
      </c>
      <c r="K477" s="23">
        <f>PtQt_PoQt!K461</f>
        <v>97.73</v>
      </c>
      <c r="L477" s="23">
        <f>PtQt_PoQt!L461</f>
        <v>98.39</v>
      </c>
    </row>
    <row r="478" spans="1:12" x14ac:dyDescent="0.25">
      <c r="A478" s="10" t="s">
        <v>120</v>
      </c>
      <c r="B478" s="10" t="s">
        <v>85</v>
      </c>
      <c r="C478" s="22">
        <f>ROUND(AVERAGEIF(C479:C483,"&lt;&gt;0"),2)</f>
        <v>103.62</v>
      </c>
      <c r="D478" s="22">
        <f t="shared" ref="D478:L478" si="311">ROUND(AVERAGEIF(D479:D483,"&lt;&gt;0"),2)</f>
        <v>90.99</v>
      </c>
      <c r="E478" s="22">
        <f t="shared" si="311"/>
        <v>102.71</v>
      </c>
      <c r="F478" s="22">
        <f t="shared" si="311"/>
        <v>96.43</v>
      </c>
      <c r="G478" s="22">
        <f t="shared" si="311"/>
        <v>100</v>
      </c>
      <c r="H478" s="22">
        <f t="shared" si="311"/>
        <v>92.19</v>
      </c>
      <c r="I478" s="22">
        <f t="shared" si="311"/>
        <v>107.16</v>
      </c>
      <c r="J478" s="22">
        <f t="shared" si="311"/>
        <v>98.94</v>
      </c>
      <c r="K478" s="22">
        <f t="shared" si="311"/>
        <v>98.83</v>
      </c>
      <c r="L478" s="22">
        <f t="shared" si="311"/>
        <v>101.11</v>
      </c>
    </row>
    <row r="479" spans="1:12" x14ac:dyDescent="0.25">
      <c r="A479" s="9" t="s">
        <v>120</v>
      </c>
      <c r="B479" s="9" t="s">
        <v>105</v>
      </c>
      <c r="C479" s="23">
        <f>PtQt_PoQt!C463</f>
        <v>99.66</v>
      </c>
      <c r="D479" s="23">
        <f>PtQt_PoQt!D463</f>
        <v>100.34</v>
      </c>
      <c r="E479" s="23">
        <f>PtQt_PoQt!E463</f>
        <v>104.84</v>
      </c>
      <c r="F479" s="23">
        <f>PtQt_PoQt!F463</f>
        <v>96.21</v>
      </c>
      <c r="G479" s="23">
        <f>PtQt_PoQt!G463</f>
        <v>100</v>
      </c>
      <c r="H479" s="23">
        <f>PtQt_PoQt!H463</f>
        <v>115.58</v>
      </c>
      <c r="I479" s="23">
        <f>PtQt_PoQt!I463</f>
        <v>115.68</v>
      </c>
      <c r="J479" s="23">
        <f>PtQt_PoQt!J463</f>
        <v>105.25</v>
      </c>
      <c r="K479" s="23">
        <f>PtQt_PoQt!K463</f>
        <v>90.74</v>
      </c>
      <c r="L479" s="23">
        <f>PtQt_PoQt!L463</f>
        <v>100.55</v>
      </c>
    </row>
    <row r="480" spans="1:12" x14ac:dyDescent="0.25">
      <c r="A480" s="9" t="s">
        <v>120</v>
      </c>
      <c r="B480" s="9" t="s">
        <v>108</v>
      </c>
      <c r="C480" s="23">
        <f>PtQt_PoQt!C464</f>
        <v>111.39</v>
      </c>
      <c r="D480" s="23">
        <f>PtQt_PoQt!D464</f>
        <v>72.81</v>
      </c>
      <c r="E480" s="23">
        <f>PtQt_PoQt!E464</f>
        <v>73.349999999999994</v>
      </c>
      <c r="F480" s="23">
        <f>PtQt_PoQt!F464</f>
        <v>72.22</v>
      </c>
      <c r="G480" s="23">
        <f>PtQt_PoQt!G464</f>
        <v>100</v>
      </c>
      <c r="H480" s="23">
        <f>PtQt_PoQt!H464</f>
        <v>85.88</v>
      </c>
      <c r="I480" s="23">
        <f>PtQt_PoQt!I464</f>
        <v>74.87</v>
      </c>
      <c r="J480" s="23">
        <f>PtQt_PoQt!J464</f>
        <v>70.16</v>
      </c>
      <c r="K480" s="23">
        <f>PtQt_PoQt!K464</f>
        <v>80.73</v>
      </c>
      <c r="L480" s="23">
        <f>PtQt_PoQt!L464</f>
        <v>81.2</v>
      </c>
    </row>
    <row r="481" spans="1:12" x14ac:dyDescent="0.25">
      <c r="A481" s="9" t="s">
        <v>120</v>
      </c>
      <c r="B481" s="9" t="s">
        <v>110</v>
      </c>
      <c r="C481" s="23">
        <f>PtQt_PoQt!C465</f>
        <v>98.3</v>
      </c>
      <c r="D481" s="23">
        <f>PtQt_PoQt!D465</f>
        <v>86.82</v>
      </c>
      <c r="E481" s="23">
        <f>PtQt_PoQt!E465</f>
        <v>103.41</v>
      </c>
      <c r="F481" s="23">
        <f>PtQt_PoQt!F465</f>
        <v>122.86</v>
      </c>
      <c r="G481" s="23">
        <f>PtQt_PoQt!G465</f>
        <v>100</v>
      </c>
      <c r="H481" s="23">
        <f>PtQt_PoQt!H465</f>
        <v>83.84</v>
      </c>
      <c r="I481" s="23">
        <f>PtQt_PoQt!I465</f>
        <v>140.54</v>
      </c>
      <c r="J481" s="23">
        <f>PtQt_PoQt!J465</f>
        <v>124.94</v>
      </c>
      <c r="K481" s="23">
        <f>PtQt_PoQt!K465</f>
        <v>123.21</v>
      </c>
      <c r="L481" s="23">
        <f>PtQt_PoQt!L465</f>
        <v>124.51</v>
      </c>
    </row>
    <row r="482" spans="1:12" x14ac:dyDescent="0.25">
      <c r="A482" s="9" t="s">
        <v>120</v>
      </c>
      <c r="B482" s="9" t="s">
        <v>106</v>
      </c>
      <c r="C482" s="23">
        <f>PtQt_PoQt!C466</f>
        <v>107.38</v>
      </c>
      <c r="D482" s="23">
        <f>PtQt_PoQt!D466</f>
        <v>104.27</v>
      </c>
      <c r="E482" s="23">
        <f>PtQt_PoQt!E466</f>
        <v>123.16</v>
      </c>
      <c r="F482" s="23">
        <f>PtQt_PoQt!F466</f>
        <v>92.52</v>
      </c>
      <c r="G482" s="23">
        <f>PtQt_PoQt!G466</f>
        <v>100</v>
      </c>
      <c r="H482" s="23">
        <f>PtQt_PoQt!H466</f>
        <v>77.2</v>
      </c>
      <c r="I482" s="23">
        <f>PtQt_PoQt!I466</f>
        <v>116.85</v>
      </c>
      <c r="J482" s="23">
        <f>PtQt_PoQt!J466</f>
        <v>88.93</v>
      </c>
      <c r="K482" s="23">
        <f>PtQt_PoQt!K466</f>
        <v>98.78</v>
      </c>
      <c r="L482" s="23">
        <f>PtQt_PoQt!L466</f>
        <v>101.55</v>
      </c>
    </row>
    <row r="483" spans="1:12" x14ac:dyDescent="0.25">
      <c r="A483" s="9" t="s">
        <v>120</v>
      </c>
      <c r="B483" s="9" t="s">
        <v>104</v>
      </c>
      <c r="C483" s="23">
        <f>PtQt_PoQt!C467</f>
        <v>101.35</v>
      </c>
      <c r="D483" s="23">
        <f>PtQt_PoQt!D467</f>
        <v>90.73</v>
      </c>
      <c r="E483" s="23">
        <f>PtQt_PoQt!E467</f>
        <v>108.79</v>
      </c>
      <c r="F483" s="23">
        <f>PtQt_PoQt!F467</f>
        <v>98.33</v>
      </c>
      <c r="G483" s="23">
        <f>PtQt_PoQt!G467</f>
        <v>100</v>
      </c>
      <c r="H483" s="23">
        <f>PtQt_PoQt!H467</f>
        <v>98.44</v>
      </c>
      <c r="I483" s="23">
        <f>PtQt_PoQt!I467</f>
        <v>87.85</v>
      </c>
      <c r="J483" s="23">
        <f>PtQt_PoQt!J467</f>
        <v>105.42</v>
      </c>
      <c r="K483" s="23">
        <f>PtQt_PoQt!K467</f>
        <v>100.71</v>
      </c>
      <c r="L483" s="23">
        <f>PtQt_PoQt!L467</f>
        <v>97.74</v>
      </c>
    </row>
    <row r="484" spans="1:12" x14ac:dyDescent="0.25">
      <c r="A484" s="10" t="s">
        <v>122</v>
      </c>
      <c r="B484" s="10" t="s">
        <v>114</v>
      </c>
      <c r="C484" s="22">
        <f>ROUND(AVERAGE(C486,C490,C493,C497,C502,C509,C514,C520,C523,C528,C531),2)</f>
        <v>99.58</v>
      </c>
      <c r="D484" s="22">
        <f t="shared" ref="D484:L484" si="312">ROUND(AVERAGE(D486,D490,D493,D497,D502,D509,D514,D520,D523,D528,D531),2)</f>
        <v>96.99</v>
      </c>
      <c r="E484" s="22">
        <f t="shared" si="312"/>
        <v>104.46</v>
      </c>
      <c r="F484" s="22">
        <f t="shared" si="312"/>
        <v>97.44</v>
      </c>
      <c r="G484" s="22">
        <f t="shared" si="312"/>
        <v>100</v>
      </c>
      <c r="H484" s="22">
        <f t="shared" si="312"/>
        <v>96.92</v>
      </c>
      <c r="I484" s="22">
        <f t="shared" si="312"/>
        <v>103.92</v>
      </c>
      <c r="J484" s="22">
        <f t="shared" si="312"/>
        <v>110.99</v>
      </c>
      <c r="K484" s="22">
        <f t="shared" si="312"/>
        <v>103.92</v>
      </c>
      <c r="L484" s="22">
        <f t="shared" si="312"/>
        <v>104.54</v>
      </c>
    </row>
    <row r="485" spans="1:12" x14ac:dyDescent="0.25">
      <c r="A485" s="10"/>
      <c r="B485" s="10"/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10" t="s">
        <v>122</v>
      </c>
      <c r="B486" s="10" t="s">
        <v>0</v>
      </c>
      <c r="C486" s="22">
        <f>ROUND(AVERAGEIF(C487:C489,"&lt;&gt;0"),2)</f>
        <v>101.93</v>
      </c>
      <c r="D486" s="22">
        <f t="shared" ref="D486:L486" si="313">ROUND(AVERAGEIF(D487:D489,"&lt;&gt;0"),2)</f>
        <v>109.64</v>
      </c>
      <c r="E486" s="22">
        <f t="shared" si="313"/>
        <v>101.25</v>
      </c>
      <c r="F486" s="22">
        <f t="shared" si="313"/>
        <v>87.22</v>
      </c>
      <c r="G486" s="22">
        <f t="shared" si="313"/>
        <v>100</v>
      </c>
      <c r="H486" s="22">
        <f t="shared" si="313"/>
        <v>87.07</v>
      </c>
      <c r="I486" s="22">
        <f t="shared" si="313"/>
        <v>96.58</v>
      </c>
      <c r="J486" s="22">
        <f t="shared" si="313"/>
        <v>84.7</v>
      </c>
      <c r="K486" s="22">
        <f t="shared" si="313"/>
        <v>75.55</v>
      </c>
      <c r="L486" s="22">
        <f t="shared" si="313"/>
        <v>85.97</v>
      </c>
    </row>
    <row r="487" spans="1:12" x14ac:dyDescent="0.25">
      <c r="A487" s="9" t="s">
        <v>122</v>
      </c>
      <c r="B487" s="9" t="s">
        <v>2</v>
      </c>
      <c r="C487" s="23">
        <f>PtQt_PoQt!C470</f>
        <v>103.3</v>
      </c>
      <c r="D487" s="23">
        <f>PtQt_PoQt!D470</f>
        <v>125.43</v>
      </c>
      <c r="E487" s="23">
        <f>PtQt_PoQt!E470</f>
        <v>99.07</v>
      </c>
      <c r="F487" s="23">
        <f>PtQt_PoQt!F470</f>
        <v>72.19</v>
      </c>
      <c r="G487" s="23">
        <f>PtQt_PoQt!G470</f>
        <v>100</v>
      </c>
      <c r="H487" s="23">
        <f>PtQt_PoQt!H470</f>
        <v>76.010000000000005</v>
      </c>
      <c r="I487" s="23">
        <f>PtQt_PoQt!I470</f>
        <v>85.46</v>
      </c>
      <c r="J487" s="23">
        <f>PtQt_PoQt!J470</f>
        <v>69.41</v>
      </c>
      <c r="K487" s="23">
        <f>PtQt_PoQt!K470</f>
        <v>76.83</v>
      </c>
      <c r="L487" s="23">
        <f>PtQt_PoQt!L470</f>
        <v>76.94</v>
      </c>
    </row>
    <row r="488" spans="1:12" x14ac:dyDescent="0.25">
      <c r="A488" s="9" t="s">
        <v>122</v>
      </c>
      <c r="B488" s="9" t="s">
        <v>3</v>
      </c>
      <c r="C488" s="23">
        <f>PtQt_PoQt!C471</f>
        <v>104.78</v>
      </c>
      <c r="D488" s="23">
        <f>PtQt_PoQt!D471</f>
        <v>101.36</v>
      </c>
      <c r="E488" s="23">
        <f>PtQt_PoQt!E471</f>
        <v>94.65</v>
      </c>
      <c r="F488" s="23">
        <f>PtQt_PoQt!F471</f>
        <v>99.29</v>
      </c>
      <c r="G488" s="23">
        <f>PtQt_PoQt!G471</f>
        <v>100</v>
      </c>
      <c r="H488" s="23">
        <f>PtQt_PoQt!H471</f>
        <v>97</v>
      </c>
      <c r="I488" s="23">
        <f>PtQt_PoQt!I471</f>
        <v>110.06</v>
      </c>
      <c r="J488" s="23">
        <f>PtQt_PoQt!J471</f>
        <v>102.28</v>
      </c>
      <c r="K488" s="23">
        <f>PtQt_PoQt!K471</f>
        <v>78.739999999999995</v>
      </c>
      <c r="L488" s="23">
        <f>PtQt_PoQt!L471</f>
        <v>97</v>
      </c>
    </row>
    <row r="489" spans="1:12" x14ac:dyDescent="0.25">
      <c r="A489" s="9" t="s">
        <v>122</v>
      </c>
      <c r="B489" s="9" t="s">
        <v>1</v>
      </c>
      <c r="C489" s="23">
        <f>PtQt_PoQt!C472</f>
        <v>97.71</v>
      </c>
      <c r="D489" s="23">
        <f>PtQt_PoQt!D472</f>
        <v>102.14</v>
      </c>
      <c r="E489" s="23">
        <f>PtQt_PoQt!E472</f>
        <v>110.02</v>
      </c>
      <c r="F489" s="23">
        <f>PtQt_PoQt!F472</f>
        <v>90.18</v>
      </c>
      <c r="G489" s="24">
        <f>ROUND(AVERAGE(C489:F489),2)</f>
        <v>100.01</v>
      </c>
      <c r="H489" s="23">
        <f>PtQt_PoQt!H472</f>
        <v>88.19</v>
      </c>
      <c r="I489" s="23">
        <f>PtQt_PoQt!I472</f>
        <v>94.22</v>
      </c>
      <c r="J489" s="23">
        <f>PtQt_PoQt!J472</f>
        <v>82.4</v>
      </c>
      <c r="K489" s="23">
        <f>PtQt_PoQt!K472</f>
        <v>71.09</v>
      </c>
      <c r="L489" s="24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2">
        <f>ROUND(AVERAGEIF(C491:C492,"&lt;&gt;0"),2)</f>
        <v>93.88</v>
      </c>
      <c r="D490" s="22">
        <f t="shared" ref="D490:K490" si="314">ROUND(AVERAGEIF(D491:D492,"&lt;&gt;0"),2)</f>
        <v>97.43</v>
      </c>
      <c r="E490" s="22">
        <f t="shared" si="314"/>
        <v>103.89</v>
      </c>
      <c r="F490" s="22">
        <f t="shared" si="314"/>
        <v>104.78</v>
      </c>
      <c r="G490" s="25">
        <f>ROUND(AVERAGE(C490:F490),2)</f>
        <v>100</v>
      </c>
      <c r="H490" s="22">
        <f t="shared" si="314"/>
        <v>105.83</v>
      </c>
      <c r="I490" s="22">
        <f t="shared" si="314"/>
        <v>115.45</v>
      </c>
      <c r="J490" s="22">
        <f t="shared" si="314"/>
        <v>125.63</v>
      </c>
      <c r="K490" s="22">
        <f t="shared" si="314"/>
        <v>120.36</v>
      </c>
      <c r="L490" s="25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3">
        <f>PtQt_PoQt!C474</f>
        <v>82.74</v>
      </c>
      <c r="D491" s="23">
        <f>PtQt_PoQt!D474</f>
        <v>101.05</v>
      </c>
      <c r="E491" s="23">
        <f>PtQt_PoQt!E474</f>
        <v>107.43</v>
      </c>
      <c r="F491" s="23">
        <f>PtQt_PoQt!F474</f>
        <v>108.68</v>
      </c>
      <c r="G491" s="23">
        <f>PtQt_PoQt!G474</f>
        <v>100</v>
      </c>
      <c r="H491" s="23">
        <f>PtQt_PoQt!H474</f>
        <v>107.53</v>
      </c>
      <c r="I491" s="23">
        <f>PtQt_PoQt!I474</f>
        <v>117.15</v>
      </c>
      <c r="J491" s="23">
        <f>PtQt_PoQt!J474</f>
        <v>123.12</v>
      </c>
      <c r="K491" s="23">
        <f>PtQt_PoQt!K474</f>
        <v>125.84</v>
      </c>
      <c r="L491" s="23">
        <f>PtQt_PoQt!L474</f>
        <v>118.41</v>
      </c>
    </row>
    <row r="492" spans="1:12" x14ac:dyDescent="0.25">
      <c r="A492" s="9" t="s">
        <v>122</v>
      </c>
      <c r="B492" s="9" t="s">
        <v>6</v>
      </c>
      <c r="C492" s="23">
        <f>PtQt_PoQt!C475</f>
        <v>105.01</v>
      </c>
      <c r="D492" s="23">
        <f>PtQt_PoQt!D475</f>
        <v>93.81</v>
      </c>
      <c r="E492" s="23">
        <f>PtQt_PoQt!E475</f>
        <v>100.35</v>
      </c>
      <c r="F492" s="23">
        <f>PtQt_PoQt!F475</f>
        <v>100.88</v>
      </c>
      <c r="G492" s="23">
        <f>PtQt_PoQt!G475</f>
        <v>100</v>
      </c>
      <c r="H492" s="23">
        <f>PtQt_PoQt!H475</f>
        <v>104.13</v>
      </c>
      <c r="I492" s="23">
        <f>PtQt_PoQt!I475</f>
        <v>113.75</v>
      </c>
      <c r="J492" s="23">
        <f>PtQt_PoQt!J475</f>
        <v>128.13999999999999</v>
      </c>
      <c r="K492" s="23">
        <f>PtQt_PoQt!K475</f>
        <v>114.87</v>
      </c>
      <c r="L492" s="23">
        <f>PtQt_PoQt!L475</f>
        <v>115.22</v>
      </c>
    </row>
    <row r="493" spans="1:12" x14ac:dyDescent="0.25">
      <c r="A493" s="10" t="s">
        <v>122</v>
      </c>
      <c r="B493" s="10" t="s">
        <v>12</v>
      </c>
      <c r="C493" s="22">
        <f>ROUND(AVERAGEIF(C494:C496,"&lt;&gt;0"),2)</f>
        <v>106.04</v>
      </c>
      <c r="D493" s="22">
        <f t="shared" ref="D493:L493" si="315">ROUND(AVERAGEIF(D494:D496,"&lt;&gt;0"),2)</f>
        <v>98.55</v>
      </c>
      <c r="E493" s="22">
        <f t="shared" si="315"/>
        <v>102.63</v>
      </c>
      <c r="F493" s="22">
        <f t="shared" si="315"/>
        <v>92.77</v>
      </c>
      <c r="G493" s="22">
        <f t="shared" si="315"/>
        <v>100</v>
      </c>
      <c r="H493" s="22">
        <f t="shared" si="315"/>
        <v>97.58</v>
      </c>
      <c r="I493" s="22">
        <f t="shared" si="315"/>
        <v>112.88</v>
      </c>
      <c r="J493" s="22">
        <f t="shared" si="315"/>
        <v>122.59</v>
      </c>
      <c r="K493" s="22">
        <f t="shared" si="315"/>
        <v>96.44</v>
      </c>
      <c r="L493" s="22">
        <f t="shared" si="315"/>
        <v>107.38</v>
      </c>
    </row>
    <row r="494" spans="1:12" x14ac:dyDescent="0.25">
      <c r="A494" s="9" t="s">
        <v>122</v>
      </c>
      <c r="B494" s="9" t="s">
        <v>14</v>
      </c>
      <c r="C494" s="23">
        <f>PtQt_PoQt!C477</f>
        <v>111.51</v>
      </c>
      <c r="D494" s="23">
        <f>PtQt_PoQt!D477</f>
        <v>85.92</v>
      </c>
      <c r="E494" s="23">
        <f>PtQt_PoQt!E477</f>
        <v>92</v>
      </c>
      <c r="F494" s="23">
        <f>PtQt_PoQt!F477</f>
        <v>110.54</v>
      </c>
      <c r="G494" s="23">
        <f>PtQt_PoQt!G477</f>
        <v>100</v>
      </c>
      <c r="H494" s="23">
        <f>PtQt_PoQt!H477</f>
        <v>91.27</v>
      </c>
      <c r="I494" s="23">
        <f>PtQt_PoQt!I477</f>
        <v>118.23</v>
      </c>
      <c r="J494" s="23">
        <f>PtQt_PoQt!J477</f>
        <v>152.63999999999999</v>
      </c>
      <c r="K494" s="23">
        <f>PtQt_PoQt!K477</f>
        <v>85.92</v>
      </c>
      <c r="L494" s="23">
        <f>PtQt_PoQt!L477</f>
        <v>112.03</v>
      </c>
    </row>
    <row r="495" spans="1:12" x14ac:dyDescent="0.25">
      <c r="A495" s="9" t="s">
        <v>122</v>
      </c>
      <c r="B495" s="9" t="s">
        <v>17</v>
      </c>
      <c r="C495" s="23">
        <f>PtQt_PoQt!C478</f>
        <v>101.89</v>
      </c>
      <c r="D495" s="23">
        <f>PtQt_PoQt!D478</f>
        <v>96.8</v>
      </c>
      <c r="E495" s="23">
        <f>PtQt_PoQt!E478</f>
        <v>111.63</v>
      </c>
      <c r="F495" s="23">
        <f>PtQt_PoQt!F478</f>
        <v>89.71</v>
      </c>
      <c r="G495" s="23">
        <f>PtQt_PoQt!G478</f>
        <v>100</v>
      </c>
      <c r="H495" s="23">
        <f>PtQt_PoQt!H478</f>
        <v>93.48</v>
      </c>
      <c r="I495" s="23">
        <f>PtQt_PoQt!I478</f>
        <v>105.94</v>
      </c>
      <c r="J495" s="23">
        <f>PtQt_PoQt!J478</f>
        <v>115.8</v>
      </c>
      <c r="K495" s="23">
        <f>PtQt_PoQt!K478</f>
        <v>116.18</v>
      </c>
      <c r="L495" s="23">
        <f>PtQt_PoQt!L478</f>
        <v>107.86</v>
      </c>
    </row>
    <row r="496" spans="1:12" x14ac:dyDescent="0.25">
      <c r="A496" s="9" t="s">
        <v>122</v>
      </c>
      <c r="B496" s="9" t="s">
        <v>15</v>
      </c>
      <c r="C496" s="23">
        <f>PtQt_PoQt!C479</f>
        <v>104.73</v>
      </c>
      <c r="D496" s="23">
        <f>PtQt_PoQt!D479</f>
        <v>112.93</v>
      </c>
      <c r="E496" s="23">
        <f>PtQt_PoQt!E479</f>
        <v>104.27</v>
      </c>
      <c r="F496" s="23">
        <f>PtQt_PoQt!F479</f>
        <v>78.05</v>
      </c>
      <c r="G496" s="23">
        <f>PtQt_PoQt!G479</f>
        <v>100</v>
      </c>
      <c r="H496" s="23">
        <f>PtQt_PoQt!H479</f>
        <v>107.99</v>
      </c>
      <c r="I496" s="23">
        <f>PtQt_PoQt!I479</f>
        <v>114.48</v>
      </c>
      <c r="J496" s="23">
        <f>PtQt_PoQt!J479</f>
        <v>99.33</v>
      </c>
      <c r="K496" s="23">
        <f>PtQt_PoQt!K479</f>
        <v>87.23</v>
      </c>
      <c r="L496" s="23">
        <f>PtQt_PoQt!L479</f>
        <v>102.26</v>
      </c>
    </row>
    <row r="497" spans="1:12" x14ac:dyDescent="0.25">
      <c r="A497" s="10" t="s">
        <v>122</v>
      </c>
      <c r="B497" s="10" t="s">
        <v>18</v>
      </c>
      <c r="C497" s="22">
        <f>ROUND(AVERAGEIF(C498:C501,"&lt;&gt;0"),2)</f>
        <v>112.52</v>
      </c>
      <c r="D497" s="22">
        <f t="shared" ref="D497:L497" si="316">ROUND(AVERAGEIF(D498:D501,"&lt;&gt;0"),2)</f>
        <v>79.81</v>
      </c>
      <c r="E497" s="22">
        <f t="shared" si="316"/>
        <v>116.28</v>
      </c>
      <c r="F497" s="22">
        <f t="shared" si="316"/>
        <v>88.5</v>
      </c>
      <c r="G497" s="22">
        <f t="shared" si="316"/>
        <v>100</v>
      </c>
      <c r="H497" s="22">
        <f t="shared" si="316"/>
        <v>79.38</v>
      </c>
      <c r="I497" s="22">
        <f t="shared" si="316"/>
        <v>99.24</v>
      </c>
      <c r="J497" s="22">
        <f t="shared" si="316"/>
        <v>150.29</v>
      </c>
      <c r="K497" s="22">
        <f t="shared" si="316"/>
        <v>118.21</v>
      </c>
      <c r="L497" s="22">
        <f t="shared" si="316"/>
        <v>114.72</v>
      </c>
    </row>
    <row r="498" spans="1:12" x14ac:dyDescent="0.25">
      <c r="A498" s="9" t="s">
        <v>122</v>
      </c>
      <c r="B498" s="9" t="s">
        <v>24</v>
      </c>
      <c r="C498" s="23">
        <f>PtQt_PoQt!C481</f>
        <v>89.49</v>
      </c>
      <c r="D498" s="23">
        <f>PtQt_PoQt!D481</f>
        <v>84.1</v>
      </c>
      <c r="E498" s="23">
        <f>PtQt_PoQt!E481</f>
        <v>119.42</v>
      </c>
      <c r="F498" s="23">
        <f>PtQt_PoQt!F481</f>
        <v>106.93</v>
      </c>
      <c r="G498" s="23">
        <f>PtQt_PoQt!G481</f>
        <v>100</v>
      </c>
      <c r="H498" s="23">
        <f>PtQt_PoQt!H481</f>
        <v>95.33</v>
      </c>
      <c r="I498" s="23">
        <f>PtQt_PoQt!I481</f>
        <v>185.63</v>
      </c>
      <c r="J498" s="23">
        <f>PtQt_PoQt!J481</f>
        <v>206.34</v>
      </c>
      <c r="K498" s="23">
        <f>PtQt_PoQt!K481</f>
        <v>189.49</v>
      </c>
      <c r="L498" s="23">
        <f>PtQt_PoQt!L481</f>
        <v>169.2</v>
      </c>
    </row>
    <row r="499" spans="1:12" x14ac:dyDescent="0.25">
      <c r="A499" s="9" t="s">
        <v>122</v>
      </c>
      <c r="B499" s="9" t="s">
        <v>21</v>
      </c>
      <c r="C499" s="23">
        <f>PtQt_PoQt!C482</f>
        <v>139.99</v>
      </c>
      <c r="D499" s="23">
        <f>PtQt_PoQt!D482</f>
        <v>73.180000000000007</v>
      </c>
      <c r="E499" s="23">
        <f>PtQt_PoQt!E482</f>
        <v>86.84</v>
      </c>
      <c r="F499" s="30" t="s">
        <v>132</v>
      </c>
      <c r="G499" s="23">
        <f>PtQt_PoQt!G482</f>
        <v>100</v>
      </c>
      <c r="H499" s="23">
        <f>PtQt_PoQt!H482</f>
        <v>58.9</v>
      </c>
      <c r="I499" s="23">
        <f>PtQt_PoQt!I482</f>
        <v>40.46</v>
      </c>
      <c r="J499" s="30" t="s">
        <v>132</v>
      </c>
      <c r="K499" s="30" t="s">
        <v>132</v>
      </c>
      <c r="L499" s="23">
        <f>PtQt_PoQt!L482</f>
        <v>103.73</v>
      </c>
    </row>
    <row r="500" spans="1:12" x14ac:dyDescent="0.25">
      <c r="A500" s="9" t="s">
        <v>122</v>
      </c>
      <c r="B500" s="9" t="s">
        <v>19</v>
      </c>
      <c r="C500" s="23">
        <f>PtQt_PoQt!C483</f>
        <v>85.57</v>
      </c>
      <c r="D500" s="23">
        <f>PtQt_PoQt!D483</f>
        <v>84.02</v>
      </c>
      <c r="E500" s="23">
        <f>PtQt_PoQt!E483</f>
        <v>125.58</v>
      </c>
      <c r="F500" s="23">
        <f>PtQt_PoQt!F483</f>
        <v>104.84</v>
      </c>
      <c r="G500" s="23">
        <f>PtQt_PoQt!G483</f>
        <v>100</v>
      </c>
      <c r="H500" s="23">
        <f>PtQt_PoQt!H483</f>
        <v>65.39</v>
      </c>
      <c r="I500" s="23">
        <f>PtQt_PoQt!I483</f>
        <v>88.2</v>
      </c>
      <c r="J500" s="23">
        <f>PtQt_PoQt!J483</f>
        <v>91.55</v>
      </c>
      <c r="K500" s="23">
        <f>PtQt_PoQt!K483</f>
        <v>80.319999999999993</v>
      </c>
      <c r="L500" s="23">
        <f>PtQt_PoQt!L483</f>
        <v>81.36</v>
      </c>
    </row>
    <row r="501" spans="1:12" x14ac:dyDescent="0.25">
      <c r="A501" s="9" t="s">
        <v>122</v>
      </c>
      <c r="B501" s="9" t="s">
        <v>23</v>
      </c>
      <c r="C501" s="23">
        <f>PtQt_PoQt!C484</f>
        <v>135.04</v>
      </c>
      <c r="D501" s="23">
        <f>PtQt_PoQt!D484</f>
        <v>77.930000000000007</v>
      </c>
      <c r="E501" s="23">
        <f>PtQt_PoQt!E484</f>
        <v>133.28</v>
      </c>
      <c r="F501" s="23">
        <f>PtQt_PoQt!F484</f>
        <v>53.72</v>
      </c>
      <c r="G501" s="23">
        <f>PtQt_PoQt!G484</f>
        <v>100</v>
      </c>
      <c r="H501" s="23">
        <f>PtQt_PoQt!H484</f>
        <v>97.88</v>
      </c>
      <c r="I501" s="23">
        <f>PtQt_PoQt!I484</f>
        <v>82.67</v>
      </c>
      <c r="J501" s="23">
        <f>PtQt_PoQt!J484</f>
        <v>152.99</v>
      </c>
      <c r="K501" s="23">
        <f>PtQt_PoQt!K484</f>
        <v>84.81</v>
      </c>
      <c r="L501" s="23">
        <f>PtQt_PoQt!L484</f>
        <v>104.59</v>
      </c>
    </row>
    <row r="502" spans="1:12" x14ac:dyDescent="0.25">
      <c r="A502" s="10" t="s">
        <v>122</v>
      </c>
      <c r="B502" s="10" t="s">
        <v>28</v>
      </c>
      <c r="C502" s="22">
        <f>ROUND(AVERAGEIF(C503:C508,"&lt;&gt;0"),2)</f>
        <v>98.22</v>
      </c>
      <c r="D502" s="22">
        <f t="shared" ref="D502:L502" si="317">ROUND(AVERAGEIF(D503:D508,"&lt;&gt;0"),2)</f>
        <v>91.91</v>
      </c>
      <c r="E502" s="22">
        <f t="shared" si="317"/>
        <v>114.13</v>
      </c>
      <c r="F502" s="22">
        <f t="shared" si="317"/>
        <v>95.79</v>
      </c>
      <c r="G502" s="22">
        <f t="shared" si="317"/>
        <v>100</v>
      </c>
      <c r="H502" s="22">
        <f t="shared" si="317"/>
        <v>106.08</v>
      </c>
      <c r="I502" s="22">
        <f t="shared" si="317"/>
        <v>113.72</v>
      </c>
      <c r="J502" s="22">
        <f t="shared" si="317"/>
        <v>124.4</v>
      </c>
      <c r="K502" s="22">
        <f t="shared" si="317"/>
        <v>108.42</v>
      </c>
      <c r="L502" s="22">
        <f t="shared" si="317"/>
        <v>113.16</v>
      </c>
    </row>
    <row r="503" spans="1:12" x14ac:dyDescent="0.25">
      <c r="A503" s="9" t="s">
        <v>122</v>
      </c>
      <c r="B503" s="9" t="s">
        <v>31</v>
      </c>
      <c r="C503" s="23">
        <f>PtQt_PoQt!C486</f>
        <v>106.2</v>
      </c>
      <c r="D503" s="23">
        <f>PtQt_PoQt!D486</f>
        <v>87.53</v>
      </c>
      <c r="E503" s="23">
        <f>PtQt_PoQt!E486</f>
        <v>103.78</v>
      </c>
      <c r="F503" s="23">
        <f>PtQt_PoQt!F486</f>
        <v>102.45</v>
      </c>
      <c r="G503" s="23">
        <f>PtQt_PoQt!G486</f>
        <v>100</v>
      </c>
      <c r="H503" s="23">
        <f>PtQt_PoQt!H486</f>
        <v>110.5</v>
      </c>
      <c r="I503" s="23">
        <f>PtQt_PoQt!I486</f>
        <v>105.68</v>
      </c>
      <c r="J503" s="23">
        <f>PtQt_PoQt!J486</f>
        <v>110.9</v>
      </c>
      <c r="K503" s="23">
        <f>PtQt_PoQt!K486</f>
        <v>103.21</v>
      </c>
      <c r="L503" s="23">
        <f>PtQt_PoQt!L486</f>
        <v>107.58</v>
      </c>
    </row>
    <row r="504" spans="1:12" x14ac:dyDescent="0.25">
      <c r="A504" s="9" t="s">
        <v>122</v>
      </c>
      <c r="B504" s="9" t="s">
        <v>30</v>
      </c>
      <c r="C504" s="23">
        <f>PtQt_PoQt!C487</f>
        <v>102.59</v>
      </c>
      <c r="D504" s="23">
        <f>PtQt_PoQt!D487</f>
        <v>85.96</v>
      </c>
      <c r="E504" s="23">
        <f>PtQt_PoQt!E487</f>
        <v>111.96</v>
      </c>
      <c r="F504" s="23">
        <f>PtQt_PoQt!F487</f>
        <v>99.52</v>
      </c>
      <c r="G504" s="23">
        <f>PtQt_PoQt!G487</f>
        <v>100</v>
      </c>
      <c r="H504" s="23">
        <f>PtQt_PoQt!H487</f>
        <v>134.88</v>
      </c>
      <c r="I504" s="23">
        <f>PtQt_PoQt!I487</f>
        <v>106.7</v>
      </c>
      <c r="J504" s="23">
        <f>PtQt_PoQt!J487</f>
        <v>129.68</v>
      </c>
      <c r="K504" s="23">
        <f>PtQt_PoQt!K487</f>
        <v>117.11</v>
      </c>
      <c r="L504" s="23">
        <f>PtQt_PoQt!L487</f>
        <v>122.1</v>
      </c>
    </row>
    <row r="505" spans="1:12" x14ac:dyDescent="0.25">
      <c r="A505" s="9" t="s">
        <v>122</v>
      </c>
      <c r="B505" s="9" t="s">
        <v>36</v>
      </c>
      <c r="C505" s="23">
        <f>PtQt_PoQt!C488</f>
        <v>96.58</v>
      </c>
      <c r="D505" s="23">
        <f>PtQt_PoQt!D488</f>
        <v>81.16</v>
      </c>
      <c r="E505" s="23">
        <f>PtQt_PoQt!E488</f>
        <v>127.28</v>
      </c>
      <c r="F505" s="23">
        <f>PtQt_PoQt!F488</f>
        <v>95.09</v>
      </c>
      <c r="G505" s="23">
        <f>PtQt_PoQt!G488</f>
        <v>100</v>
      </c>
      <c r="H505" s="23">
        <f>PtQt_PoQt!H488</f>
        <v>84.36</v>
      </c>
      <c r="I505" s="23">
        <f>PtQt_PoQt!I488</f>
        <v>77.17</v>
      </c>
      <c r="J505" s="23">
        <f>PtQt_PoQt!J488</f>
        <v>155.94</v>
      </c>
      <c r="K505" s="23">
        <f>PtQt_PoQt!K488</f>
        <v>96.69</v>
      </c>
      <c r="L505" s="23">
        <f>PtQt_PoQt!L488</f>
        <v>103.54</v>
      </c>
    </row>
    <row r="506" spans="1:12" x14ac:dyDescent="0.25">
      <c r="A506" s="9" t="s">
        <v>122</v>
      </c>
      <c r="B506" s="9" t="s">
        <v>35</v>
      </c>
      <c r="C506" s="23">
        <f>PtQt_PoQt!C489</f>
        <v>95.66</v>
      </c>
      <c r="D506" s="23">
        <f>PtQt_PoQt!D489</f>
        <v>108.94</v>
      </c>
      <c r="E506" s="23">
        <f>PtQt_PoQt!E489</f>
        <v>86.46</v>
      </c>
      <c r="F506" s="23">
        <f>PtQt_PoQt!F489</f>
        <v>108.94</v>
      </c>
      <c r="G506" s="23">
        <f>PtQt_PoQt!G489</f>
        <v>100</v>
      </c>
      <c r="H506" s="23">
        <f>PtQt_PoQt!H489</f>
        <v>131.49</v>
      </c>
      <c r="I506" s="23">
        <f>PtQt_PoQt!I489</f>
        <v>132.97</v>
      </c>
      <c r="J506" s="23">
        <f>PtQt_PoQt!J489</f>
        <v>105.64</v>
      </c>
      <c r="K506" s="23">
        <f>PtQt_PoQt!K489</f>
        <v>103.08</v>
      </c>
      <c r="L506" s="23">
        <f>PtQt_PoQt!L489</f>
        <v>118.29</v>
      </c>
    </row>
    <row r="507" spans="1:12" x14ac:dyDescent="0.25">
      <c r="A507" s="9" t="s">
        <v>122</v>
      </c>
      <c r="B507" s="9" t="s">
        <v>32</v>
      </c>
      <c r="C507" s="23">
        <f>PtQt_PoQt!C490</f>
        <v>101.54</v>
      </c>
      <c r="D507" s="23">
        <f>PtQt_PoQt!D490</f>
        <v>107.28</v>
      </c>
      <c r="E507" s="23">
        <f>PtQt_PoQt!E490</f>
        <v>117.29</v>
      </c>
      <c r="F507" s="23">
        <f>PtQt_PoQt!F490</f>
        <v>73.97</v>
      </c>
      <c r="G507" s="23">
        <f>PtQt_PoQt!G490</f>
        <v>100</v>
      </c>
      <c r="H507" s="23">
        <f>PtQt_PoQt!H490</f>
        <v>98.87</v>
      </c>
      <c r="I507" s="23">
        <f>PtQt_PoQt!I490</f>
        <v>136.78</v>
      </c>
      <c r="J507" s="23">
        <f>PtQt_PoQt!J490</f>
        <v>103.74</v>
      </c>
      <c r="K507" s="23">
        <f>PtQt_PoQt!K490</f>
        <v>108.08</v>
      </c>
      <c r="L507" s="23">
        <f>PtQt_PoQt!L490</f>
        <v>111.88</v>
      </c>
    </row>
    <row r="508" spans="1:12" x14ac:dyDescent="0.25">
      <c r="A508" s="9" t="s">
        <v>122</v>
      </c>
      <c r="B508" s="9" t="s">
        <v>33</v>
      </c>
      <c r="C508" s="23">
        <f>PtQt_PoQt!C491</f>
        <v>86.75</v>
      </c>
      <c r="D508" s="23">
        <f>PtQt_PoQt!D491</f>
        <v>80.569999999999993</v>
      </c>
      <c r="E508" s="23">
        <f>PtQt_PoQt!E491</f>
        <v>137.99</v>
      </c>
      <c r="F508" s="23">
        <f>PtQt_PoQt!F491</f>
        <v>94.74</v>
      </c>
      <c r="G508" s="23">
        <f>PtQt_PoQt!G491</f>
        <v>100</v>
      </c>
      <c r="H508" s="23">
        <f>PtQt_PoQt!H491</f>
        <v>76.36</v>
      </c>
      <c r="I508" s="23">
        <f>PtQt_PoQt!I491</f>
        <v>123.01</v>
      </c>
      <c r="J508" s="23">
        <f>PtQt_PoQt!J491</f>
        <v>140.47999999999999</v>
      </c>
      <c r="K508" s="23">
        <f>PtQt_PoQt!K491</f>
        <v>122.34</v>
      </c>
      <c r="L508" s="23">
        <f>PtQt_PoQt!L491</f>
        <v>115.55</v>
      </c>
    </row>
    <row r="509" spans="1:12" x14ac:dyDescent="0.25">
      <c r="A509" s="10" t="s">
        <v>122</v>
      </c>
      <c r="B509" s="10" t="s">
        <v>39</v>
      </c>
      <c r="C509" s="22">
        <f>ROUND(AVERAGEIF(C510:C513,"&lt;&gt;0"),2)</f>
        <v>89.12</v>
      </c>
      <c r="D509" s="22">
        <f t="shared" ref="D509:L509" si="318">ROUND(AVERAGEIF(D510:D513,"&lt;&gt;0"),2)</f>
        <v>102.56</v>
      </c>
      <c r="E509" s="22">
        <f t="shared" si="318"/>
        <v>108.17</v>
      </c>
      <c r="F509" s="22">
        <f t="shared" si="318"/>
        <v>100.05</v>
      </c>
      <c r="G509" s="22">
        <f t="shared" si="318"/>
        <v>100</v>
      </c>
      <c r="H509" s="22">
        <f t="shared" si="318"/>
        <v>101.64</v>
      </c>
      <c r="I509" s="22">
        <f t="shared" si="318"/>
        <v>110.81</v>
      </c>
      <c r="J509" s="22">
        <f t="shared" si="318"/>
        <v>111.46</v>
      </c>
      <c r="K509" s="22">
        <f t="shared" si="318"/>
        <v>105.19</v>
      </c>
      <c r="L509" s="22">
        <f t="shared" si="318"/>
        <v>107.3</v>
      </c>
    </row>
    <row r="510" spans="1:12" x14ac:dyDescent="0.25">
      <c r="A510" s="9" t="s">
        <v>122</v>
      </c>
      <c r="B510" s="9" t="s">
        <v>40</v>
      </c>
      <c r="C510" s="23">
        <f>PtQt_PoQt!C493</f>
        <v>110.37</v>
      </c>
      <c r="D510" s="23">
        <f>PtQt_PoQt!D493</f>
        <v>99.06</v>
      </c>
      <c r="E510" s="23">
        <f>PtQt_PoQt!E493</f>
        <v>96.23</v>
      </c>
      <c r="F510" s="23">
        <f>PtQt_PoQt!F493</f>
        <v>94.31</v>
      </c>
      <c r="G510" s="23">
        <f>PtQt_PoQt!G493</f>
        <v>100</v>
      </c>
      <c r="H510" s="23">
        <f>PtQt_PoQt!H493</f>
        <v>70.27</v>
      </c>
      <c r="I510" s="23">
        <f>PtQt_PoQt!I493</f>
        <v>94.87</v>
      </c>
      <c r="J510" s="23">
        <f>PtQt_PoQt!J493</f>
        <v>84.25</v>
      </c>
      <c r="K510" s="23">
        <f>PtQt_PoQt!K493</f>
        <v>76.97</v>
      </c>
      <c r="L510" s="23">
        <f>PtQt_PoQt!L493</f>
        <v>81.59</v>
      </c>
    </row>
    <row r="511" spans="1:12" x14ac:dyDescent="0.25">
      <c r="A511" s="9" t="s">
        <v>122</v>
      </c>
      <c r="B511" s="9" t="s">
        <v>43</v>
      </c>
      <c r="C511" s="23">
        <f>PtQt_PoQt!C494</f>
        <v>73.2</v>
      </c>
      <c r="D511" s="23">
        <f>PtQt_PoQt!D494</f>
        <v>99.71</v>
      </c>
      <c r="E511" s="23">
        <f>PtQt_PoQt!E494</f>
        <v>123.28</v>
      </c>
      <c r="F511" s="23">
        <f>PtQt_PoQt!F494</f>
        <v>103.66</v>
      </c>
      <c r="G511" s="23">
        <f>PtQt_PoQt!G494</f>
        <v>100</v>
      </c>
      <c r="H511" s="23">
        <f>PtQt_PoQt!H494</f>
        <v>124.86</v>
      </c>
      <c r="I511" s="23">
        <f>PtQt_PoQt!I494</f>
        <v>127.66</v>
      </c>
      <c r="J511" s="23">
        <f>PtQt_PoQt!J494</f>
        <v>124.14</v>
      </c>
      <c r="K511" s="23">
        <f>PtQt_PoQt!K494</f>
        <v>122.34</v>
      </c>
      <c r="L511" s="23">
        <f>PtQt_PoQt!L494</f>
        <v>124.78</v>
      </c>
    </row>
    <row r="512" spans="1:12" x14ac:dyDescent="0.25">
      <c r="A512" s="9" t="s">
        <v>122</v>
      </c>
      <c r="B512" s="9" t="s">
        <v>45</v>
      </c>
      <c r="C512" s="23">
        <f>PtQt_PoQt!C495</f>
        <v>87.06</v>
      </c>
      <c r="D512" s="23">
        <f>PtQt_PoQt!D495</f>
        <v>96.46</v>
      </c>
      <c r="E512" s="23">
        <f>PtQt_PoQt!E495</f>
        <v>104.1</v>
      </c>
      <c r="F512" s="23">
        <f>PtQt_PoQt!F495</f>
        <v>112.2</v>
      </c>
      <c r="G512" s="23">
        <f>PtQt_PoQt!G495</f>
        <v>100</v>
      </c>
      <c r="H512" s="23">
        <f>PtQt_PoQt!H495</f>
        <v>110.24</v>
      </c>
      <c r="I512" s="23">
        <f>PtQt_PoQt!I495</f>
        <v>121.69</v>
      </c>
      <c r="J512" s="23">
        <f>PtQt_PoQt!J495</f>
        <v>131.19</v>
      </c>
      <c r="K512" s="23">
        <f>PtQt_PoQt!K495</f>
        <v>117.88</v>
      </c>
      <c r="L512" s="23">
        <f>PtQt_PoQt!L495</f>
        <v>120.3</v>
      </c>
    </row>
    <row r="513" spans="1:12" x14ac:dyDescent="0.25">
      <c r="A513" s="9" t="s">
        <v>122</v>
      </c>
      <c r="B513" s="9" t="s">
        <v>42</v>
      </c>
      <c r="C513" s="23">
        <f>PtQt_PoQt!C496</f>
        <v>85.83</v>
      </c>
      <c r="D513" s="23">
        <f>PtQt_PoQt!D496</f>
        <v>115</v>
      </c>
      <c r="E513" s="23">
        <f>PtQt_PoQt!E496</f>
        <v>109.07</v>
      </c>
      <c r="F513" s="23">
        <f>PtQt_PoQt!F496</f>
        <v>90.04</v>
      </c>
      <c r="G513" s="23">
        <f>PtQt_PoQt!G496</f>
        <v>100</v>
      </c>
      <c r="H513" s="23">
        <f>PtQt_PoQt!H496</f>
        <v>101.2</v>
      </c>
      <c r="I513" s="23">
        <f>PtQt_PoQt!I496</f>
        <v>99.03</v>
      </c>
      <c r="J513" s="23">
        <f>PtQt_PoQt!J496</f>
        <v>106.27</v>
      </c>
      <c r="K513" s="23">
        <f>PtQt_PoQt!K496</f>
        <v>103.58</v>
      </c>
      <c r="L513" s="23">
        <f>PtQt_PoQt!L496</f>
        <v>102.52</v>
      </c>
    </row>
    <row r="514" spans="1:12" x14ac:dyDescent="0.25">
      <c r="A514" s="10" t="s">
        <v>122</v>
      </c>
      <c r="B514" s="10" t="s">
        <v>49</v>
      </c>
      <c r="C514" s="22">
        <f>ROUND(AVERAGEIF(C515:C519,"&lt;&gt;0"),2)</f>
        <v>104.18</v>
      </c>
      <c r="D514" s="22">
        <f t="shared" ref="D514:L514" si="319">ROUND(AVERAGEIF(D515:D519,"&lt;&gt;0"),2)</f>
        <v>99.04</v>
      </c>
      <c r="E514" s="22">
        <f t="shared" si="319"/>
        <v>103.26</v>
      </c>
      <c r="F514" s="22">
        <f t="shared" si="319"/>
        <v>93.51</v>
      </c>
      <c r="G514" s="22">
        <f t="shared" si="319"/>
        <v>100</v>
      </c>
      <c r="H514" s="22">
        <f t="shared" si="319"/>
        <v>98.54</v>
      </c>
      <c r="I514" s="22">
        <f t="shared" si="319"/>
        <v>91.99</v>
      </c>
      <c r="J514" s="22">
        <f t="shared" si="319"/>
        <v>111.07</v>
      </c>
      <c r="K514" s="22">
        <f t="shared" si="319"/>
        <v>116.7</v>
      </c>
      <c r="L514" s="22">
        <f t="shared" si="319"/>
        <v>104.57</v>
      </c>
    </row>
    <row r="515" spans="1:12" x14ac:dyDescent="0.25">
      <c r="A515" s="9" t="s">
        <v>122</v>
      </c>
      <c r="B515" s="9" t="s">
        <v>55</v>
      </c>
      <c r="C515" s="23">
        <f>PtQt_PoQt!C498</f>
        <v>94.61</v>
      </c>
      <c r="D515" s="23">
        <f>PtQt_PoQt!D498</f>
        <v>102.62</v>
      </c>
      <c r="E515" s="23">
        <f>PtQt_PoQt!E498</f>
        <v>96.97</v>
      </c>
      <c r="F515" s="23">
        <f>PtQt_PoQt!F498</f>
        <v>105.8</v>
      </c>
      <c r="G515" s="23">
        <f>PtQt_PoQt!G498</f>
        <v>100</v>
      </c>
      <c r="H515" s="23">
        <f>PtQt_PoQt!H498</f>
        <v>100.99</v>
      </c>
      <c r="I515" s="23">
        <f>PtQt_PoQt!I498</f>
        <v>102.24</v>
      </c>
      <c r="J515" s="23">
        <f>PtQt_PoQt!J498</f>
        <v>110.6</v>
      </c>
      <c r="K515" s="23">
        <f>PtQt_PoQt!K498</f>
        <v>109.61</v>
      </c>
      <c r="L515" s="23">
        <f>PtQt_PoQt!L498</f>
        <v>105.85</v>
      </c>
    </row>
    <row r="516" spans="1:12" x14ac:dyDescent="0.25">
      <c r="A516" s="9" t="s">
        <v>122</v>
      </c>
      <c r="B516" s="9" t="s">
        <v>59</v>
      </c>
      <c r="C516" s="23">
        <f>PtQt_PoQt!C499</f>
        <v>98.26</v>
      </c>
      <c r="D516" s="23">
        <f>PtQt_PoQt!D499</f>
        <v>101.74</v>
      </c>
      <c r="E516" s="23">
        <f>PtQt_PoQt!E499</f>
        <v>102.2</v>
      </c>
      <c r="F516" s="23">
        <f>PtQt_PoQt!F499</f>
        <v>97.8</v>
      </c>
      <c r="G516" s="23">
        <f>PtQt_PoQt!G499</f>
        <v>100</v>
      </c>
      <c r="H516" s="23">
        <f>PtQt_PoQt!H499</f>
        <v>112.7</v>
      </c>
      <c r="I516" s="23">
        <f>PtQt_PoQt!I499</f>
        <v>116</v>
      </c>
      <c r="J516" s="23">
        <f>PtQt_PoQt!J499</f>
        <v>104.75</v>
      </c>
      <c r="K516" s="23">
        <f>PtQt_PoQt!K499</f>
        <v>114.49</v>
      </c>
      <c r="L516" s="23">
        <f>PtQt_PoQt!L499</f>
        <v>112</v>
      </c>
    </row>
    <row r="517" spans="1:12" x14ac:dyDescent="0.25">
      <c r="A517" s="9" t="s">
        <v>122</v>
      </c>
      <c r="B517" s="9" t="s">
        <v>51</v>
      </c>
      <c r="C517" s="23">
        <f>PtQt_PoQt!C500</f>
        <v>101.06</v>
      </c>
      <c r="D517" s="23">
        <f>PtQt_PoQt!D500</f>
        <v>105.63</v>
      </c>
      <c r="E517" s="23">
        <f>PtQt_PoQt!E500</f>
        <v>109.3</v>
      </c>
      <c r="F517" s="23">
        <f>PtQt_PoQt!F500</f>
        <v>84.01</v>
      </c>
      <c r="G517" s="23">
        <f>PtQt_PoQt!G500</f>
        <v>100</v>
      </c>
      <c r="H517" s="23">
        <f>PtQt_PoQt!H500</f>
        <v>92.99</v>
      </c>
      <c r="I517" s="23">
        <f>PtQt_PoQt!I500</f>
        <v>93.07</v>
      </c>
      <c r="J517" s="23">
        <f>PtQt_PoQt!J500</f>
        <v>116.72</v>
      </c>
      <c r="K517" s="23">
        <f>PtQt_PoQt!K500</f>
        <v>96</v>
      </c>
      <c r="L517" s="23">
        <f>PtQt_PoQt!L500</f>
        <v>99.67</v>
      </c>
    </row>
    <row r="518" spans="1:12" x14ac:dyDescent="0.25">
      <c r="A518" s="9" t="s">
        <v>122</v>
      </c>
      <c r="B518" s="9" t="s">
        <v>50</v>
      </c>
      <c r="C518" s="23">
        <f>PtQt_PoQt!C501</f>
        <v>123.4</v>
      </c>
      <c r="D518" s="23">
        <f>PtQt_PoQt!D501</f>
        <v>97.44</v>
      </c>
      <c r="E518" s="23">
        <f>PtQt_PoQt!E501</f>
        <v>83.27</v>
      </c>
      <c r="F518" s="23">
        <f>PtQt_PoQt!F501</f>
        <v>95.87</v>
      </c>
      <c r="G518" s="23">
        <f>PtQt_PoQt!G501</f>
        <v>100</v>
      </c>
      <c r="H518" s="23">
        <f>PtQt_PoQt!H501</f>
        <v>106.58</v>
      </c>
      <c r="I518" s="23">
        <f>PtQt_PoQt!I501</f>
        <v>65.209999999999994</v>
      </c>
      <c r="J518" s="23">
        <f>PtQt_PoQt!J501</f>
        <v>120.49</v>
      </c>
      <c r="K518" s="23">
        <f>PtQt_PoQt!K501</f>
        <v>157.34</v>
      </c>
      <c r="L518" s="23">
        <f>PtQt_PoQt!L501</f>
        <v>112.41</v>
      </c>
    </row>
    <row r="519" spans="1:12" x14ac:dyDescent="0.25">
      <c r="A519" s="9" t="s">
        <v>122</v>
      </c>
      <c r="B519" s="9" t="s">
        <v>58</v>
      </c>
      <c r="C519" s="23">
        <f>PtQt_PoQt!C502</f>
        <v>103.57</v>
      </c>
      <c r="D519" s="23">
        <f>PtQt_PoQt!D502</f>
        <v>87.77</v>
      </c>
      <c r="E519" s="23">
        <f>PtQt_PoQt!E502</f>
        <v>124.58</v>
      </c>
      <c r="F519" s="23">
        <f>PtQt_PoQt!F502</f>
        <v>84.09</v>
      </c>
      <c r="G519" s="23">
        <f>PtQt_PoQt!G502</f>
        <v>100</v>
      </c>
      <c r="H519" s="23">
        <f>PtQt_PoQt!H502</f>
        <v>79.45</v>
      </c>
      <c r="I519" s="23">
        <f>PtQt_PoQt!I502</f>
        <v>83.41</v>
      </c>
      <c r="J519" s="23">
        <f>PtQt_PoQt!J502</f>
        <v>102.77</v>
      </c>
      <c r="K519" s="23">
        <f>PtQt_PoQt!K502</f>
        <v>106.06</v>
      </c>
      <c r="L519" s="23">
        <f>PtQt_PoQt!L502</f>
        <v>92.92</v>
      </c>
    </row>
    <row r="520" spans="1:12" x14ac:dyDescent="0.25">
      <c r="A520" s="10" t="s">
        <v>122</v>
      </c>
      <c r="B520" s="10" t="s">
        <v>64</v>
      </c>
      <c r="C520" s="22">
        <f>ROUND(AVERAGEIF(C521,"&lt;&gt;0"),2)</f>
        <v>87.63</v>
      </c>
      <c r="D520" s="22">
        <f t="shared" ref="D520:L520" si="320">ROUND(AVERAGEIF(D521,"&lt;&gt;0"),2)</f>
        <v>103.63</v>
      </c>
      <c r="E520" s="22">
        <f t="shared" si="320"/>
        <v>108.8</v>
      </c>
      <c r="F520" s="22">
        <f t="shared" si="320"/>
        <v>99.94</v>
      </c>
      <c r="G520" s="22">
        <f t="shared" si="320"/>
        <v>100</v>
      </c>
      <c r="H520" s="22">
        <f t="shared" si="320"/>
        <v>98.86</v>
      </c>
      <c r="I520" s="22">
        <f t="shared" si="320"/>
        <v>106.53</v>
      </c>
      <c r="J520" s="22">
        <f t="shared" si="320"/>
        <v>100.56</v>
      </c>
      <c r="K520" s="22">
        <f t="shared" si="320"/>
        <v>99.55</v>
      </c>
      <c r="L520" s="22">
        <f t="shared" si="320"/>
        <v>101.37</v>
      </c>
    </row>
    <row r="521" spans="1:12" x14ac:dyDescent="0.25">
      <c r="A521" s="9" t="s">
        <v>122</v>
      </c>
      <c r="B521" s="9" t="s">
        <v>68</v>
      </c>
      <c r="C521" s="23">
        <f>PtQt_PoQt!C504</f>
        <v>87.63</v>
      </c>
      <c r="D521" s="23">
        <f>PtQt_PoQt!D504</f>
        <v>103.63</v>
      </c>
      <c r="E521" s="23">
        <f>PtQt_PoQt!E504</f>
        <v>108.8</v>
      </c>
      <c r="F521" s="23">
        <f>PtQt_PoQt!F504</f>
        <v>99.94</v>
      </c>
      <c r="G521" s="23">
        <f>PtQt_PoQt!G504</f>
        <v>100</v>
      </c>
      <c r="H521" s="23">
        <f>PtQt_PoQt!H504</f>
        <v>98.86</v>
      </c>
      <c r="I521" s="23">
        <f>PtQt_PoQt!I504</f>
        <v>106.53</v>
      </c>
      <c r="J521" s="23">
        <f>PtQt_PoQt!J504</f>
        <v>100.56</v>
      </c>
      <c r="K521" s="23">
        <f>PtQt_PoQt!K504</f>
        <v>99.55</v>
      </c>
      <c r="L521" s="23">
        <f>PtQt_PoQt!L504</f>
        <v>101.37</v>
      </c>
    </row>
    <row r="522" spans="1:12" x14ac:dyDescent="0.25">
      <c r="A522" s="9"/>
      <c r="B522" s="9"/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x14ac:dyDescent="0.25">
      <c r="A523" s="10" t="s">
        <v>122</v>
      </c>
      <c r="B523" s="10" t="s">
        <v>76</v>
      </c>
      <c r="C523" s="22">
        <f>ROUND(AVERAGEIF(C524:C527,"&lt;&gt;0"),2)</f>
        <v>99.86</v>
      </c>
      <c r="D523" s="22">
        <f t="shared" ref="D523:L523" si="321">ROUND(AVERAGEIF(D524:D527,"&lt;&gt;0"),2)</f>
        <v>101.86</v>
      </c>
      <c r="E523" s="22">
        <f t="shared" si="321"/>
        <v>100.09</v>
      </c>
      <c r="F523" s="22">
        <f t="shared" si="321"/>
        <v>98.19</v>
      </c>
      <c r="G523" s="22">
        <f t="shared" si="321"/>
        <v>100</v>
      </c>
      <c r="H523" s="22">
        <f t="shared" si="321"/>
        <v>96.95</v>
      </c>
      <c r="I523" s="22">
        <f t="shared" si="321"/>
        <v>96.79</v>
      </c>
      <c r="J523" s="22">
        <f t="shared" si="321"/>
        <v>93.37</v>
      </c>
      <c r="K523" s="22">
        <f t="shared" si="321"/>
        <v>93.17</v>
      </c>
      <c r="L523" s="22">
        <f t="shared" si="321"/>
        <v>95.07</v>
      </c>
    </row>
    <row r="524" spans="1:12" x14ac:dyDescent="0.25">
      <c r="A524" s="9" t="s">
        <v>122</v>
      </c>
      <c r="B524" s="9" t="s">
        <v>80</v>
      </c>
      <c r="C524" s="23">
        <f>PtQt_PoQt!C506</f>
        <v>99.74</v>
      </c>
      <c r="D524" s="23">
        <f>PtQt_PoQt!D506</f>
        <v>96.9</v>
      </c>
      <c r="E524" s="23">
        <f>PtQt_PoQt!E506</f>
        <v>100.02</v>
      </c>
      <c r="F524" s="23">
        <f>PtQt_PoQt!F506</f>
        <v>103.32</v>
      </c>
      <c r="G524" s="23">
        <f>PtQt_PoQt!G506</f>
        <v>100</v>
      </c>
      <c r="H524" s="23">
        <f>PtQt_PoQt!H506</f>
        <v>102.62</v>
      </c>
      <c r="I524" s="23">
        <f>PtQt_PoQt!I506</f>
        <v>105.14</v>
      </c>
      <c r="J524" s="23">
        <f>PtQt_PoQt!J506</f>
        <v>104.1</v>
      </c>
      <c r="K524" s="23">
        <f>PtQt_PoQt!K506</f>
        <v>108.91</v>
      </c>
      <c r="L524" s="23">
        <f>PtQt_PoQt!L506</f>
        <v>105.2</v>
      </c>
    </row>
    <row r="525" spans="1:12" x14ac:dyDescent="0.25">
      <c r="A525" s="9" t="s">
        <v>122</v>
      </c>
      <c r="B525" s="9" t="s">
        <v>79</v>
      </c>
      <c r="C525" s="23">
        <f>PtQt_PoQt!C507</f>
        <v>101.74</v>
      </c>
      <c r="D525" s="23">
        <f>PtQt_PoQt!D507</f>
        <v>98.33</v>
      </c>
      <c r="E525" s="23">
        <f>PtQt_PoQt!E507</f>
        <v>99.16</v>
      </c>
      <c r="F525" s="23">
        <f>PtQt_PoQt!F507</f>
        <v>100.76</v>
      </c>
      <c r="G525" s="23">
        <f>PtQt_PoQt!G507</f>
        <v>100</v>
      </c>
      <c r="H525" s="23">
        <f>PtQt_PoQt!H507</f>
        <v>102.31</v>
      </c>
      <c r="I525" s="23">
        <f>PtQt_PoQt!I507</f>
        <v>104.58</v>
      </c>
      <c r="J525" s="23">
        <f>PtQt_PoQt!J507</f>
        <v>102.93</v>
      </c>
      <c r="K525" s="23">
        <f>PtQt_PoQt!K507</f>
        <v>105.67</v>
      </c>
      <c r="L525" s="23">
        <f>PtQt_PoQt!L507</f>
        <v>103.88</v>
      </c>
    </row>
    <row r="526" spans="1:12" x14ac:dyDescent="0.25">
      <c r="A526" s="9" t="s">
        <v>122</v>
      </c>
      <c r="B526" s="9" t="s">
        <v>77</v>
      </c>
      <c r="C526" s="23">
        <f>PtQt_PoQt!C508</f>
        <v>105.16</v>
      </c>
      <c r="D526" s="23">
        <f>PtQt_PoQt!D508</f>
        <v>106.42</v>
      </c>
      <c r="E526" s="23">
        <f>PtQt_PoQt!E508</f>
        <v>95.64</v>
      </c>
      <c r="F526" s="23">
        <f>PtQt_PoQt!F508</f>
        <v>92.78</v>
      </c>
      <c r="G526" s="23">
        <f>PtQt_PoQt!G508</f>
        <v>100</v>
      </c>
      <c r="H526" s="23">
        <f>PtQt_PoQt!H508</f>
        <v>88.78</v>
      </c>
      <c r="I526" s="23">
        <f>PtQt_PoQt!I508</f>
        <v>85.96</v>
      </c>
      <c r="J526" s="23">
        <f>PtQt_PoQt!J508</f>
        <v>76.73</v>
      </c>
      <c r="K526" s="23">
        <f>PtQt_PoQt!K508</f>
        <v>75.41</v>
      </c>
      <c r="L526" s="23">
        <f>PtQt_PoQt!L508</f>
        <v>81.72</v>
      </c>
    </row>
    <row r="527" spans="1:12" x14ac:dyDescent="0.25">
      <c r="A527" s="9" t="s">
        <v>122</v>
      </c>
      <c r="B527" s="9" t="s">
        <v>78</v>
      </c>
      <c r="C527" s="23">
        <f>PtQt_PoQt!C509</f>
        <v>92.81</v>
      </c>
      <c r="D527" s="23">
        <f>PtQt_PoQt!D509</f>
        <v>105.77</v>
      </c>
      <c r="E527" s="23">
        <f>PtQt_PoQt!E509</f>
        <v>105.52</v>
      </c>
      <c r="F527" s="23">
        <f>PtQt_PoQt!F509</f>
        <v>95.9</v>
      </c>
      <c r="G527" s="23">
        <f>PtQt_PoQt!G509</f>
        <v>100</v>
      </c>
      <c r="H527" s="23">
        <f>PtQt_PoQt!H509</f>
        <v>94.08</v>
      </c>
      <c r="I527" s="23">
        <f>PtQt_PoQt!I509</f>
        <v>91.48</v>
      </c>
      <c r="J527" s="23">
        <f>PtQt_PoQt!J509</f>
        <v>89.72</v>
      </c>
      <c r="K527" s="23">
        <f>PtQt_PoQt!K509</f>
        <v>82.68</v>
      </c>
      <c r="L527" s="23">
        <f>PtQt_PoQt!L509</f>
        <v>89.49</v>
      </c>
    </row>
    <row r="528" spans="1:12" x14ac:dyDescent="0.25">
      <c r="A528" s="10" t="s">
        <v>122</v>
      </c>
      <c r="B528" s="10" t="s">
        <v>82</v>
      </c>
      <c r="C528" s="22">
        <f>ROUND(AVERAGEIF(C529:C530,"&lt;&gt;0"),2)</f>
        <v>101.4</v>
      </c>
      <c r="D528" s="22">
        <f t="shared" ref="D528:L528" si="322">ROUND(AVERAGEIF(D529:D530,"&lt;&gt;0"),2)</f>
        <v>95.94</v>
      </c>
      <c r="E528" s="22">
        <f t="shared" si="322"/>
        <v>96.05</v>
      </c>
      <c r="F528" s="22">
        <f t="shared" si="322"/>
        <v>106.62</v>
      </c>
      <c r="G528" s="22">
        <f t="shared" si="322"/>
        <v>100</v>
      </c>
      <c r="H528" s="22">
        <f t="shared" si="322"/>
        <v>95.7</v>
      </c>
      <c r="I528" s="22">
        <f t="shared" si="322"/>
        <v>97.07</v>
      </c>
      <c r="J528" s="22">
        <f t="shared" si="322"/>
        <v>97.39</v>
      </c>
      <c r="K528" s="22">
        <f t="shared" si="322"/>
        <v>103.77</v>
      </c>
      <c r="L528" s="22">
        <f t="shared" si="322"/>
        <v>98.48</v>
      </c>
    </row>
    <row r="529" spans="1:12" x14ac:dyDescent="0.25">
      <c r="A529" s="9" t="s">
        <v>122</v>
      </c>
      <c r="B529" s="9" t="s">
        <v>83</v>
      </c>
      <c r="C529" s="23">
        <f>PtQt_PoQt!C511</f>
        <v>101.87</v>
      </c>
      <c r="D529" s="23">
        <f>PtQt_PoQt!D511</f>
        <v>98.79</v>
      </c>
      <c r="E529" s="23">
        <f>PtQt_PoQt!E511</f>
        <v>98.29</v>
      </c>
      <c r="F529" s="23">
        <f>PtQt_PoQt!F511</f>
        <v>101.06</v>
      </c>
      <c r="G529" s="23">
        <f>PtQt_PoQt!G511</f>
        <v>100</v>
      </c>
      <c r="H529" s="23">
        <f>PtQt_PoQt!H511</f>
        <v>94.3</v>
      </c>
      <c r="I529" s="23">
        <f>PtQt_PoQt!I511</f>
        <v>93.02</v>
      </c>
      <c r="J529" s="23">
        <f>PtQt_PoQt!J511</f>
        <v>96.46</v>
      </c>
      <c r="K529" s="23">
        <f>PtQt_PoQt!K511</f>
        <v>101.45</v>
      </c>
      <c r="L529" s="23">
        <f>PtQt_PoQt!L511</f>
        <v>96.31</v>
      </c>
    </row>
    <row r="530" spans="1:12" x14ac:dyDescent="0.25">
      <c r="A530" s="9" t="s">
        <v>122</v>
      </c>
      <c r="B530" s="9" t="s">
        <v>100</v>
      </c>
      <c r="C530" s="23">
        <f>PtQt_PoQt!C512</f>
        <v>100.92</v>
      </c>
      <c r="D530" s="23">
        <f>PtQt_PoQt!D512</f>
        <v>93.08</v>
      </c>
      <c r="E530" s="23">
        <f>PtQt_PoQt!E512</f>
        <v>93.81</v>
      </c>
      <c r="F530" s="23">
        <f>PtQt_PoQt!F512</f>
        <v>112.18</v>
      </c>
      <c r="G530" s="23">
        <f>PtQt_PoQt!G512</f>
        <v>100</v>
      </c>
      <c r="H530" s="23">
        <f>PtQt_PoQt!H512</f>
        <v>97.09</v>
      </c>
      <c r="I530" s="23">
        <f>PtQt_PoQt!I512</f>
        <v>101.12</v>
      </c>
      <c r="J530" s="23">
        <f>PtQt_PoQt!J512</f>
        <v>98.32</v>
      </c>
      <c r="K530" s="23">
        <f>PtQt_PoQt!K512</f>
        <v>106.08</v>
      </c>
      <c r="L530" s="23">
        <f>PtQt_PoQt!L512</f>
        <v>100.65</v>
      </c>
    </row>
    <row r="531" spans="1:12" x14ac:dyDescent="0.25">
      <c r="A531" s="10" t="s">
        <v>122</v>
      </c>
      <c r="B531" s="10" t="s">
        <v>85</v>
      </c>
      <c r="C531" s="22">
        <f>ROUND(AVERAGEIF(C532:C536,"&lt;&gt;0"),2)</f>
        <v>100.56</v>
      </c>
      <c r="D531" s="22">
        <f t="shared" ref="D531:L531" si="323">ROUND(AVERAGEIF(D532:D536,"&lt;&gt;0"),2)</f>
        <v>86.5</v>
      </c>
      <c r="E531" s="22">
        <f t="shared" si="323"/>
        <v>94.52</v>
      </c>
      <c r="F531" s="22">
        <f t="shared" si="323"/>
        <v>104.47</v>
      </c>
      <c r="G531" s="22">
        <f t="shared" si="323"/>
        <v>100</v>
      </c>
      <c r="H531" s="22">
        <f t="shared" si="323"/>
        <v>98.51</v>
      </c>
      <c r="I531" s="22">
        <f t="shared" si="323"/>
        <v>102.1</v>
      </c>
      <c r="J531" s="22">
        <f t="shared" si="323"/>
        <v>99.46</v>
      </c>
      <c r="K531" s="22">
        <f t="shared" si="323"/>
        <v>105.79</v>
      </c>
      <c r="L531" s="22">
        <f t="shared" si="323"/>
        <v>105.05</v>
      </c>
    </row>
    <row r="532" spans="1:12" x14ac:dyDescent="0.25">
      <c r="A532" s="9" t="s">
        <v>122</v>
      </c>
      <c r="B532" s="9" t="s">
        <v>105</v>
      </c>
      <c r="C532" s="23">
        <f>PtQt_PoQt!C514</f>
        <v>99.46</v>
      </c>
      <c r="D532" s="23">
        <f>PtQt_PoQt!D514</f>
        <v>98.16</v>
      </c>
      <c r="E532" s="23">
        <f>PtQt_PoQt!E514</f>
        <v>100.02</v>
      </c>
      <c r="F532" s="23">
        <f>PtQt_PoQt!F514</f>
        <v>105.36</v>
      </c>
      <c r="G532" s="23">
        <f>PtQt_PoQt!G514</f>
        <v>100</v>
      </c>
      <c r="H532" s="23">
        <f>PtQt_PoQt!H514</f>
        <v>102.1</v>
      </c>
      <c r="I532" s="23">
        <f>PtQt_PoQt!I514</f>
        <v>92.71</v>
      </c>
      <c r="J532" s="23">
        <f>PtQt_PoQt!J514</f>
        <v>95.3</v>
      </c>
      <c r="K532" s="23">
        <f>PtQt_PoQt!K514</f>
        <v>98.54</v>
      </c>
      <c r="L532" s="23">
        <f>PtQt_PoQt!L514</f>
        <v>95.95</v>
      </c>
    </row>
    <row r="533" spans="1:12" x14ac:dyDescent="0.25">
      <c r="A533" s="9" t="s">
        <v>122</v>
      </c>
      <c r="B533" s="9" t="s">
        <v>108</v>
      </c>
      <c r="C533" s="23">
        <f>PtQt_PoQt!C515</f>
        <v>85.96</v>
      </c>
      <c r="D533" s="23">
        <f>PtQt_PoQt!D515</f>
        <v>65.75</v>
      </c>
      <c r="E533" s="23">
        <f>PtQt_PoQt!E515</f>
        <v>75.55</v>
      </c>
      <c r="F533" s="23">
        <f>PtQt_PoQt!F515</f>
        <v>102.53</v>
      </c>
      <c r="G533" s="23">
        <f>PtQt_PoQt!G515</f>
        <v>100</v>
      </c>
      <c r="H533" s="23">
        <f>PtQt_PoQt!H515</f>
        <v>77.83</v>
      </c>
      <c r="I533" s="23">
        <f>PtQt_PoQt!I515</f>
        <v>80.73</v>
      </c>
      <c r="J533" s="23">
        <f>PtQt_PoQt!J515</f>
        <v>74.55</v>
      </c>
      <c r="K533" s="23">
        <f>PtQt_PoQt!K515</f>
        <v>109.93</v>
      </c>
      <c r="L533" s="23">
        <f>PtQt_PoQt!L515</f>
        <v>105.93</v>
      </c>
    </row>
    <row r="534" spans="1:12" x14ac:dyDescent="0.25">
      <c r="A534" s="9" t="s">
        <v>122</v>
      </c>
      <c r="B534" s="9" t="s">
        <v>110</v>
      </c>
      <c r="C534" s="23">
        <f>PtQt_PoQt!C516</f>
        <v>113.26</v>
      </c>
      <c r="D534" s="23">
        <f>PtQt_PoQt!D516</f>
        <v>84.22</v>
      </c>
      <c r="E534" s="23">
        <f>PtQt_PoQt!E516</f>
        <v>94.41</v>
      </c>
      <c r="F534" s="23">
        <f>PtQt_PoQt!F516</f>
        <v>111.8</v>
      </c>
      <c r="G534" s="23">
        <f>PtQt_PoQt!G516</f>
        <v>100</v>
      </c>
      <c r="H534" s="23">
        <f>PtQt_PoQt!H516</f>
        <v>122.51</v>
      </c>
      <c r="I534" s="23">
        <f>PtQt_PoQt!I516</f>
        <v>117.2</v>
      </c>
      <c r="J534" s="23">
        <f>PtQt_PoQt!J516</f>
        <v>124.64</v>
      </c>
      <c r="K534" s="23">
        <f>PtQt_PoQt!K516</f>
        <v>117.04</v>
      </c>
      <c r="L534" s="23">
        <f>PtQt_PoQt!L516</f>
        <v>119.81</v>
      </c>
    </row>
    <row r="535" spans="1:12" x14ac:dyDescent="0.25">
      <c r="A535" s="9" t="s">
        <v>122</v>
      </c>
      <c r="B535" s="9" t="s">
        <v>106</v>
      </c>
      <c r="C535" s="23">
        <f>PtQt_PoQt!C517</f>
        <v>110.92</v>
      </c>
      <c r="D535" s="23">
        <f>PtQt_PoQt!D517</f>
        <v>101.68</v>
      </c>
      <c r="E535" s="23">
        <f>PtQt_PoQt!E517</f>
        <v>104.23</v>
      </c>
      <c r="F535" s="23">
        <f>PtQt_PoQt!F517</f>
        <v>98.61</v>
      </c>
      <c r="G535" s="23">
        <f>PtQt_PoQt!G517</f>
        <v>100</v>
      </c>
      <c r="H535" s="23">
        <f>PtQt_PoQt!H517</f>
        <v>105.98</v>
      </c>
      <c r="I535" s="23">
        <f>PtQt_PoQt!I517</f>
        <v>120.7</v>
      </c>
      <c r="J535" s="23">
        <f>PtQt_PoQt!J517</f>
        <v>105.49</v>
      </c>
      <c r="K535" s="23">
        <f>PtQt_PoQt!K517</f>
        <v>105.13</v>
      </c>
      <c r="L535" s="23">
        <f>PtQt_PoQt!L517</f>
        <v>106.34</v>
      </c>
    </row>
    <row r="536" spans="1:12" x14ac:dyDescent="0.25">
      <c r="A536" s="9" t="s">
        <v>122</v>
      </c>
      <c r="B536" s="9" t="s">
        <v>104</v>
      </c>
      <c r="C536" s="23">
        <f>PtQt_PoQt!C518</f>
        <v>93.18</v>
      </c>
      <c r="D536" s="23">
        <f>PtQt_PoQt!D518</f>
        <v>82.7</v>
      </c>
      <c r="E536" s="23">
        <f>PtQt_PoQt!E518</f>
        <v>98.4</v>
      </c>
      <c r="F536" s="23">
        <f>PtQt_PoQt!F518</f>
        <v>104.07</v>
      </c>
      <c r="G536" s="23">
        <f>PtQt_PoQt!G518</f>
        <v>100</v>
      </c>
      <c r="H536" s="23">
        <f>PtQt_PoQt!H518</f>
        <v>84.12</v>
      </c>
      <c r="I536" s="23">
        <f>PtQt_PoQt!I518</f>
        <v>99.18</v>
      </c>
      <c r="J536" s="23">
        <f>PtQt_PoQt!J518</f>
        <v>97.3</v>
      </c>
      <c r="K536" s="23">
        <f>PtQt_PoQt!K518</f>
        <v>98.3</v>
      </c>
      <c r="L536" s="23">
        <f>PtQt_PoQt!L518</f>
        <v>97.23</v>
      </c>
    </row>
    <row r="537" spans="1:12" x14ac:dyDescent="0.25">
      <c r="A537" s="10" t="s">
        <v>123</v>
      </c>
      <c r="B537" s="10" t="s">
        <v>114</v>
      </c>
      <c r="C537" s="22">
        <f>ROUND(AVERAGE(C539,C543,C548,C553,C557,C564,C571,C576,C579,C583,C586),2)</f>
        <v>97.02</v>
      </c>
      <c r="D537" s="22">
        <f t="shared" ref="D537:L537" si="324">ROUND(AVERAGE(D539,D543,D548,D553,D557,D564,D571,D576,D579,D583,D586),2)</f>
        <v>100.31</v>
      </c>
      <c r="E537" s="22">
        <f t="shared" si="324"/>
        <v>104.8</v>
      </c>
      <c r="F537" s="22">
        <f t="shared" si="324"/>
        <v>97.35</v>
      </c>
      <c r="G537" s="22">
        <f t="shared" si="324"/>
        <v>100</v>
      </c>
      <c r="H537" s="22">
        <f t="shared" si="324"/>
        <v>97.6</v>
      </c>
      <c r="I537" s="22">
        <f t="shared" si="324"/>
        <v>109.8</v>
      </c>
      <c r="J537" s="22">
        <f t="shared" si="324"/>
        <v>108</v>
      </c>
      <c r="K537" s="22">
        <f t="shared" si="324"/>
        <v>99.48</v>
      </c>
      <c r="L537" s="22">
        <f t="shared" si="324"/>
        <v>104.07</v>
      </c>
    </row>
    <row r="538" spans="1:12" x14ac:dyDescent="0.25">
      <c r="A538" s="10"/>
      <c r="B538" s="10"/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10" t="s">
        <v>123</v>
      </c>
      <c r="B539" s="10" t="s">
        <v>0</v>
      </c>
      <c r="C539" s="22">
        <f>ROUND(AVERAGEIF(C540:C542,"&lt;&gt;0"),2)</f>
        <v>104.14</v>
      </c>
      <c r="D539" s="22">
        <f t="shared" ref="D539:L539" si="325">ROUND(AVERAGEIF(D540:D542,"&lt;&gt;0"),2)</f>
        <v>104.68</v>
      </c>
      <c r="E539" s="22">
        <f t="shared" si="325"/>
        <v>97.29</v>
      </c>
      <c r="F539" s="22">
        <f t="shared" si="325"/>
        <v>90.83</v>
      </c>
      <c r="G539" s="22">
        <f t="shared" si="325"/>
        <v>100</v>
      </c>
      <c r="H539" s="22">
        <f t="shared" si="325"/>
        <v>94.68</v>
      </c>
      <c r="I539" s="22">
        <f t="shared" si="325"/>
        <v>90.07</v>
      </c>
      <c r="J539" s="22">
        <f t="shared" si="325"/>
        <v>84.73</v>
      </c>
      <c r="K539" s="22">
        <f t="shared" si="325"/>
        <v>86.43</v>
      </c>
      <c r="L539" s="22">
        <f t="shared" si="325"/>
        <v>89.54</v>
      </c>
    </row>
    <row r="540" spans="1:12" x14ac:dyDescent="0.25">
      <c r="A540" s="9" t="s">
        <v>123</v>
      </c>
      <c r="B540" s="9" t="s">
        <v>2</v>
      </c>
      <c r="C540" s="23">
        <f>PtQt_PoQt!C521</f>
        <v>103.43</v>
      </c>
      <c r="D540" s="23">
        <f>PtQt_PoQt!D521</f>
        <v>108.45</v>
      </c>
      <c r="E540" s="23">
        <f>PtQt_PoQt!E521</f>
        <v>101.36</v>
      </c>
      <c r="F540" s="23">
        <f>PtQt_PoQt!F521</f>
        <v>86.7</v>
      </c>
      <c r="G540" s="23">
        <f>PtQt_PoQt!G521</f>
        <v>100</v>
      </c>
      <c r="H540" s="23">
        <f>PtQt_PoQt!H521</f>
        <v>78.069999999999993</v>
      </c>
      <c r="I540" s="23">
        <f>PtQt_PoQt!I521</f>
        <v>85.87</v>
      </c>
      <c r="J540" s="23">
        <f>PtQt_PoQt!J521</f>
        <v>84.87</v>
      </c>
      <c r="K540" s="23">
        <f>PtQt_PoQt!K521</f>
        <v>74.05</v>
      </c>
      <c r="L540" s="23">
        <f>PtQt_PoQt!L521</f>
        <v>80.73</v>
      </c>
    </row>
    <row r="541" spans="1:12" x14ac:dyDescent="0.25">
      <c r="A541" s="9" t="s">
        <v>123</v>
      </c>
      <c r="B541" s="9" t="s">
        <v>3</v>
      </c>
      <c r="C541" s="23">
        <f>PtQt_PoQt!C522</f>
        <v>113.71</v>
      </c>
      <c r="D541" s="23">
        <f>PtQt_PoQt!D522</f>
        <v>101.07</v>
      </c>
      <c r="E541" s="23">
        <f>PtQt_PoQt!E522</f>
        <v>85.28</v>
      </c>
      <c r="F541" s="23" t="str">
        <f>PtQt_PoQt!F522</f>
        <v>..</v>
      </c>
      <c r="G541" s="23">
        <f>PtQt_PoQt!G522</f>
        <v>100</v>
      </c>
      <c r="H541" s="23">
        <f>PtQt_PoQt!H522</f>
        <v>109.73</v>
      </c>
      <c r="I541" s="23" t="str">
        <f>PtQt_PoQt!I522</f>
        <v>..</v>
      </c>
      <c r="J541" s="23">
        <f>PtQt_PoQt!J522</f>
        <v>80.42</v>
      </c>
      <c r="K541" s="23">
        <f>PtQt_PoQt!K522</f>
        <v>100.25</v>
      </c>
      <c r="L541" s="23">
        <f>PtQt_PoQt!L522</f>
        <v>96.78</v>
      </c>
    </row>
    <row r="542" spans="1:12" x14ac:dyDescent="0.25">
      <c r="A542" s="9" t="s">
        <v>123</v>
      </c>
      <c r="B542" s="9" t="s">
        <v>1</v>
      </c>
      <c r="C542" s="23">
        <f>PtQt_PoQt!C523</f>
        <v>95.29</v>
      </c>
      <c r="D542" s="23">
        <f>PtQt_PoQt!D523</f>
        <v>104.52</v>
      </c>
      <c r="E542" s="23">
        <f>PtQt_PoQt!E523</f>
        <v>105.22</v>
      </c>
      <c r="F542" s="23">
        <f>PtQt_PoQt!F523</f>
        <v>94.96</v>
      </c>
      <c r="G542" s="24">
        <f>ROUND(AVERAGE(C542:F542),2)</f>
        <v>100</v>
      </c>
      <c r="H542" s="23">
        <f>PtQt_PoQt!H523</f>
        <v>96.24</v>
      </c>
      <c r="I542" s="23">
        <f>PtQt_PoQt!I523</f>
        <v>94.26</v>
      </c>
      <c r="J542" s="23">
        <f>PtQt_PoQt!J523</f>
        <v>88.89</v>
      </c>
      <c r="K542" s="23">
        <f>PtQt_PoQt!K523</f>
        <v>84.99</v>
      </c>
      <c r="L542" s="24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2">
        <f>ROUND(AVERAGEIF(C544:C547,"&lt;&gt;0"),2)</f>
        <v>94.05</v>
      </c>
      <c r="D543" s="22">
        <f t="shared" ref="D543:K543" si="326">ROUND(AVERAGEIF(D544:D547,"&lt;&gt;0"),2)</f>
        <v>92.36</v>
      </c>
      <c r="E543" s="22">
        <f t="shared" si="326"/>
        <v>110.59</v>
      </c>
      <c r="F543" s="22">
        <f t="shared" si="326"/>
        <v>102.95</v>
      </c>
      <c r="G543" s="25">
        <f>ROUND(AVERAGE(C543:F543),2)</f>
        <v>99.99</v>
      </c>
      <c r="H543" s="22">
        <f t="shared" si="326"/>
        <v>86.65</v>
      </c>
      <c r="I543" s="22">
        <f t="shared" si="326"/>
        <v>106.48</v>
      </c>
      <c r="J543" s="22">
        <f t="shared" si="326"/>
        <v>117.93</v>
      </c>
      <c r="K543" s="22">
        <f t="shared" si="326"/>
        <v>102.56</v>
      </c>
      <c r="L543" s="25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3">
        <f>PtQt_PoQt!C525</f>
        <v>91.98</v>
      </c>
      <c r="D544" s="23">
        <f>PtQt_PoQt!D525</f>
        <v>78.38</v>
      </c>
      <c r="E544" s="23">
        <f>PtQt_PoQt!E525</f>
        <v>122.03</v>
      </c>
      <c r="F544" s="23">
        <f>PtQt_PoQt!F525</f>
        <v>107.56</v>
      </c>
      <c r="G544" s="23">
        <f>PtQt_PoQt!G525</f>
        <v>100</v>
      </c>
      <c r="H544" s="23">
        <f>PtQt_PoQt!H525</f>
        <v>78.23</v>
      </c>
      <c r="I544" s="23">
        <f>PtQt_PoQt!I525</f>
        <v>104.83</v>
      </c>
      <c r="J544" s="23">
        <f>PtQt_PoQt!J525</f>
        <v>133.72999999999999</v>
      </c>
      <c r="K544" s="23">
        <f>PtQt_PoQt!K525</f>
        <v>80.569999999999993</v>
      </c>
      <c r="L544" s="23">
        <f>PtQt_PoQt!L525</f>
        <v>99.35</v>
      </c>
    </row>
    <row r="545" spans="1:12" x14ac:dyDescent="0.25">
      <c r="A545" s="9" t="s">
        <v>123</v>
      </c>
      <c r="B545" s="9" t="s">
        <v>9</v>
      </c>
      <c r="C545" s="23">
        <f>PtQt_PoQt!C526</f>
        <v>94.6</v>
      </c>
      <c r="D545" s="23">
        <f>PtQt_PoQt!D526</f>
        <v>115.15</v>
      </c>
      <c r="E545" s="23">
        <f>PtQt_PoQt!E526</f>
        <v>96.97</v>
      </c>
      <c r="F545" s="23">
        <f>PtQt_PoQt!F526</f>
        <v>93.15</v>
      </c>
      <c r="G545" s="23">
        <f>PtQt_PoQt!G526</f>
        <v>100</v>
      </c>
      <c r="H545" s="23">
        <f>PtQt_PoQt!H526</f>
        <v>84.32</v>
      </c>
      <c r="I545" s="23">
        <f>PtQt_PoQt!I526</f>
        <v>106.06</v>
      </c>
      <c r="J545" s="23">
        <f>PtQt_PoQt!J526</f>
        <v>99.47</v>
      </c>
      <c r="K545" s="23">
        <f>PtQt_PoQt!K526</f>
        <v>95.65</v>
      </c>
      <c r="L545" s="23">
        <f>PtQt_PoQt!L526</f>
        <v>96.44</v>
      </c>
    </row>
    <row r="546" spans="1:12" x14ac:dyDescent="0.25">
      <c r="A546" s="9" t="s">
        <v>123</v>
      </c>
      <c r="B546" s="9" t="s">
        <v>10</v>
      </c>
      <c r="C546" s="23">
        <f>PtQt_PoQt!C527</f>
        <v>100.39</v>
      </c>
      <c r="D546" s="23">
        <f>PtQt_PoQt!D527</f>
        <v>79.86</v>
      </c>
      <c r="E546" s="23">
        <f>PtQt_PoQt!E527</f>
        <v>106.48</v>
      </c>
      <c r="F546" s="23">
        <f>PtQt_PoQt!F527</f>
        <v>113.21</v>
      </c>
      <c r="G546" s="23">
        <f>PtQt_PoQt!G527</f>
        <v>100</v>
      </c>
      <c r="H546" s="23">
        <f>PtQt_PoQt!H527</f>
        <v>105.45</v>
      </c>
      <c r="I546" s="23">
        <f>PtQt_PoQt!I527</f>
        <v>106.09</v>
      </c>
      <c r="J546" s="23">
        <f>PtQt_PoQt!J527</f>
        <v>134.47999999999999</v>
      </c>
      <c r="K546" s="23">
        <f>PtQt_PoQt!K527</f>
        <v>143.27000000000001</v>
      </c>
      <c r="L546" s="23">
        <f>PtQt_PoQt!L527</f>
        <v>122.35</v>
      </c>
    </row>
    <row r="547" spans="1:12" x14ac:dyDescent="0.25">
      <c r="A547" s="9" t="s">
        <v>123</v>
      </c>
      <c r="B547" s="9" t="s">
        <v>6</v>
      </c>
      <c r="C547" s="23">
        <f>PtQt_PoQt!C528</f>
        <v>89.21</v>
      </c>
      <c r="D547" s="23">
        <f>PtQt_PoQt!D528</f>
        <v>96.06</v>
      </c>
      <c r="E547" s="23">
        <f>PtQt_PoQt!E528</f>
        <v>116.87</v>
      </c>
      <c r="F547" s="23">
        <f>PtQt_PoQt!F528</f>
        <v>97.86</v>
      </c>
      <c r="G547" s="23">
        <f>PtQt_PoQt!G528</f>
        <v>100</v>
      </c>
      <c r="H547" s="23">
        <f>PtQt_PoQt!H528</f>
        <v>78.61</v>
      </c>
      <c r="I547" s="23">
        <f>PtQt_PoQt!I528</f>
        <v>108.95</v>
      </c>
      <c r="J547" s="23">
        <f>PtQt_PoQt!J528</f>
        <v>104.04</v>
      </c>
      <c r="K547" s="23">
        <f>PtQt_PoQt!K528</f>
        <v>90.76</v>
      </c>
      <c r="L547" s="23">
        <f>PtQt_PoQt!L528</f>
        <v>95.58</v>
      </c>
    </row>
    <row r="548" spans="1:12" x14ac:dyDescent="0.25">
      <c r="A548" s="10" t="s">
        <v>123</v>
      </c>
      <c r="B548" s="10" t="s">
        <v>12</v>
      </c>
      <c r="C548" s="22">
        <f>ROUND(AVERAGEIF(C549:C552,"&lt;&gt;0"),2)</f>
        <v>102.62</v>
      </c>
      <c r="D548" s="22">
        <f t="shared" ref="D548:L548" si="327">ROUND(AVERAGEIF(D549:D552,"&lt;&gt;0"),2)</f>
        <v>110.19</v>
      </c>
      <c r="E548" s="22">
        <f t="shared" si="327"/>
        <v>94.09</v>
      </c>
      <c r="F548" s="22">
        <f t="shared" si="327"/>
        <v>93.1</v>
      </c>
      <c r="G548" s="22">
        <f t="shared" si="327"/>
        <v>100</v>
      </c>
      <c r="H548" s="22">
        <f t="shared" si="327"/>
        <v>106.67</v>
      </c>
      <c r="I548" s="22">
        <f t="shared" si="327"/>
        <v>123.99</v>
      </c>
      <c r="J548" s="22">
        <f t="shared" si="327"/>
        <v>100.08</v>
      </c>
      <c r="K548" s="22">
        <f t="shared" si="327"/>
        <v>92.58</v>
      </c>
      <c r="L548" s="22">
        <f t="shared" si="327"/>
        <v>105.83</v>
      </c>
    </row>
    <row r="549" spans="1:12" x14ac:dyDescent="0.25">
      <c r="A549" s="9" t="s">
        <v>123</v>
      </c>
      <c r="B549" s="9" t="s">
        <v>16</v>
      </c>
      <c r="C549" s="23">
        <f>PtQt_PoQt!C530</f>
        <v>113.2</v>
      </c>
      <c r="D549" s="23">
        <f>PtQt_PoQt!D530</f>
        <v>100</v>
      </c>
      <c r="E549" s="23">
        <f>PtQt_PoQt!E530</f>
        <v>94.72</v>
      </c>
      <c r="F549" s="23">
        <f>PtQt_PoQt!F530</f>
        <v>92.08</v>
      </c>
      <c r="G549" s="23">
        <f>PtQt_PoQt!G530</f>
        <v>100</v>
      </c>
      <c r="H549" s="23">
        <f>PtQt_PoQt!H530</f>
        <v>119.11</v>
      </c>
      <c r="I549" s="23">
        <f>PtQt_PoQt!I530</f>
        <v>138.1</v>
      </c>
      <c r="J549" s="23">
        <f>PtQt_PoQt!J530</f>
        <v>95.01</v>
      </c>
      <c r="K549" s="23">
        <f>PtQt_PoQt!K530</f>
        <v>78.400000000000006</v>
      </c>
      <c r="L549" s="23">
        <f>PtQt_PoQt!L530</f>
        <v>107.66</v>
      </c>
    </row>
    <row r="550" spans="1:12" x14ac:dyDescent="0.25">
      <c r="A550" s="9" t="s">
        <v>123</v>
      </c>
      <c r="B550" s="9" t="s">
        <v>14</v>
      </c>
      <c r="C550" s="23">
        <f>PtQt_PoQt!C531</f>
        <v>112.04</v>
      </c>
      <c r="D550" s="23">
        <f>PtQt_PoQt!D531</f>
        <v>105.43</v>
      </c>
      <c r="E550" s="23">
        <f>PtQt_PoQt!E531</f>
        <v>84.67</v>
      </c>
      <c r="F550" s="23">
        <f>PtQt_PoQt!F531</f>
        <v>97.84</v>
      </c>
      <c r="G550" s="23">
        <f>PtQt_PoQt!G531</f>
        <v>100</v>
      </c>
      <c r="H550" s="23">
        <f>PtQt_PoQt!H531</f>
        <v>109.84</v>
      </c>
      <c r="I550" s="23">
        <f>PtQt_PoQt!I531</f>
        <v>111.68</v>
      </c>
      <c r="J550" s="23">
        <f>PtQt_PoQt!J531</f>
        <v>115.18</v>
      </c>
      <c r="K550" s="23">
        <f>PtQt_PoQt!K531</f>
        <v>108.02</v>
      </c>
      <c r="L550" s="23">
        <f>PtQt_PoQt!L531</f>
        <v>111.18</v>
      </c>
    </row>
    <row r="551" spans="1:12" x14ac:dyDescent="0.25">
      <c r="A551" s="9" t="s">
        <v>123</v>
      </c>
      <c r="B551" s="9" t="s">
        <v>17</v>
      </c>
      <c r="C551" s="23">
        <f>PtQt_PoQt!C532</f>
        <v>76.319999999999993</v>
      </c>
      <c r="D551" s="23">
        <f>PtQt_PoQt!D532</f>
        <v>129.63</v>
      </c>
      <c r="E551" s="23">
        <f>PtQt_PoQt!E532</f>
        <v>99.29</v>
      </c>
      <c r="F551" s="23">
        <f>PtQt_PoQt!F532</f>
        <v>94.78</v>
      </c>
      <c r="G551" s="23">
        <f>PtQt_PoQt!G532</f>
        <v>100</v>
      </c>
      <c r="H551" s="23">
        <f>PtQt_PoQt!H532</f>
        <v>94.16</v>
      </c>
      <c r="I551" s="23">
        <f>PtQt_PoQt!I532</f>
        <v>124.83</v>
      </c>
      <c r="J551" s="23">
        <f>PtQt_PoQt!J532</f>
        <v>108.16</v>
      </c>
      <c r="K551" s="23">
        <f>PtQt_PoQt!K532</f>
        <v>84.02</v>
      </c>
      <c r="L551" s="23">
        <f>PtQt_PoQt!L532</f>
        <v>102.8</v>
      </c>
    </row>
    <row r="552" spans="1:12" x14ac:dyDescent="0.25">
      <c r="A552" s="9" t="s">
        <v>123</v>
      </c>
      <c r="B552" s="9" t="s">
        <v>15</v>
      </c>
      <c r="C552" s="23">
        <f>PtQt_PoQt!C533</f>
        <v>108.93</v>
      </c>
      <c r="D552" s="23">
        <f>PtQt_PoQt!D533</f>
        <v>105.69</v>
      </c>
      <c r="E552" s="23">
        <f>PtQt_PoQt!E533</f>
        <v>97.67</v>
      </c>
      <c r="F552" s="23">
        <f>PtQt_PoQt!F533</f>
        <v>87.71</v>
      </c>
      <c r="G552" s="23">
        <f>PtQt_PoQt!G533</f>
        <v>100</v>
      </c>
      <c r="H552" s="23">
        <f>PtQt_PoQt!H533</f>
        <v>103.56</v>
      </c>
      <c r="I552" s="23">
        <f>PtQt_PoQt!I533</f>
        <v>121.35</v>
      </c>
      <c r="J552" s="23">
        <f>PtQt_PoQt!J533</f>
        <v>81.95</v>
      </c>
      <c r="K552" s="23">
        <f>PtQt_PoQt!K533</f>
        <v>99.87</v>
      </c>
      <c r="L552" s="23">
        <f>PtQt_PoQt!L533</f>
        <v>101.68</v>
      </c>
    </row>
    <row r="553" spans="1:12" x14ac:dyDescent="0.25">
      <c r="A553" s="10" t="s">
        <v>123</v>
      </c>
      <c r="B553" s="10" t="s">
        <v>18</v>
      </c>
      <c r="C553" s="22">
        <f>ROUND(AVERAGEIF(C554:C556,"&lt;&gt;0"),2)</f>
        <v>98.16</v>
      </c>
      <c r="D553" s="22">
        <f t="shared" ref="D553:L553" si="328">ROUND(AVERAGEIF(D554:D556,"&lt;&gt;0"),2)</f>
        <v>94.87</v>
      </c>
      <c r="E553" s="22">
        <f t="shared" si="328"/>
        <v>107.51</v>
      </c>
      <c r="F553" s="22">
        <f t="shared" si="328"/>
        <v>99.47</v>
      </c>
      <c r="G553" s="22">
        <f t="shared" si="328"/>
        <v>100</v>
      </c>
      <c r="H553" s="22">
        <f t="shared" si="328"/>
        <v>106.92</v>
      </c>
      <c r="I553" s="22">
        <f t="shared" si="328"/>
        <v>145.52000000000001</v>
      </c>
      <c r="J553" s="22">
        <f t="shared" si="328"/>
        <v>174.89</v>
      </c>
      <c r="K553" s="22">
        <f t="shared" si="328"/>
        <v>128.47999999999999</v>
      </c>
      <c r="L553" s="22">
        <f t="shared" si="328"/>
        <v>138.96</v>
      </c>
    </row>
    <row r="554" spans="1:12" x14ac:dyDescent="0.25">
      <c r="A554" s="9" t="s">
        <v>123</v>
      </c>
      <c r="B554" s="9" t="s">
        <v>24</v>
      </c>
      <c r="C554" s="23">
        <f>PtQt_PoQt!C535</f>
        <v>80.31</v>
      </c>
      <c r="D554" s="23">
        <f>PtQt_PoQt!D535</f>
        <v>74.069999999999993</v>
      </c>
      <c r="E554" s="23">
        <f>PtQt_PoQt!E535</f>
        <v>115.56</v>
      </c>
      <c r="F554" s="23">
        <f>PtQt_PoQt!F535</f>
        <v>130.03</v>
      </c>
      <c r="G554" s="23">
        <f>PtQt_PoQt!G535</f>
        <v>100</v>
      </c>
      <c r="H554" s="23">
        <f>PtQt_PoQt!H535</f>
        <v>143.21</v>
      </c>
      <c r="I554" s="23">
        <f>PtQt_PoQt!I535</f>
        <v>240.9</v>
      </c>
      <c r="J554" s="23">
        <f>PtQt_PoQt!J535</f>
        <v>287.77999999999997</v>
      </c>
      <c r="K554" s="23">
        <f>PtQt_PoQt!K535</f>
        <v>195.44</v>
      </c>
      <c r="L554" s="23">
        <f>PtQt_PoQt!L535</f>
        <v>216.85</v>
      </c>
    </row>
    <row r="555" spans="1:12" x14ac:dyDescent="0.25">
      <c r="A555" s="9" t="s">
        <v>123</v>
      </c>
      <c r="B555" s="9" t="s">
        <v>19</v>
      </c>
      <c r="C555" s="23">
        <f>PtQt_PoQt!C536</f>
        <v>108.15</v>
      </c>
      <c r="D555" s="23">
        <f>PtQt_PoQt!D536</f>
        <v>102.07</v>
      </c>
      <c r="E555" s="23">
        <f>PtQt_PoQt!E536</f>
        <v>103.1</v>
      </c>
      <c r="F555" s="23">
        <f>PtQt_PoQt!F536</f>
        <v>86.69</v>
      </c>
      <c r="G555" s="23">
        <f>PtQt_PoQt!G536</f>
        <v>100</v>
      </c>
      <c r="H555" s="23">
        <f>PtQt_PoQt!H536</f>
        <v>83.99</v>
      </c>
      <c r="I555" s="23">
        <f>PtQt_PoQt!I536</f>
        <v>95.56</v>
      </c>
      <c r="J555" s="23">
        <f>PtQt_PoQt!J536</f>
        <v>119.27</v>
      </c>
      <c r="K555" s="23">
        <f>PtQt_PoQt!K536</f>
        <v>87.98</v>
      </c>
      <c r="L555" s="23">
        <f>PtQt_PoQt!L536</f>
        <v>96.7</v>
      </c>
    </row>
    <row r="556" spans="1:12" x14ac:dyDescent="0.25">
      <c r="A556" s="9" t="s">
        <v>123</v>
      </c>
      <c r="B556" s="9" t="s">
        <v>23</v>
      </c>
      <c r="C556" s="23">
        <f>PtQt_PoQt!C537</f>
        <v>106.02</v>
      </c>
      <c r="D556" s="23">
        <f>PtQt_PoQt!D537</f>
        <v>108.46</v>
      </c>
      <c r="E556" s="23">
        <f>PtQt_PoQt!E537</f>
        <v>103.86</v>
      </c>
      <c r="F556" s="23">
        <f>PtQt_PoQt!F537</f>
        <v>81.680000000000007</v>
      </c>
      <c r="G556" s="23">
        <f>PtQt_PoQt!G537</f>
        <v>100</v>
      </c>
      <c r="H556" s="23">
        <f>PtQt_PoQt!H537</f>
        <v>93.55</v>
      </c>
      <c r="I556" s="23">
        <f>PtQt_PoQt!I537</f>
        <v>100.1</v>
      </c>
      <c r="J556" s="23">
        <f>PtQt_PoQt!J537</f>
        <v>117.62</v>
      </c>
      <c r="K556" s="23">
        <f>PtQt_PoQt!K537</f>
        <v>102.03</v>
      </c>
      <c r="L556" s="23">
        <f>PtQt_PoQt!L537</f>
        <v>103.33</v>
      </c>
    </row>
    <row r="557" spans="1:12" x14ac:dyDescent="0.25">
      <c r="A557" s="10" t="s">
        <v>123</v>
      </c>
      <c r="B557" s="10" t="s">
        <v>28</v>
      </c>
      <c r="C557" s="22">
        <f>ROUND(AVERAGEIF(C558:C563,"&lt;&gt;0"),2)</f>
        <v>107.84</v>
      </c>
      <c r="D557" s="22">
        <f t="shared" ref="D557:L557" si="329">ROUND(AVERAGEIF(D558:D563,"&lt;&gt;0"),2)</f>
        <v>106.82</v>
      </c>
      <c r="E557" s="22">
        <f t="shared" si="329"/>
        <v>101.44</v>
      </c>
      <c r="F557" s="22">
        <f t="shared" si="329"/>
        <v>83.89</v>
      </c>
      <c r="G557" s="22">
        <f t="shared" si="329"/>
        <v>100</v>
      </c>
      <c r="H557" s="22">
        <f t="shared" si="329"/>
        <v>99.38</v>
      </c>
      <c r="I557" s="22">
        <f t="shared" si="329"/>
        <v>116.76</v>
      </c>
      <c r="J557" s="22">
        <f t="shared" si="329"/>
        <v>97.33</v>
      </c>
      <c r="K557" s="22">
        <f t="shared" si="329"/>
        <v>93.32</v>
      </c>
      <c r="L557" s="22">
        <f t="shared" si="329"/>
        <v>101.71</v>
      </c>
    </row>
    <row r="558" spans="1:12" x14ac:dyDescent="0.25">
      <c r="A558" s="9" t="s">
        <v>123</v>
      </c>
      <c r="B558" s="9" t="s">
        <v>31</v>
      </c>
      <c r="C558" s="23">
        <f>PtQt_PoQt!C539</f>
        <v>111.2</v>
      </c>
      <c r="D558" s="23">
        <f>PtQt_PoQt!D539</f>
        <v>91.65</v>
      </c>
      <c r="E558" s="23">
        <f>PtQt_PoQt!E539</f>
        <v>98.52</v>
      </c>
      <c r="F558" s="23">
        <f>PtQt_PoQt!F539</f>
        <v>98.58</v>
      </c>
      <c r="G558" s="23">
        <f>PtQt_PoQt!G539</f>
        <v>100</v>
      </c>
      <c r="H558" s="23">
        <f>PtQt_PoQt!H539</f>
        <v>110.44</v>
      </c>
      <c r="I558" s="23">
        <f>PtQt_PoQt!I539</f>
        <v>99.59</v>
      </c>
      <c r="J558" s="23">
        <f>PtQt_PoQt!J539</f>
        <v>94.7</v>
      </c>
      <c r="K558" s="23">
        <f>PtQt_PoQt!K539</f>
        <v>91.02</v>
      </c>
      <c r="L558" s="23">
        <f>PtQt_PoQt!L539</f>
        <v>98.93</v>
      </c>
    </row>
    <row r="559" spans="1:12" x14ac:dyDescent="0.25">
      <c r="A559" s="9" t="s">
        <v>123</v>
      </c>
      <c r="B559" s="9" t="s">
        <v>29</v>
      </c>
      <c r="C559" s="23">
        <f>PtQt_PoQt!C540</f>
        <v>99.74</v>
      </c>
      <c r="D559" s="23">
        <f>PtQt_PoQt!D540</f>
        <v>110.18</v>
      </c>
      <c r="E559" s="23">
        <f>PtQt_PoQt!E540</f>
        <v>102.72</v>
      </c>
      <c r="F559" s="23">
        <f>PtQt_PoQt!F540</f>
        <v>87.42</v>
      </c>
      <c r="G559" s="23">
        <f>PtQt_PoQt!G540</f>
        <v>100</v>
      </c>
      <c r="H559" s="23">
        <f>PtQt_PoQt!H540</f>
        <v>82.17</v>
      </c>
      <c r="I559" s="23">
        <f>PtQt_PoQt!I540</f>
        <v>117.12</v>
      </c>
      <c r="J559" s="23">
        <f>PtQt_PoQt!J540</f>
        <v>94.29</v>
      </c>
      <c r="K559" s="23">
        <f>PtQt_PoQt!K540</f>
        <v>77.5</v>
      </c>
      <c r="L559" s="23">
        <f>PtQt_PoQt!L540</f>
        <v>92.8</v>
      </c>
    </row>
    <row r="560" spans="1:12" x14ac:dyDescent="0.25">
      <c r="A560" s="9" t="s">
        <v>123</v>
      </c>
      <c r="B560" s="9" t="s">
        <v>30</v>
      </c>
      <c r="C560" s="23">
        <f>PtQt_PoQt!C541</f>
        <v>113.03</v>
      </c>
      <c r="D560" s="23">
        <f>PtQt_PoQt!D541</f>
        <v>103.38</v>
      </c>
      <c r="E560" s="23">
        <f>PtQt_PoQt!E541</f>
        <v>105.87</v>
      </c>
      <c r="F560" s="23">
        <f>PtQt_PoQt!F541</f>
        <v>77.75</v>
      </c>
      <c r="G560" s="23">
        <f>PtQt_PoQt!G541</f>
        <v>100</v>
      </c>
      <c r="H560" s="23">
        <f>PtQt_PoQt!H541</f>
        <v>109.37</v>
      </c>
      <c r="I560" s="23">
        <f>PtQt_PoQt!I541</f>
        <v>121.77</v>
      </c>
      <c r="J560" s="23">
        <f>PtQt_PoQt!J541</f>
        <v>113.7</v>
      </c>
      <c r="K560" s="23">
        <f>PtQt_PoQt!K541</f>
        <v>107.29</v>
      </c>
      <c r="L560" s="23">
        <f>PtQt_PoQt!L541</f>
        <v>113.03</v>
      </c>
    </row>
    <row r="561" spans="1:12" x14ac:dyDescent="0.25">
      <c r="A561" s="9" t="s">
        <v>123</v>
      </c>
      <c r="B561" s="9" t="s">
        <v>35</v>
      </c>
      <c r="C561" s="23">
        <f>PtQt_PoQt!C542</f>
        <v>129.01</v>
      </c>
      <c r="D561" s="23">
        <f>PtQt_PoQt!D542</f>
        <v>109.43</v>
      </c>
      <c r="E561" s="23">
        <f>PtQt_PoQt!E542</f>
        <v>86.38</v>
      </c>
      <c r="F561" s="23">
        <f>PtQt_PoQt!F542</f>
        <v>75.17</v>
      </c>
      <c r="G561" s="23">
        <f>PtQt_PoQt!G542</f>
        <v>100</v>
      </c>
      <c r="H561" s="23">
        <f>PtQt_PoQt!H542</f>
        <v>113.74</v>
      </c>
      <c r="I561" s="23">
        <f>PtQt_PoQt!I542</f>
        <v>114.21</v>
      </c>
      <c r="J561" s="23">
        <f>PtQt_PoQt!J542</f>
        <v>91.1</v>
      </c>
      <c r="K561" s="23">
        <f>PtQt_PoQt!K542</f>
        <v>80.17</v>
      </c>
      <c r="L561" s="23">
        <f>PtQt_PoQt!L542</f>
        <v>99.81</v>
      </c>
    </row>
    <row r="562" spans="1:12" x14ac:dyDescent="0.25">
      <c r="A562" s="9" t="s">
        <v>123</v>
      </c>
      <c r="B562" s="9" t="s">
        <v>32</v>
      </c>
      <c r="C562" s="23">
        <f>PtQt_PoQt!C543</f>
        <v>96.63</v>
      </c>
      <c r="D562" s="23">
        <f>PtQt_PoQt!D543</f>
        <v>121.56</v>
      </c>
      <c r="E562" s="23">
        <f>PtQt_PoQt!E543</f>
        <v>107.72</v>
      </c>
      <c r="F562" s="23">
        <f>PtQt_PoQt!F543</f>
        <v>73.97</v>
      </c>
      <c r="G562" s="23">
        <f>PtQt_PoQt!G543</f>
        <v>100</v>
      </c>
      <c r="H562" s="23">
        <f>PtQt_PoQt!H543</f>
        <v>78.75</v>
      </c>
      <c r="I562" s="23">
        <f>PtQt_PoQt!I543</f>
        <v>132.63999999999999</v>
      </c>
      <c r="J562" s="23">
        <f>PtQt_PoQt!J543</f>
        <v>82.91</v>
      </c>
      <c r="K562" s="23">
        <f>PtQt_PoQt!K543</f>
        <v>88.73</v>
      </c>
      <c r="L562" s="23">
        <f>PtQt_PoQt!L543</f>
        <v>95.77</v>
      </c>
    </row>
    <row r="563" spans="1:12" x14ac:dyDescent="0.25">
      <c r="A563" s="9" t="s">
        <v>123</v>
      </c>
      <c r="B563" s="9" t="s">
        <v>33</v>
      </c>
      <c r="C563" s="23">
        <f>PtQt_PoQt!C544</f>
        <v>97.4</v>
      </c>
      <c r="D563" s="23">
        <f>PtQt_PoQt!D544</f>
        <v>104.7</v>
      </c>
      <c r="E563" s="23">
        <f>PtQt_PoQt!E544</f>
        <v>107.42</v>
      </c>
      <c r="F563" s="23">
        <f>PtQt_PoQt!F544</f>
        <v>90.44</v>
      </c>
      <c r="G563" s="23">
        <f>PtQt_PoQt!G544</f>
        <v>100</v>
      </c>
      <c r="H563" s="23">
        <f>PtQt_PoQt!H544</f>
        <v>101.83</v>
      </c>
      <c r="I563" s="23">
        <f>PtQt_PoQt!I544</f>
        <v>115.21</v>
      </c>
      <c r="J563" s="23">
        <f>PtQt_PoQt!J544</f>
        <v>107.3</v>
      </c>
      <c r="K563" s="23">
        <f>PtQt_PoQt!K544</f>
        <v>115.21</v>
      </c>
      <c r="L563" s="23">
        <f>PtQt_PoQt!L544</f>
        <v>109.9</v>
      </c>
    </row>
    <row r="564" spans="1:12" x14ac:dyDescent="0.25">
      <c r="A564" s="10" t="s">
        <v>123</v>
      </c>
      <c r="B564" s="10" t="s">
        <v>39</v>
      </c>
      <c r="C564" s="22">
        <f>ROUND(AVERAGEIF(C565:C570,"&lt;&gt;0"),2)</f>
        <v>97.77</v>
      </c>
      <c r="D564" s="22">
        <f t="shared" ref="D564:L564" si="330">ROUND(AVERAGEIF(D565:D570,"&lt;&gt;0"),2)</f>
        <v>97.86</v>
      </c>
      <c r="E564" s="22">
        <f t="shared" si="330"/>
        <v>100.94</v>
      </c>
      <c r="F564" s="22">
        <f t="shared" si="330"/>
        <v>103.43</v>
      </c>
      <c r="G564" s="22">
        <f t="shared" si="330"/>
        <v>100</v>
      </c>
      <c r="H564" s="22">
        <f t="shared" si="330"/>
        <v>84.55</v>
      </c>
      <c r="I564" s="22">
        <f t="shared" si="330"/>
        <v>141.65</v>
      </c>
      <c r="J564" s="22">
        <f t="shared" si="330"/>
        <v>108.84</v>
      </c>
      <c r="K564" s="22">
        <f t="shared" si="330"/>
        <v>90.74</v>
      </c>
      <c r="L564" s="22">
        <f t="shared" si="330"/>
        <v>106.44</v>
      </c>
    </row>
    <row r="565" spans="1:12" x14ac:dyDescent="0.25">
      <c r="A565" s="9" t="s">
        <v>123</v>
      </c>
      <c r="B565" s="9" t="s">
        <v>40</v>
      </c>
      <c r="C565" s="23">
        <f>PtQt_PoQt!C546</f>
        <v>88.37</v>
      </c>
      <c r="D565" s="23">
        <f>PtQt_PoQt!D546</f>
        <v>106.1</v>
      </c>
      <c r="E565" s="23">
        <f>PtQt_PoQt!E546</f>
        <v>123.93</v>
      </c>
      <c r="F565" s="23">
        <f>PtQt_PoQt!F546</f>
        <v>81.52</v>
      </c>
      <c r="G565" s="23">
        <f>PtQt_PoQt!G546</f>
        <v>100</v>
      </c>
      <c r="H565" s="23">
        <f>PtQt_PoQt!H546</f>
        <v>60.42</v>
      </c>
      <c r="I565" s="23">
        <f>PtQt_PoQt!I546</f>
        <v>161.25</v>
      </c>
      <c r="J565" s="23">
        <f>PtQt_PoQt!J546</f>
        <v>97.95</v>
      </c>
      <c r="K565" s="23">
        <f>PtQt_PoQt!K546</f>
        <v>57.01</v>
      </c>
      <c r="L565" s="23">
        <f>PtQt_PoQt!L546</f>
        <v>94.15</v>
      </c>
    </row>
    <row r="566" spans="1:12" x14ac:dyDescent="0.25">
      <c r="A566" s="9" t="s">
        <v>123</v>
      </c>
      <c r="B566" s="9" t="s">
        <v>43</v>
      </c>
      <c r="C566" s="23">
        <f>PtQt_PoQt!C547</f>
        <v>79.31</v>
      </c>
      <c r="D566" s="23">
        <f>PtQt_PoQt!D547</f>
        <v>110.75</v>
      </c>
      <c r="E566" s="23">
        <f>PtQt_PoQt!E547</f>
        <v>102.88</v>
      </c>
      <c r="F566" s="23">
        <f>PtQt_PoQt!F547</f>
        <v>107.06</v>
      </c>
      <c r="G566" s="23">
        <f>PtQt_PoQt!G547</f>
        <v>100</v>
      </c>
      <c r="H566" s="23">
        <f>PtQt_PoQt!H547</f>
        <v>116.44</v>
      </c>
      <c r="I566" s="23">
        <f>PtQt_PoQt!I547</f>
        <v>122.06</v>
      </c>
      <c r="J566" s="23">
        <f>PtQt_PoQt!J547</f>
        <v>115.75</v>
      </c>
      <c r="K566" s="23">
        <f>PtQt_PoQt!K547</f>
        <v>101.06</v>
      </c>
      <c r="L566" s="23">
        <f>PtQt_PoQt!L547</f>
        <v>113.81</v>
      </c>
    </row>
    <row r="567" spans="1:12" x14ac:dyDescent="0.25">
      <c r="A567" s="9" t="s">
        <v>123</v>
      </c>
      <c r="B567" s="9" t="s">
        <v>45</v>
      </c>
      <c r="C567" s="23">
        <f>PtQt_PoQt!C548</f>
        <v>97.15</v>
      </c>
      <c r="D567" s="23">
        <f>PtQt_PoQt!D548</f>
        <v>105.71</v>
      </c>
      <c r="E567" s="23">
        <f>PtQt_PoQt!E548</f>
        <v>102.51</v>
      </c>
      <c r="F567" s="23">
        <f>PtQt_PoQt!F548</f>
        <v>94.69</v>
      </c>
      <c r="G567" s="23">
        <f>PtQt_PoQt!G548</f>
        <v>100</v>
      </c>
      <c r="H567" s="23">
        <f>PtQt_PoQt!H548</f>
        <v>93.26</v>
      </c>
      <c r="I567" s="23">
        <f>PtQt_PoQt!I548</f>
        <v>100.8</v>
      </c>
      <c r="J567" s="23">
        <f>PtQt_PoQt!J548</f>
        <v>118.66</v>
      </c>
      <c r="K567" s="23">
        <f>PtQt_PoQt!K548</f>
        <v>111.07</v>
      </c>
      <c r="L567" s="23">
        <f>PtQt_PoQt!L548</f>
        <v>105.94</v>
      </c>
    </row>
    <row r="568" spans="1:12" x14ac:dyDescent="0.25">
      <c r="A568" s="9" t="s">
        <v>123</v>
      </c>
      <c r="B568" s="9" t="s">
        <v>47</v>
      </c>
      <c r="C568" s="23">
        <f>PtQt_PoQt!C549</f>
        <v>154.46</v>
      </c>
      <c r="D568" s="23">
        <f>PtQt_PoQt!D549</f>
        <v>74.290000000000006</v>
      </c>
      <c r="E568" s="23">
        <f>PtQt_PoQt!E549</f>
        <v>75.36</v>
      </c>
      <c r="F568" s="23">
        <f>PtQt_PoQt!F549</f>
        <v>95.9</v>
      </c>
      <c r="G568" s="23">
        <f>PtQt_PoQt!G549</f>
        <v>100</v>
      </c>
      <c r="H568" s="23">
        <f>PtQt_PoQt!H549</f>
        <v>56.19</v>
      </c>
      <c r="I568" s="23">
        <f>PtQt_PoQt!I549</f>
        <v>159.26</v>
      </c>
      <c r="J568" s="23">
        <f>PtQt_PoQt!J549</f>
        <v>125</v>
      </c>
      <c r="K568" s="23">
        <f>PtQt_PoQt!K549</f>
        <v>91.46</v>
      </c>
      <c r="L568" s="23">
        <f>PtQt_PoQt!L549</f>
        <v>107.98</v>
      </c>
    </row>
    <row r="569" spans="1:12" x14ac:dyDescent="0.25">
      <c r="A569" s="9" t="s">
        <v>123</v>
      </c>
      <c r="B569" s="9" t="s">
        <v>44</v>
      </c>
      <c r="C569" s="23">
        <f>PtQt_PoQt!C550</f>
        <v>67.77</v>
      </c>
      <c r="D569" s="23">
        <f>PtQt_PoQt!D550</f>
        <v>101.27</v>
      </c>
      <c r="E569" s="23">
        <f>PtQt_PoQt!E550</f>
        <v>98.53</v>
      </c>
      <c r="F569" s="23">
        <f>PtQt_PoQt!F550</f>
        <v>132.38999999999999</v>
      </c>
      <c r="G569" s="23">
        <f>PtQt_PoQt!G550</f>
        <v>100</v>
      </c>
      <c r="H569" s="23">
        <f>PtQt_PoQt!H550</f>
        <v>93.13</v>
      </c>
      <c r="I569" s="23">
        <f>PtQt_PoQt!I550</f>
        <v>181.19</v>
      </c>
      <c r="J569" s="23">
        <f>PtQt_PoQt!J550</f>
        <v>90.55</v>
      </c>
      <c r="K569" s="23">
        <f>PtQt_PoQt!K550</f>
        <v>75.83</v>
      </c>
      <c r="L569" s="23">
        <f>PtQt_PoQt!L550</f>
        <v>110.18</v>
      </c>
    </row>
    <row r="570" spans="1:12" x14ac:dyDescent="0.25">
      <c r="A570" s="9" t="s">
        <v>123</v>
      </c>
      <c r="B570" s="9" t="s">
        <v>42</v>
      </c>
      <c r="C570" s="23">
        <f>PtQt_PoQt!C551</f>
        <v>99.55</v>
      </c>
      <c r="D570" s="23">
        <f>PtQt_PoQt!D551</f>
        <v>89.06</v>
      </c>
      <c r="E570" s="23">
        <f>PtQt_PoQt!E551</f>
        <v>102.4</v>
      </c>
      <c r="F570" s="23">
        <f>PtQt_PoQt!F551</f>
        <v>109</v>
      </c>
      <c r="G570" s="23">
        <f>PtQt_PoQt!G551</f>
        <v>100</v>
      </c>
      <c r="H570" s="23">
        <f>PtQt_PoQt!H551</f>
        <v>87.88</v>
      </c>
      <c r="I570" s="23">
        <f>PtQt_PoQt!I551</f>
        <v>125.36</v>
      </c>
      <c r="J570" s="23">
        <f>PtQt_PoQt!J551</f>
        <v>105.11</v>
      </c>
      <c r="K570" s="23">
        <f>PtQt_PoQt!K551</f>
        <v>108.02</v>
      </c>
      <c r="L570" s="23">
        <f>PtQt_PoQt!L551</f>
        <v>106.6</v>
      </c>
    </row>
    <row r="571" spans="1:12" x14ac:dyDescent="0.25">
      <c r="A571" s="10" t="s">
        <v>123</v>
      </c>
      <c r="B571" s="10" t="s">
        <v>49</v>
      </c>
      <c r="C571" s="22">
        <f>ROUND(AVERAGEIF(C572:C575,"&lt;&gt;0"),2)</f>
        <v>95.48</v>
      </c>
      <c r="D571" s="22">
        <f t="shared" ref="D571:L571" si="331">ROUND(AVERAGEIF(D572:D575,"&lt;&gt;0"),2)</f>
        <v>97.28</v>
      </c>
      <c r="E571" s="22">
        <f t="shared" si="331"/>
        <v>105.82</v>
      </c>
      <c r="F571" s="22">
        <f t="shared" si="331"/>
        <v>101.37</v>
      </c>
      <c r="G571" s="22">
        <f t="shared" si="331"/>
        <v>100</v>
      </c>
      <c r="H571" s="22">
        <f t="shared" si="331"/>
        <v>95.95</v>
      </c>
      <c r="I571" s="22">
        <f t="shared" si="331"/>
        <v>99.5</v>
      </c>
      <c r="J571" s="22">
        <f t="shared" si="331"/>
        <v>103.35</v>
      </c>
      <c r="K571" s="22">
        <f t="shared" si="331"/>
        <v>105.98</v>
      </c>
      <c r="L571" s="22">
        <f t="shared" si="331"/>
        <v>101.2</v>
      </c>
    </row>
    <row r="572" spans="1:12" x14ac:dyDescent="0.25">
      <c r="A572" s="9" t="s">
        <v>123</v>
      </c>
      <c r="B572" s="9" t="s">
        <v>55</v>
      </c>
      <c r="C572" s="23">
        <f>PtQt_PoQt!C553</f>
        <v>88.14</v>
      </c>
      <c r="D572" s="23">
        <f>PtQt_PoQt!D553</f>
        <v>98.29</v>
      </c>
      <c r="E572" s="23">
        <f>PtQt_PoQt!E553</f>
        <v>100.69</v>
      </c>
      <c r="F572" s="23">
        <f>PtQt_PoQt!F553</f>
        <v>112.89</v>
      </c>
      <c r="G572" s="23">
        <f>PtQt_PoQt!G553</f>
        <v>100</v>
      </c>
      <c r="H572" s="23">
        <f>PtQt_PoQt!H553</f>
        <v>95.23</v>
      </c>
      <c r="I572" s="23">
        <f>PtQt_PoQt!I553</f>
        <v>117.55</v>
      </c>
      <c r="J572" s="23">
        <f>PtQt_PoQt!J553</f>
        <v>107.44</v>
      </c>
      <c r="K572" s="23">
        <f>PtQt_PoQt!K553</f>
        <v>112.34</v>
      </c>
      <c r="L572" s="23">
        <f>PtQt_PoQt!L553</f>
        <v>108.16</v>
      </c>
    </row>
    <row r="573" spans="1:12" x14ac:dyDescent="0.25">
      <c r="A573" s="9" t="s">
        <v>123</v>
      </c>
      <c r="B573" s="9" t="s">
        <v>59</v>
      </c>
      <c r="C573" s="23">
        <f>PtQt_PoQt!C554</f>
        <v>91.64</v>
      </c>
      <c r="D573" s="23">
        <f>PtQt_PoQt!D554</f>
        <v>101.91</v>
      </c>
      <c r="E573" s="23">
        <f>PtQt_PoQt!E554</f>
        <v>109.22</v>
      </c>
      <c r="F573" s="23">
        <f>PtQt_PoQt!F554</f>
        <v>97.1</v>
      </c>
      <c r="G573" s="23">
        <f>PtQt_PoQt!G554</f>
        <v>100</v>
      </c>
      <c r="H573" s="23">
        <f>PtQt_PoQt!H554</f>
        <v>92.43</v>
      </c>
      <c r="I573" s="23">
        <f>PtQt_PoQt!I554</f>
        <v>109.68</v>
      </c>
      <c r="J573" s="23">
        <f>PtQt_PoQt!J554</f>
        <v>115.08</v>
      </c>
      <c r="K573" s="23">
        <f>PtQt_PoQt!K554</f>
        <v>119.82</v>
      </c>
      <c r="L573" s="23">
        <f>PtQt_PoQt!L554</f>
        <v>109.28</v>
      </c>
    </row>
    <row r="574" spans="1:12" x14ac:dyDescent="0.25">
      <c r="A574" s="9" t="s">
        <v>123</v>
      </c>
      <c r="B574" s="9" t="s">
        <v>51</v>
      </c>
      <c r="C574" s="23">
        <f>PtQt_PoQt!C555</f>
        <v>80.09</v>
      </c>
      <c r="D574" s="23">
        <f>PtQt_PoQt!D555</f>
        <v>99.68</v>
      </c>
      <c r="E574" s="23">
        <f>PtQt_PoQt!E555</f>
        <v>116.03</v>
      </c>
      <c r="F574" s="23">
        <f>PtQt_PoQt!F555</f>
        <v>104.11</v>
      </c>
      <c r="G574" s="23">
        <f>PtQt_PoQt!G555</f>
        <v>100</v>
      </c>
      <c r="H574" s="23">
        <f>PtQt_PoQt!H555</f>
        <v>90.13</v>
      </c>
      <c r="I574" s="23">
        <f>PtQt_PoQt!I555</f>
        <v>113.27</v>
      </c>
      <c r="J574" s="23">
        <f>PtQt_PoQt!J555</f>
        <v>103.79</v>
      </c>
      <c r="K574" s="23">
        <f>PtQt_PoQt!K555</f>
        <v>99.84</v>
      </c>
      <c r="L574" s="23">
        <f>PtQt_PoQt!L555</f>
        <v>101.74</v>
      </c>
    </row>
    <row r="575" spans="1:12" x14ac:dyDescent="0.25">
      <c r="A575" s="9" t="s">
        <v>123</v>
      </c>
      <c r="B575" s="9" t="s">
        <v>50</v>
      </c>
      <c r="C575" s="23">
        <f>PtQt_PoQt!C556</f>
        <v>122.05</v>
      </c>
      <c r="D575" s="23">
        <f>PtQt_PoQt!D556</f>
        <v>89.25</v>
      </c>
      <c r="E575" s="23">
        <f>PtQt_PoQt!E556</f>
        <v>97.33</v>
      </c>
      <c r="F575" s="23">
        <f>PtQt_PoQt!F556</f>
        <v>91.38</v>
      </c>
      <c r="G575" s="23">
        <f>PtQt_PoQt!G556</f>
        <v>100</v>
      </c>
      <c r="H575" s="23">
        <f>PtQt_PoQt!H556</f>
        <v>106</v>
      </c>
      <c r="I575" s="23">
        <f>PtQt_PoQt!I556</f>
        <v>57.49</v>
      </c>
      <c r="J575" s="23">
        <f>PtQt_PoQt!J556</f>
        <v>87.07</v>
      </c>
      <c r="K575" s="23">
        <f>PtQt_PoQt!K556</f>
        <v>91.92</v>
      </c>
      <c r="L575" s="23">
        <f>PtQt_PoQt!L556</f>
        <v>85.62</v>
      </c>
    </row>
    <row r="576" spans="1:12" x14ac:dyDescent="0.25">
      <c r="A576" s="10" t="s">
        <v>123</v>
      </c>
      <c r="B576" s="10" t="s">
        <v>64</v>
      </c>
      <c r="C576" s="22">
        <f>ROUND(AVERAGEIF(C577,"&lt;&gt;0"),2)</f>
        <v>80.540000000000006</v>
      </c>
      <c r="D576" s="22">
        <f t="shared" ref="D576:L576" si="332">ROUND(AVERAGEIF(D577,"&lt;&gt;0"),2)</f>
        <v>104.48</v>
      </c>
      <c r="E576" s="22">
        <f t="shared" si="332"/>
        <v>123.27</v>
      </c>
      <c r="F576" s="22">
        <f t="shared" si="332"/>
        <v>91.73</v>
      </c>
      <c r="G576" s="22">
        <f t="shared" si="332"/>
        <v>100</v>
      </c>
      <c r="H576" s="22">
        <f t="shared" si="332"/>
        <v>87.22</v>
      </c>
      <c r="I576" s="22">
        <f t="shared" si="332"/>
        <v>87.25</v>
      </c>
      <c r="J576" s="22">
        <f t="shared" si="332"/>
        <v>88.32</v>
      </c>
      <c r="K576" s="22">
        <f t="shared" si="332"/>
        <v>87.37</v>
      </c>
      <c r="L576" s="22">
        <f t="shared" si="332"/>
        <v>87.54</v>
      </c>
    </row>
    <row r="577" spans="1:12" x14ac:dyDescent="0.25">
      <c r="A577" s="9" t="s">
        <v>123</v>
      </c>
      <c r="B577" s="9" t="s">
        <v>68</v>
      </c>
      <c r="C577" s="23">
        <f>PtQt_PoQt!C558</f>
        <v>80.540000000000006</v>
      </c>
      <c r="D577" s="23">
        <f>PtQt_PoQt!D558</f>
        <v>104.48</v>
      </c>
      <c r="E577" s="23">
        <f>PtQt_PoQt!E558</f>
        <v>123.27</v>
      </c>
      <c r="F577" s="23">
        <f>PtQt_PoQt!F558</f>
        <v>91.73</v>
      </c>
      <c r="G577" s="23">
        <f>PtQt_PoQt!G558</f>
        <v>100</v>
      </c>
      <c r="H577" s="23">
        <f>PtQt_PoQt!H558</f>
        <v>87.22</v>
      </c>
      <c r="I577" s="23">
        <f>PtQt_PoQt!I558</f>
        <v>87.25</v>
      </c>
      <c r="J577" s="23">
        <f>PtQt_PoQt!J558</f>
        <v>88.32</v>
      </c>
      <c r="K577" s="23">
        <f>PtQt_PoQt!K558</f>
        <v>87.37</v>
      </c>
      <c r="L577" s="23">
        <f>PtQt_PoQt!L558</f>
        <v>87.54</v>
      </c>
    </row>
    <row r="578" spans="1:12" x14ac:dyDescent="0.25">
      <c r="A578" s="9"/>
      <c r="B578" s="9"/>
      <c r="C578" s="23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 x14ac:dyDescent="0.25">
      <c r="A579" s="10" t="s">
        <v>123</v>
      </c>
      <c r="B579" s="10" t="s">
        <v>76</v>
      </c>
      <c r="C579" s="22">
        <f>ROUND(AVERAGEIF(C580:C582,"&lt;&gt;0"),2)</f>
        <v>95.29</v>
      </c>
      <c r="D579" s="22">
        <f t="shared" ref="D579:L579" si="333">ROUND(AVERAGEIF(D580:D582,"&lt;&gt;0"),2)</f>
        <v>102.01</v>
      </c>
      <c r="E579" s="22">
        <f t="shared" si="333"/>
        <v>101.83</v>
      </c>
      <c r="F579" s="22">
        <f t="shared" si="333"/>
        <v>100.87</v>
      </c>
      <c r="G579" s="22">
        <f t="shared" si="333"/>
        <v>100</v>
      </c>
      <c r="H579" s="22">
        <f t="shared" si="333"/>
        <v>99.95</v>
      </c>
      <c r="I579" s="22">
        <f t="shared" si="333"/>
        <v>100.75</v>
      </c>
      <c r="J579" s="22">
        <f t="shared" si="333"/>
        <v>97.77</v>
      </c>
      <c r="K579" s="22">
        <f t="shared" si="333"/>
        <v>95.52</v>
      </c>
      <c r="L579" s="22">
        <f t="shared" si="333"/>
        <v>98.5</v>
      </c>
    </row>
    <row r="580" spans="1:12" x14ac:dyDescent="0.25">
      <c r="A580" s="9" t="s">
        <v>123</v>
      </c>
      <c r="B580" s="9" t="s">
        <v>79</v>
      </c>
      <c r="C580" s="23">
        <f>PtQt_PoQt!C560</f>
        <v>96.13</v>
      </c>
      <c r="D580" s="23">
        <f>PtQt_PoQt!D560</f>
        <v>102.37</v>
      </c>
      <c r="E580" s="23">
        <f>PtQt_PoQt!E560</f>
        <v>102.82</v>
      </c>
      <c r="F580" s="23">
        <f>PtQt_PoQt!F560</f>
        <v>98.68</v>
      </c>
      <c r="G580" s="23">
        <f>PtQt_PoQt!G560</f>
        <v>100</v>
      </c>
      <c r="H580" s="23">
        <f>PtQt_PoQt!H560</f>
        <v>101.78</v>
      </c>
      <c r="I580" s="23">
        <f>PtQt_PoQt!I560</f>
        <v>104.76</v>
      </c>
      <c r="J580" s="23">
        <f>PtQt_PoQt!J560</f>
        <v>102.83</v>
      </c>
      <c r="K580" s="23">
        <f>PtQt_PoQt!K560</f>
        <v>114.9</v>
      </c>
      <c r="L580" s="23">
        <f>PtQt_PoQt!L560</f>
        <v>106.07</v>
      </c>
    </row>
    <row r="581" spans="1:12" x14ac:dyDescent="0.25">
      <c r="A581" s="9" t="s">
        <v>123</v>
      </c>
      <c r="B581" s="9" t="s">
        <v>77</v>
      </c>
      <c r="C581" s="23">
        <f>PtQt_PoQt!C561</f>
        <v>95.33</v>
      </c>
      <c r="D581" s="23">
        <f>PtQt_PoQt!D561</f>
        <v>101.55</v>
      </c>
      <c r="E581" s="23">
        <f>PtQt_PoQt!E561</f>
        <v>99.03</v>
      </c>
      <c r="F581" s="23">
        <f>PtQt_PoQt!F561</f>
        <v>104.08</v>
      </c>
      <c r="G581" s="23">
        <f>PtQt_PoQt!G561</f>
        <v>100</v>
      </c>
      <c r="H581" s="23">
        <f>PtQt_PoQt!H561</f>
        <v>102.46</v>
      </c>
      <c r="I581" s="23">
        <f>PtQt_PoQt!I561</f>
        <v>101.54</v>
      </c>
      <c r="J581" s="23">
        <f>PtQt_PoQt!J561</f>
        <v>96.49</v>
      </c>
      <c r="K581" s="23">
        <f>PtQt_PoQt!K561</f>
        <v>91.13</v>
      </c>
      <c r="L581" s="23">
        <f>PtQt_PoQt!L561</f>
        <v>97.91</v>
      </c>
    </row>
    <row r="582" spans="1:12" x14ac:dyDescent="0.25">
      <c r="A582" s="9" t="s">
        <v>123</v>
      </c>
      <c r="B582" s="9" t="s">
        <v>78</v>
      </c>
      <c r="C582" s="23">
        <f>PtQt_PoQt!C562</f>
        <v>94.4</v>
      </c>
      <c r="D582" s="23">
        <f>PtQt_PoQt!D562</f>
        <v>102.1</v>
      </c>
      <c r="E582" s="23">
        <f>PtQt_PoQt!E562</f>
        <v>103.64</v>
      </c>
      <c r="F582" s="23">
        <f>PtQt_PoQt!F562</f>
        <v>99.85</v>
      </c>
      <c r="G582" s="23">
        <f>PtQt_PoQt!G562</f>
        <v>100</v>
      </c>
      <c r="H582" s="23">
        <f>PtQt_PoQt!H562</f>
        <v>95.61</v>
      </c>
      <c r="I582" s="23">
        <f>PtQt_PoQt!I562</f>
        <v>95.94</v>
      </c>
      <c r="J582" s="23">
        <f>PtQt_PoQt!J562</f>
        <v>93.98</v>
      </c>
      <c r="K582" s="23">
        <f>PtQt_PoQt!K562</f>
        <v>80.540000000000006</v>
      </c>
      <c r="L582" s="23">
        <f>PtQt_PoQt!L562</f>
        <v>91.52</v>
      </c>
    </row>
    <row r="583" spans="1:12" x14ac:dyDescent="0.25">
      <c r="A583" s="10" t="s">
        <v>123</v>
      </c>
      <c r="B583" s="10" t="s">
        <v>82</v>
      </c>
      <c r="C583" s="22">
        <f>ROUND(AVERAGEIF(C584:C585,"&lt;&gt;0"),2)</f>
        <v>100.22</v>
      </c>
      <c r="D583" s="22">
        <f t="shared" ref="D583:L583" si="334">ROUND(AVERAGEIF(D584:D585,"&lt;&gt;0"),2)</f>
        <v>98.13</v>
      </c>
      <c r="E583" s="22">
        <f t="shared" si="334"/>
        <v>99.33</v>
      </c>
      <c r="F583" s="22">
        <f t="shared" si="334"/>
        <v>102.12</v>
      </c>
      <c r="G583" s="22">
        <f t="shared" si="334"/>
        <v>100</v>
      </c>
      <c r="H583" s="22">
        <f t="shared" si="334"/>
        <v>100.54</v>
      </c>
      <c r="I583" s="22">
        <f t="shared" si="334"/>
        <v>97.87</v>
      </c>
      <c r="J583" s="22">
        <f t="shared" si="334"/>
        <v>98.32</v>
      </c>
      <c r="K583" s="22">
        <f t="shared" si="334"/>
        <v>102.58</v>
      </c>
      <c r="L583" s="22">
        <f t="shared" si="334"/>
        <v>99.85</v>
      </c>
    </row>
    <row r="584" spans="1:12" x14ac:dyDescent="0.25">
      <c r="A584" s="9" t="s">
        <v>123</v>
      </c>
      <c r="B584" s="9" t="s">
        <v>84</v>
      </c>
      <c r="C584" s="23">
        <f>PtQt_PoQt!C564</f>
        <v>100.63</v>
      </c>
      <c r="D584" s="23">
        <f>PtQt_PoQt!D564</f>
        <v>96.62</v>
      </c>
      <c r="E584" s="23">
        <f>PtQt_PoQt!E564</f>
        <v>100.21</v>
      </c>
      <c r="F584" s="23">
        <f>PtQt_PoQt!F564</f>
        <v>102.11</v>
      </c>
      <c r="G584" s="23">
        <f>PtQt_PoQt!G564</f>
        <v>100</v>
      </c>
      <c r="H584" s="23">
        <f>PtQt_PoQt!H564</f>
        <v>98.52</v>
      </c>
      <c r="I584" s="23">
        <f>PtQt_PoQt!I564</f>
        <v>98.1</v>
      </c>
      <c r="J584" s="23">
        <f>PtQt_PoQt!J564</f>
        <v>105.29</v>
      </c>
      <c r="K584" s="23">
        <f>PtQt_PoQt!K564</f>
        <v>110.57</v>
      </c>
      <c r="L584" s="23">
        <f>PtQt_PoQt!L564</f>
        <v>103.17</v>
      </c>
    </row>
    <row r="585" spans="1:12" x14ac:dyDescent="0.25">
      <c r="A585" s="9" t="s">
        <v>123</v>
      </c>
      <c r="B585" s="9" t="s">
        <v>100</v>
      </c>
      <c r="C585" s="23">
        <f>PtQt_PoQt!C565</f>
        <v>99.81</v>
      </c>
      <c r="D585" s="23">
        <f>PtQt_PoQt!D565</f>
        <v>99.63</v>
      </c>
      <c r="E585" s="23">
        <f>PtQt_PoQt!E565</f>
        <v>98.44</v>
      </c>
      <c r="F585" s="23">
        <f>PtQt_PoQt!F565</f>
        <v>102.12</v>
      </c>
      <c r="G585" s="23">
        <f>PtQt_PoQt!G565</f>
        <v>100</v>
      </c>
      <c r="H585" s="23">
        <f>PtQt_PoQt!H565</f>
        <v>102.56</v>
      </c>
      <c r="I585" s="23">
        <f>PtQt_PoQt!I565</f>
        <v>97.64</v>
      </c>
      <c r="J585" s="23">
        <f>PtQt_PoQt!J565</f>
        <v>91.34</v>
      </c>
      <c r="K585" s="23">
        <f>PtQt_PoQt!K565</f>
        <v>94.59</v>
      </c>
      <c r="L585" s="23">
        <f>PtQt_PoQt!L565</f>
        <v>96.53</v>
      </c>
    </row>
    <row r="586" spans="1:12" x14ac:dyDescent="0.25">
      <c r="A586" s="10" t="s">
        <v>123</v>
      </c>
      <c r="B586" s="10" t="s">
        <v>85</v>
      </c>
      <c r="C586" s="22">
        <f>ROUND(AVERAGEIF(C587:C590,"&lt;&gt;0"),2)</f>
        <v>91.09</v>
      </c>
      <c r="D586" s="22">
        <f t="shared" ref="D586:L586" si="335">ROUND(AVERAGEIF(D587:D590,"&lt;&gt;0"),2)</f>
        <v>94.69</v>
      </c>
      <c r="E586" s="22">
        <f t="shared" si="335"/>
        <v>110.72</v>
      </c>
      <c r="F586" s="22">
        <f t="shared" si="335"/>
        <v>101.06</v>
      </c>
      <c r="G586" s="22">
        <f t="shared" si="335"/>
        <v>100</v>
      </c>
      <c r="H586" s="22">
        <f t="shared" si="335"/>
        <v>111.09</v>
      </c>
      <c r="I586" s="22">
        <f t="shared" si="335"/>
        <v>98</v>
      </c>
      <c r="J586" s="22">
        <f t="shared" si="335"/>
        <v>116.39</v>
      </c>
      <c r="K586" s="22">
        <f t="shared" si="335"/>
        <v>108.67</v>
      </c>
      <c r="L586" s="22">
        <f t="shared" si="335"/>
        <v>111.82</v>
      </c>
    </row>
    <row r="587" spans="1:12" x14ac:dyDescent="0.25">
      <c r="A587" s="9" t="s">
        <v>123</v>
      </c>
      <c r="B587" s="9" t="s">
        <v>105</v>
      </c>
      <c r="C587" s="23">
        <f>PtQt_PoQt!C567</f>
        <v>92.68</v>
      </c>
      <c r="D587" s="23">
        <f>PtQt_PoQt!D567</f>
        <v>94</v>
      </c>
      <c r="E587" s="23">
        <f>PtQt_PoQt!E567</f>
        <v>105.95</v>
      </c>
      <c r="F587" s="23">
        <f>PtQt_PoQt!F567</f>
        <v>103.26</v>
      </c>
      <c r="G587" s="23">
        <f>PtQt_PoQt!G567</f>
        <v>100</v>
      </c>
      <c r="H587" s="23">
        <f>PtQt_PoQt!H567</f>
        <v>98.29</v>
      </c>
      <c r="I587" s="23">
        <f>PtQt_PoQt!I567</f>
        <v>102.58</v>
      </c>
      <c r="J587" s="23">
        <f>PtQt_PoQt!J567</f>
        <v>98.5</v>
      </c>
      <c r="K587" s="23">
        <f>PtQt_PoQt!K567</f>
        <v>96.68</v>
      </c>
      <c r="L587" s="23">
        <f>PtQt_PoQt!L567</f>
        <v>98.64</v>
      </c>
    </row>
    <row r="588" spans="1:12" x14ac:dyDescent="0.25">
      <c r="A588" s="9" t="s">
        <v>123</v>
      </c>
      <c r="B588" s="9" t="s">
        <v>110</v>
      </c>
      <c r="C588" s="23">
        <f>PtQt_PoQt!C568</f>
        <v>92.52</v>
      </c>
      <c r="D588" s="23">
        <f>PtQt_PoQt!D568</f>
        <v>97.61</v>
      </c>
      <c r="E588" s="23">
        <f>PtQt_PoQt!E568</f>
        <v>128.85</v>
      </c>
      <c r="F588" s="23">
        <f>PtQt_PoQt!F568</f>
        <v>101.62</v>
      </c>
      <c r="G588" s="23">
        <f>PtQt_PoQt!G568</f>
        <v>100</v>
      </c>
      <c r="H588" s="23">
        <f>PtQt_PoQt!H568</f>
        <v>142.84</v>
      </c>
      <c r="I588" s="23">
        <f>PtQt_PoQt!I568</f>
        <v>102.12</v>
      </c>
      <c r="J588" s="23">
        <f>PtQt_PoQt!J568</f>
        <v>118.46</v>
      </c>
      <c r="K588" s="23">
        <f>PtQt_PoQt!K568</f>
        <v>102.63</v>
      </c>
      <c r="L588" s="23">
        <f>PtQt_PoQt!L568</f>
        <v>118.2</v>
      </c>
    </row>
    <row r="589" spans="1:12" x14ac:dyDescent="0.25">
      <c r="A589" s="9" t="s">
        <v>123</v>
      </c>
      <c r="B589" s="9" t="s">
        <v>106</v>
      </c>
      <c r="C589" s="23">
        <f>PtQt_PoQt!C569</f>
        <v>81.88</v>
      </c>
      <c r="D589" s="31" t="str">
        <f>PtQt_PoQt!D569</f>
        <v>-</v>
      </c>
      <c r="E589" s="23">
        <f>PtQt_PoQt!E569</f>
        <v>101.85</v>
      </c>
      <c r="F589" s="23">
        <f>PtQt_PoQt!F569</f>
        <v>102.59</v>
      </c>
      <c r="G589" s="23">
        <f>PtQt_PoQt!G569</f>
        <v>100</v>
      </c>
      <c r="H589" s="23">
        <f>PtQt_PoQt!H569</f>
        <v>101.46</v>
      </c>
      <c r="I589" s="23">
        <f>PtQt_PoQt!I569</f>
        <v>108.76</v>
      </c>
      <c r="J589" s="23">
        <f>PtQt_PoQt!J569</f>
        <v>133.72</v>
      </c>
      <c r="K589" s="23">
        <f>PtQt_PoQt!K569</f>
        <v>137.44999999999999</v>
      </c>
      <c r="L589" s="23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3">
        <f>PtQt_PoQt!C570</f>
        <v>97.26</v>
      </c>
      <c r="D590" s="23">
        <f>PtQt_PoQt!D570</f>
        <v>92.46</v>
      </c>
      <c r="E590" s="23">
        <f>PtQt_PoQt!E570</f>
        <v>106.23</v>
      </c>
      <c r="F590" s="23">
        <f>PtQt_PoQt!F570</f>
        <v>96.76</v>
      </c>
      <c r="G590" s="23">
        <f>PtQt_PoQt!G570</f>
        <v>100</v>
      </c>
      <c r="H590" s="23">
        <f>PtQt_PoQt!H570</f>
        <v>101.75</v>
      </c>
      <c r="I590" s="23">
        <f>PtQt_PoQt!I570</f>
        <v>78.52</v>
      </c>
      <c r="J590" s="23">
        <f>PtQt_PoQt!J570</f>
        <v>114.89</v>
      </c>
      <c r="K590" s="23">
        <f>PtQt_PoQt!K570</f>
        <v>97.9</v>
      </c>
      <c r="L590" s="23">
        <f>PtQt_PoQt!L570</f>
        <v>99.77</v>
      </c>
    </row>
    <row r="591" spans="1:12" x14ac:dyDescent="0.25">
      <c r="A591" s="10" t="s">
        <v>124</v>
      </c>
      <c r="B591" s="10" t="s">
        <v>114</v>
      </c>
      <c r="C591" s="22">
        <f>ROUND(AVERAGE(C593,C596,C600,C604,C608,C615,C619,C624,C628,C631,C634),2)</f>
        <v>100.95</v>
      </c>
      <c r="D591" s="22">
        <f t="shared" ref="D591:L591" si="336">ROUND(AVERAGE(D593,D596,D600,D604,D608,D615,D619,D624,D628,D631,D634),2)</f>
        <v>101.09</v>
      </c>
      <c r="E591" s="22">
        <f t="shared" si="336"/>
        <v>99.1</v>
      </c>
      <c r="F591" s="22">
        <f t="shared" si="336"/>
        <v>98.98</v>
      </c>
      <c r="G591" s="22">
        <f t="shared" si="336"/>
        <v>100</v>
      </c>
      <c r="H591" s="22">
        <f t="shared" si="336"/>
        <v>100.75</v>
      </c>
      <c r="I591" s="22">
        <f t="shared" si="336"/>
        <v>102.94</v>
      </c>
      <c r="J591" s="22">
        <f t="shared" si="336"/>
        <v>103.37</v>
      </c>
      <c r="K591" s="22">
        <f t="shared" si="336"/>
        <v>98.46</v>
      </c>
      <c r="L591" s="22">
        <f t="shared" si="336"/>
        <v>101.67</v>
      </c>
    </row>
    <row r="592" spans="1:12" x14ac:dyDescent="0.25">
      <c r="A592" s="10"/>
      <c r="B592" s="10"/>
      <c r="C592" s="22"/>
      <c r="D592" s="22"/>
      <c r="E592" s="22"/>
      <c r="F592" s="22"/>
      <c r="G592" s="22"/>
      <c r="H592" s="22"/>
      <c r="I592" s="22"/>
      <c r="J592" s="22"/>
      <c r="K592" s="22"/>
      <c r="L592" s="22"/>
    </row>
    <row r="593" spans="1:12" x14ac:dyDescent="0.25">
      <c r="A593" s="10" t="s">
        <v>124</v>
      </c>
      <c r="B593" s="10" t="s">
        <v>0</v>
      </c>
      <c r="C593" s="22">
        <f>ROUND(AVERAGEIF(C594:C595,"&lt;&gt;0"),2)</f>
        <v>98.98</v>
      </c>
      <c r="D593" s="22">
        <f t="shared" ref="D593:L593" si="337">ROUND(AVERAGEIF(D594:D595,"&lt;&gt;0"),2)</f>
        <v>99.56</v>
      </c>
      <c r="E593" s="22">
        <f t="shared" si="337"/>
        <v>104.68</v>
      </c>
      <c r="F593" s="22">
        <f t="shared" si="337"/>
        <v>96.19</v>
      </c>
      <c r="G593" s="22">
        <f t="shared" si="337"/>
        <v>99.99</v>
      </c>
      <c r="H593" s="22">
        <f t="shared" si="337"/>
        <v>102.6</v>
      </c>
      <c r="I593" s="22">
        <f t="shared" si="337"/>
        <v>84.85</v>
      </c>
      <c r="J593" s="22">
        <f t="shared" si="337"/>
        <v>83.92</v>
      </c>
      <c r="K593" s="22">
        <f t="shared" si="337"/>
        <v>81.38</v>
      </c>
      <c r="L593" s="22">
        <f t="shared" si="337"/>
        <v>85.64</v>
      </c>
    </row>
    <row r="594" spans="1:12" x14ac:dyDescent="0.25">
      <c r="A594" s="9" t="s">
        <v>124</v>
      </c>
      <c r="B594" s="9" t="s">
        <v>2</v>
      </c>
      <c r="C594" s="23" t="str">
        <f>PtQt_PoQt!C573</f>
        <v>..</v>
      </c>
      <c r="D594" s="23">
        <f>PtQt_PoQt!D573</f>
        <v>105.1</v>
      </c>
      <c r="E594" s="23">
        <f>PtQt_PoQt!E573</f>
        <v>108.08</v>
      </c>
      <c r="F594" s="23">
        <f>PtQt_PoQt!F573</f>
        <v>86.76</v>
      </c>
      <c r="G594" s="23">
        <f>PtQt_PoQt!G573</f>
        <v>100</v>
      </c>
      <c r="H594" s="23" t="str">
        <f>PtQt_PoQt!H573</f>
        <v>..</v>
      </c>
      <c r="I594" s="23">
        <f>PtQt_PoQt!I573</f>
        <v>83.85</v>
      </c>
      <c r="J594" s="23">
        <f>PtQt_PoQt!J573</f>
        <v>87.55</v>
      </c>
      <c r="K594" s="23">
        <f>PtQt_PoQt!K573</f>
        <v>75.47</v>
      </c>
      <c r="L594" s="23">
        <f>PtQt_PoQt!L573</f>
        <v>82.27</v>
      </c>
    </row>
    <row r="595" spans="1:12" x14ac:dyDescent="0.25">
      <c r="A595" s="9" t="s">
        <v>124</v>
      </c>
      <c r="B595" s="9" t="s">
        <v>1</v>
      </c>
      <c r="C595" s="23">
        <f>PtQt_PoQt!C574</f>
        <v>98.98</v>
      </c>
      <c r="D595" s="23">
        <f>PtQt_PoQt!D574</f>
        <v>94.02</v>
      </c>
      <c r="E595" s="23">
        <f>PtQt_PoQt!E574</f>
        <v>101.28</v>
      </c>
      <c r="F595" s="23">
        <f>PtQt_PoQt!F574</f>
        <v>105.62</v>
      </c>
      <c r="G595" s="24">
        <f>ROUND(AVERAGE(C595:F595),2)</f>
        <v>99.98</v>
      </c>
      <c r="H595" s="23">
        <f>PtQt_PoQt!H574</f>
        <v>102.6</v>
      </c>
      <c r="I595" s="23">
        <f>PtQt_PoQt!I574</f>
        <v>85.85</v>
      </c>
      <c r="J595" s="23">
        <f>PtQt_PoQt!J574</f>
        <v>80.290000000000006</v>
      </c>
      <c r="K595" s="23">
        <f>PtQt_PoQt!K574</f>
        <v>87.28</v>
      </c>
      <c r="L595" s="24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2">
        <f>ROUND(AVERAGEIF(C597:C599,"&lt;&gt;0"),2)</f>
        <v>90.34</v>
      </c>
      <c r="D596" s="22">
        <f t="shared" ref="D596:K596" si="338">ROUND(AVERAGEIF(D597:D599,"&lt;&gt;0"),2)</f>
        <v>108.08</v>
      </c>
      <c r="E596" s="22">
        <f t="shared" si="338"/>
        <v>100.84</v>
      </c>
      <c r="F596" s="22">
        <f t="shared" si="338"/>
        <v>100.73</v>
      </c>
      <c r="G596" s="25">
        <f>ROUND(AVERAGE(C596:F596),2)</f>
        <v>100</v>
      </c>
      <c r="H596" s="22">
        <f t="shared" si="338"/>
        <v>89.05</v>
      </c>
      <c r="I596" s="22">
        <f t="shared" si="338"/>
        <v>112.17</v>
      </c>
      <c r="J596" s="22">
        <f t="shared" si="338"/>
        <v>102.1</v>
      </c>
      <c r="K596" s="22">
        <f t="shared" si="338"/>
        <v>108.81</v>
      </c>
      <c r="L596" s="25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3">
        <f>PtQt_PoQt!C576</f>
        <v>95.06</v>
      </c>
      <c r="D597" s="23">
        <f>PtQt_PoQt!D576</f>
        <v>102.43</v>
      </c>
      <c r="E597" s="23">
        <f>PtQt_PoQt!E576</f>
        <v>98.29</v>
      </c>
      <c r="F597" s="23">
        <f>PtQt_PoQt!F576</f>
        <v>104.13</v>
      </c>
      <c r="G597" s="23">
        <f>PtQt_PoQt!G576</f>
        <v>100</v>
      </c>
      <c r="H597" s="23">
        <f>PtQt_PoQt!H576</f>
        <v>91.73</v>
      </c>
      <c r="I597" s="23">
        <f>PtQt_PoQt!I576</f>
        <v>118.69</v>
      </c>
      <c r="J597" s="23">
        <f>PtQt_PoQt!J576</f>
        <v>114.56</v>
      </c>
      <c r="K597" s="23">
        <f>PtQt_PoQt!K576</f>
        <v>120.84</v>
      </c>
      <c r="L597" s="23">
        <f>PtQt_PoQt!L576</f>
        <v>111.5</v>
      </c>
    </row>
    <row r="598" spans="1:12" x14ac:dyDescent="0.25">
      <c r="A598" s="9" t="s">
        <v>124</v>
      </c>
      <c r="B598" s="9" t="s">
        <v>10</v>
      </c>
      <c r="C598" s="23">
        <f>PtQt_PoQt!C577</f>
        <v>80.86</v>
      </c>
      <c r="D598" s="23">
        <f>PtQt_PoQt!D577</f>
        <v>113.76</v>
      </c>
      <c r="E598" s="23">
        <f>PtQt_PoQt!E577</f>
        <v>107.45</v>
      </c>
      <c r="F598" s="23">
        <f>PtQt_PoQt!F577</f>
        <v>97.93</v>
      </c>
      <c r="G598" s="23">
        <f>PtQt_PoQt!G577</f>
        <v>100</v>
      </c>
      <c r="H598" s="23">
        <f>PtQt_PoQt!H577</f>
        <v>73.05</v>
      </c>
      <c r="I598" s="23">
        <f>PtQt_PoQt!I577</f>
        <v>85.57</v>
      </c>
      <c r="J598" s="23">
        <f>PtQt_PoQt!J577</f>
        <v>82.36</v>
      </c>
      <c r="K598" s="23">
        <f>PtQt_PoQt!K577</f>
        <v>86.6</v>
      </c>
      <c r="L598" s="23">
        <f>PtQt_PoQt!L577</f>
        <v>81.89</v>
      </c>
    </row>
    <row r="599" spans="1:12" x14ac:dyDescent="0.25">
      <c r="A599" s="9" t="s">
        <v>124</v>
      </c>
      <c r="B599" s="9" t="s">
        <v>6</v>
      </c>
      <c r="C599" s="23">
        <f>PtQt_PoQt!C578</f>
        <v>95.1</v>
      </c>
      <c r="D599" s="23">
        <f>PtQt_PoQt!D578</f>
        <v>108.06</v>
      </c>
      <c r="E599" s="23">
        <f>PtQt_PoQt!E578</f>
        <v>96.77</v>
      </c>
      <c r="F599" s="23">
        <f>PtQt_PoQt!F578</f>
        <v>100.12</v>
      </c>
      <c r="G599" s="23">
        <f>PtQt_PoQt!G578</f>
        <v>100</v>
      </c>
      <c r="H599" s="23">
        <f>PtQt_PoQt!H578</f>
        <v>102.36</v>
      </c>
      <c r="I599" s="23">
        <f>PtQt_PoQt!I578</f>
        <v>132.26</v>
      </c>
      <c r="J599" s="23">
        <f>PtQt_PoQt!J578</f>
        <v>109.37</v>
      </c>
      <c r="K599" s="23">
        <f>PtQt_PoQt!K578</f>
        <v>118.98</v>
      </c>
      <c r="L599" s="23">
        <f>PtQt_PoQt!L578</f>
        <v>115.76</v>
      </c>
    </row>
    <row r="600" spans="1:12" x14ac:dyDescent="0.25">
      <c r="A600" s="10" t="s">
        <v>124</v>
      </c>
      <c r="B600" s="10" t="s">
        <v>12</v>
      </c>
      <c r="C600" s="22">
        <f>ROUND(AVERAGEIF(C601:C603,"&lt;&gt;0"),2)</f>
        <v>114.92</v>
      </c>
      <c r="D600" s="22">
        <f t="shared" ref="D600:L600" si="339">ROUND(AVERAGEIF(D601:D603,"&lt;&gt;0"),2)</f>
        <v>99.29</v>
      </c>
      <c r="E600" s="22">
        <f t="shared" si="339"/>
        <v>89.81</v>
      </c>
      <c r="F600" s="22">
        <f t="shared" si="339"/>
        <v>96.32</v>
      </c>
      <c r="G600" s="22">
        <f t="shared" si="339"/>
        <v>100</v>
      </c>
      <c r="H600" s="22">
        <f t="shared" si="339"/>
        <v>100.24</v>
      </c>
      <c r="I600" s="22">
        <f t="shared" si="339"/>
        <v>105.56</v>
      </c>
      <c r="J600" s="22">
        <f t="shared" si="339"/>
        <v>91.54</v>
      </c>
      <c r="K600" s="22">
        <f t="shared" si="339"/>
        <v>95</v>
      </c>
      <c r="L600" s="22">
        <f t="shared" si="339"/>
        <v>102.34</v>
      </c>
    </row>
    <row r="601" spans="1:12" x14ac:dyDescent="0.25">
      <c r="A601" s="9" t="s">
        <v>124</v>
      </c>
      <c r="B601" s="9" t="s">
        <v>14</v>
      </c>
      <c r="C601" s="23" t="str">
        <f>PtQt_PoQt!C580</f>
        <v>..</v>
      </c>
      <c r="D601" s="23">
        <f>PtQt_PoQt!D580</f>
        <v>100</v>
      </c>
      <c r="E601" s="23" t="str">
        <f>PtQt_PoQt!E580</f>
        <v>..</v>
      </c>
      <c r="F601" s="23" t="str">
        <f>PtQt_PoQt!F580</f>
        <v>..</v>
      </c>
      <c r="G601" s="23">
        <f>PtQt_PoQt!G580</f>
        <v>100</v>
      </c>
      <c r="H601" s="23" t="str">
        <f>PtQt_PoQt!H580</f>
        <v>..</v>
      </c>
      <c r="I601" s="23">
        <f>PtQt_PoQt!I580</f>
        <v>112.58</v>
      </c>
      <c r="J601" s="23" t="str">
        <f>PtQt_PoQt!J580</f>
        <v>..</v>
      </c>
      <c r="K601" s="23" t="str">
        <f>PtQt_PoQt!K580</f>
        <v>..</v>
      </c>
      <c r="L601" s="23">
        <f>PtQt_PoQt!L580</f>
        <v>112.58</v>
      </c>
    </row>
    <row r="602" spans="1:12" x14ac:dyDescent="0.25">
      <c r="A602" s="9" t="s">
        <v>124</v>
      </c>
      <c r="B602" s="9" t="s">
        <v>17</v>
      </c>
      <c r="C602" s="23">
        <f>PtQt_PoQt!C581</f>
        <v>93.14</v>
      </c>
      <c r="D602" s="23">
        <f>PtQt_PoQt!D581</f>
        <v>105.68</v>
      </c>
      <c r="E602" s="23">
        <f>PtQt_PoQt!E581</f>
        <v>99.86</v>
      </c>
      <c r="F602" s="23">
        <f>PtQt_PoQt!F581</f>
        <v>101.31</v>
      </c>
      <c r="G602" s="23">
        <f>PtQt_PoQt!G581</f>
        <v>100</v>
      </c>
      <c r="H602" s="23">
        <f>PtQt_PoQt!H581</f>
        <v>92.71</v>
      </c>
      <c r="I602" s="23">
        <f>PtQt_PoQt!I581</f>
        <v>101.58</v>
      </c>
      <c r="J602" s="23">
        <f>PtQt_PoQt!J581</f>
        <v>95.06</v>
      </c>
      <c r="K602" s="23">
        <f>PtQt_PoQt!K581</f>
        <v>95.08</v>
      </c>
      <c r="L602" s="23">
        <f>PtQt_PoQt!L581</f>
        <v>96.12</v>
      </c>
    </row>
    <row r="603" spans="1:12" x14ac:dyDescent="0.25">
      <c r="A603" s="9" t="s">
        <v>124</v>
      </c>
      <c r="B603" s="9" t="s">
        <v>15</v>
      </c>
      <c r="C603" s="23">
        <f>PtQt_PoQt!C582</f>
        <v>136.69999999999999</v>
      </c>
      <c r="D603" s="23">
        <f>PtQt_PoQt!D582</f>
        <v>92.19</v>
      </c>
      <c r="E603" s="23">
        <f>PtQt_PoQt!E582</f>
        <v>79.75</v>
      </c>
      <c r="F603" s="23">
        <f>PtQt_PoQt!F582</f>
        <v>91.33</v>
      </c>
      <c r="G603" s="23">
        <f>PtQt_PoQt!G582</f>
        <v>100</v>
      </c>
      <c r="H603" s="23">
        <f>PtQt_PoQt!H582</f>
        <v>107.77</v>
      </c>
      <c r="I603" s="23">
        <f>PtQt_PoQt!I582</f>
        <v>102.52</v>
      </c>
      <c r="J603" s="23">
        <f>PtQt_PoQt!J582</f>
        <v>88.01</v>
      </c>
      <c r="K603" s="23">
        <f>PtQt_PoQt!K582</f>
        <v>94.92</v>
      </c>
      <c r="L603" s="23">
        <f>PtQt_PoQt!L582</f>
        <v>98.31</v>
      </c>
    </row>
    <row r="604" spans="1:12" x14ac:dyDescent="0.25">
      <c r="A604" s="10" t="s">
        <v>124</v>
      </c>
      <c r="B604" s="10" t="s">
        <v>18</v>
      </c>
      <c r="C604" s="22">
        <f>ROUND(AVERAGEIF(C605:C607,"&lt;&gt;0"),2)</f>
        <v>91.39</v>
      </c>
      <c r="D604" s="22">
        <f t="shared" ref="D604:L604" si="340">ROUND(AVERAGEIF(D605:D607,"&lt;&gt;0"),2)</f>
        <v>93.36</v>
      </c>
      <c r="E604" s="22">
        <f t="shared" si="340"/>
        <v>93.55</v>
      </c>
      <c r="F604" s="22">
        <f t="shared" si="340"/>
        <v>121.69</v>
      </c>
      <c r="G604" s="22">
        <f t="shared" si="340"/>
        <v>100</v>
      </c>
      <c r="H604" s="22">
        <f t="shared" si="340"/>
        <v>116.53</v>
      </c>
      <c r="I604" s="22">
        <f t="shared" si="340"/>
        <v>130.49</v>
      </c>
      <c r="J604" s="22">
        <f t="shared" si="340"/>
        <v>192.65</v>
      </c>
      <c r="K604" s="22">
        <f t="shared" si="340"/>
        <v>157.04</v>
      </c>
      <c r="L604" s="22">
        <f t="shared" si="340"/>
        <v>149.19</v>
      </c>
    </row>
    <row r="605" spans="1:12" x14ac:dyDescent="0.25">
      <c r="A605" s="9" t="s">
        <v>124</v>
      </c>
      <c r="B605" s="9" t="s">
        <v>24</v>
      </c>
      <c r="C605" s="23">
        <f>PtQt_PoQt!C584</f>
        <v>90.43</v>
      </c>
      <c r="D605" s="23">
        <f>PtQt_PoQt!D584</f>
        <v>94.16</v>
      </c>
      <c r="E605" s="23">
        <f>PtQt_PoQt!E584</f>
        <v>76.94</v>
      </c>
      <c r="F605" s="23">
        <f>PtQt_PoQt!F584</f>
        <v>138.47</v>
      </c>
      <c r="G605" s="23">
        <f>PtQt_PoQt!G584</f>
        <v>100</v>
      </c>
      <c r="H605" s="23">
        <f>PtQt_PoQt!H584</f>
        <v>133.53</v>
      </c>
      <c r="I605" s="23">
        <f>PtQt_PoQt!I584</f>
        <v>176.17</v>
      </c>
      <c r="J605" s="23">
        <f>PtQt_PoQt!J584</f>
        <v>355.65</v>
      </c>
      <c r="K605" s="23">
        <f>PtQt_PoQt!K584</f>
        <v>248.13</v>
      </c>
      <c r="L605" s="23">
        <f>PtQt_PoQt!L584</f>
        <v>228.38</v>
      </c>
    </row>
    <row r="606" spans="1:12" x14ac:dyDescent="0.25">
      <c r="A606" s="9" t="s">
        <v>124</v>
      </c>
      <c r="B606" s="9" t="s">
        <v>86</v>
      </c>
      <c r="C606" s="23">
        <f>PtQt_PoQt!C585</f>
        <v>86.29</v>
      </c>
      <c r="D606" s="23">
        <f>PtQt_PoQt!D585</f>
        <v>103.51</v>
      </c>
      <c r="E606" s="23">
        <f>PtQt_PoQt!E585</f>
        <v>101.66</v>
      </c>
      <c r="F606" s="23">
        <f>PtQt_PoQt!F585</f>
        <v>108.51</v>
      </c>
      <c r="G606" s="23">
        <f>PtQt_PoQt!G585</f>
        <v>100</v>
      </c>
      <c r="H606" s="23">
        <f>PtQt_PoQt!H585</f>
        <v>112.25</v>
      </c>
      <c r="I606" s="23">
        <f>PtQt_PoQt!I585</f>
        <v>111.49</v>
      </c>
      <c r="J606" s="23">
        <f>PtQt_PoQt!J585</f>
        <v>114.78</v>
      </c>
      <c r="K606" s="23">
        <f>PtQt_PoQt!K585</f>
        <v>112.47</v>
      </c>
      <c r="L606" s="23">
        <f>PtQt_PoQt!L585</f>
        <v>112.76</v>
      </c>
    </row>
    <row r="607" spans="1:12" x14ac:dyDescent="0.25">
      <c r="A607" s="9" t="s">
        <v>124</v>
      </c>
      <c r="B607" s="9" t="s">
        <v>19</v>
      </c>
      <c r="C607" s="23">
        <f>PtQt_PoQt!C586</f>
        <v>97.45</v>
      </c>
      <c r="D607" s="23">
        <f>PtQt_PoQt!D586</f>
        <v>82.4</v>
      </c>
      <c r="E607" s="23">
        <f>PtQt_PoQt!E586</f>
        <v>102.06</v>
      </c>
      <c r="F607" s="23">
        <f>PtQt_PoQt!F586</f>
        <v>118.08</v>
      </c>
      <c r="G607" s="23">
        <f>PtQt_PoQt!G586</f>
        <v>100</v>
      </c>
      <c r="H607" s="23">
        <f>PtQt_PoQt!H586</f>
        <v>103.81</v>
      </c>
      <c r="I607" s="23">
        <f>PtQt_PoQt!I586</f>
        <v>103.81</v>
      </c>
      <c r="J607" s="23">
        <f>PtQt_PoQt!J586</f>
        <v>107.52</v>
      </c>
      <c r="K607" s="23">
        <f>PtQt_PoQt!K586</f>
        <v>110.53</v>
      </c>
      <c r="L607" s="23">
        <f>PtQt_PoQt!L586</f>
        <v>106.42</v>
      </c>
    </row>
    <row r="608" spans="1:12" x14ac:dyDescent="0.25">
      <c r="A608" s="10" t="s">
        <v>124</v>
      </c>
      <c r="B608" s="10" t="s">
        <v>28</v>
      </c>
      <c r="C608" s="22">
        <f>ROUND(AVERAGEIF(C609:C614,"&lt;&gt;0"),2)</f>
        <v>116.93</v>
      </c>
      <c r="D608" s="22">
        <f t="shared" ref="D608:L608" si="341">ROUND(AVERAGEIF(D609:D614,"&lt;&gt;0"),2)</f>
        <v>96.31</v>
      </c>
      <c r="E608" s="22">
        <f t="shared" si="341"/>
        <v>92.01</v>
      </c>
      <c r="F608" s="22">
        <f t="shared" si="341"/>
        <v>94.75</v>
      </c>
      <c r="G608" s="22">
        <f t="shared" si="341"/>
        <v>100</v>
      </c>
      <c r="H608" s="22">
        <f t="shared" si="341"/>
        <v>89.75</v>
      </c>
      <c r="I608" s="22">
        <f t="shared" si="341"/>
        <v>92.28</v>
      </c>
      <c r="J608" s="22">
        <f t="shared" si="341"/>
        <v>85.9</v>
      </c>
      <c r="K608" s="22">
        <f t="shared" si="341"/>
        <v>93.35</v>
      </c>
      <c r="L608" s="22">
        <f t="shared" si="341"/>
        <v>90.32</v>
      </c>
    </row>
    <row r="609" spans="1:12" x14ac:dyDescent="0.25">
      <c r="A609" s="9" t="s">
        <v>124</v>
      </c>
      <c r="B609" s="9" t="s">
        <v>31</v>
      </c>
      <c r="C609" s="23">
        <f>PtQt_PoQt!C588</f>
        <v>119.77</v>
      </c>
      <c r="D609" s="23">
        <f>PtQt_PoQt!D588</f>
        <v>90.77</v>
      </c>
      <c r="E609" s="23">
        <f>PtQt_PoQt!E588</f>
        <v>95.06</v>
      </c>
      <c r="F609" s="23">
        <f>PtQt_PoQt!F588</f>
        <v>94.42</v>
      </c>
      <c r="G609" s="23">
        <f>PtQt_PoQt!G588</f>
        <v>100</v>
      </c>
      <c r="H609" s="23">
        <f>PtQt_PoQt!H588</f>
        <v>97.51</v>
      </c>
      <c r="I609" s="23">
        <f>PtQt_PoQt!I588</f>
        <v>93.93</v>
      </c>
      <c r="J609" s="23">
        <f>PtQt_PoQt!J588</f>
        <v>95.23</v>
      </c>
      <c r="K609" s="23">
        <f>PtQt_PoQt!K588</f>
        <v>89.67</v>
      </c>
      <c r="L609" s="23">
        <f>PtQt_PoQt!L588</f>
        <v>94.08</v>
      </c>
    </row>
    <row r="610" spans="1:12" x14ac:dyDescent="0.25">
      <c r="A610" s="9" t="s">
        <v>124</v>
      </c>
      <c r="B610" s="9" t="s">
        <v>30</v>
      </c>
      <c r="C610" s="23">
        <f>PtQt_PoQt!C589</f>
        <v>110.1</v>
      </c>
      <c r="D610" s="23">
        <f>PtQt_PoQt!D589</f>
        <v>96.25</v>
      </c>
      <c r="E610" s="23">
        <f>PtQt_PoQt!E589</f>
        <v>74.45</v>
      </c>
      <c r="F610" s="23">
        <f>PtQt_PoQt!F589</f>
        <v>119.16</v>
      </c>
      <c r="G610" s="23">
        <f>PtQt_PoQt!G589</f>
        <v>100</v>
      </c>
      <c r="H610" s="23">
        <f>PtQt_PoQt!H589</f>
        <v>88.14</v>
      </c>
      <c r="I610" s="23">
        <f>PtQt_PoQt!I589</f>
        <v>91.14</v>
      </c>
      <c r="J610" s="23">
        <f>PtQt_PoQt!J589</f>
        <v>86.02</v>
      </c>
      <c r="K610" s="23">
        <f>PtQt_PoQt!K589</f>
        <v>108.57</v>
      </c>
      <c r="L610" s="23">
        <f>PtQt_PoQt!L589</f>
        <v>93.48</v>
      </c>
    </row>
    <row r="611" spans="1:12" x14ac:dyDescent="0.25">
      <c r="A611" s="9" t="s">
        <v>124</v>
      </c>
      <c r="B611" s="9" t="s">
        <v>35</v>
      </c>
      <c r="C611" s="23">
        <f>PtQt_PoQt!C590</f>
        <v>121.34</v>
      </c>
      <c r="D611" s="23">
        <f>PtQt_PoQt!D590</f>
        <v>105.8</v>
      </c>
      <c r="E611" s="23">
        <f>PtQt_PoQt!E590</f>
        <v>91.89</v>
      </c>
      <c r="F611" s="23">
        <f>PtQt_PoQt!F590</f>
        <v>80.989999999999995</v>
      </c>
      <c r="G611" s="23">
        <f>PtQt_PoQt!G590</f>
        <v>100</v>
      </c>
      <c r="H611" s="23">
        <f>PtQt_PoQt!H590</f>
        <v>73.099999999999994</v>
      </c>
      <c r="I611" s="23">
        <f>PtQt_PoQt!I590</f>
        <v>77.739999999999995</v>
      </c>
      <c r="J611" s="23">
        <f>PtQt_PoQt!J590</f>
        <v>65.31</v>
      </c>
      <c r="K611" s="23">
        <f>PtQt_PoQt!K590</f>
        <v>71.88</v>
      </c>
      <c r="L611" s="23">
        <f>PtQt_PoQt!L590</f>
        <v>72</v>
      </c>
    </row>
    <row r="612" spans="1:12" x14ac:dyDescent="0.25">
      <c r="A612" s="9" t="s">
        <v>124</v>
      </c>
      <c r="B612" s="9" t="s">
        <v>32</v>
      </c>
      <c r="C612" s="23">
        <f>PtQt_PoQt!C591</f>
        <v>122.46</v>
      </c>
      <c r="D612" s="23">
        <f>PtQt_PoQt!D591</f>
        <v>93.23</v>
      </c>
      <c r="E612" s="23">
        <f>PtQt_PoQt!E591</f>
        <v>96.25</v>
      </c>
      <c r="F612" s="23">
        <f>PtQt_PoQt!F591</f>
        <v>88.12</v>
      </c>
      <c r="G612" s="23">
        <f>PtQt_PoQt!G591</f>
        <v>100</v>
      </c>
      <c r="H612" s="23">
        <f>PtQt_PoQt!H591</f>
        <v>89.65</v>
      </c>
      <c r="I612" s="23">
        <f>PtQt_PoQt!I591</f>
        <v>100.28</v>
      </c>
      <c r="J612" s="23">
        <f>PtQt_PoQt!J591</f>
        <v>84.37</v>
      </c>
      <c r="K612" s="23">
        <f>PtQt_PoQt!K591</f>
        <v>97.04</v>
      </c>
      <c r="L612" s="23">
        <f>PtQt_PoQt!L591</f>
        <v>92.84</v>
      </c>
    </row>
    <row r="613" spans="1:12" x14ac:dyDescent="0.25">
      <c r="A613" s="9" t="s">
        <v>124</v>
      </c>
      <c r="B613" s="9" t="s">
        <v>33</v>
      </c>
      <c r="C613" s="23">
        <f>PtQt_PoQt!C592</f>
        <v>105.33</v>
      </c>
      <c r="D613" s="23">
        <f>PtQt_PoQt!D592</f>
        <v>101.42</v>
      </c>
      <c r="E613" s="23">
        <f>PtQt_PoQt!E592</f>
        <v>100.27</v>
      </c>
      <c r="F613" s="23">
        <f>PtQt_PoQt!F592</f>
        <v>92.99</v>
      </c>
      <c r="G613" s="23">
        <f>PtQt_PoQt!G592</f>
        <v>100</v>
      </c>
      <c r="H613" s="23">
        <f>PtQt_PoQt!H592</f>
        <v>91.17</v>
      </c>
      <c r="I613" s="23">
        <f>PtQt_PoQt!I592</f>
        <v>101.38</v>
      </c>
      <c r="J613" s="23">
        <f>PtQt_PoQt!J592</f>
        <v>102.02</v>
      </c>
      <c r="K613" s="23">
        <f>PtQt_PoQt!K592</f>
        <v>109.37</v>
      </c>
      <c r="L613" s="23">
        <f>PtQt_PoQt!L592</f>
        <v>100.98</v>
      </c>
    </row>
    <row r="614" spans="1:12" x14ac:dyDescent="0.25">
      <c r="A614" s="9" t="s">
        <v>124</v>
      </c>
      <c r="B614" s="9" t="s">
        <v>37</v>
      </c>
      <c r="C614" s="23">
        <f>PtQt_PoQt!C593</f>
        <v>122.57</v>
      </c>
      <c r="D614" s="23">
        <f>PtQt_PoQt!D593</f>
        <v>90.38</v>
      </c>
      <c r="E614" s="23">
        <f>PtQt_PoQt!E593</f>
        <v>94.15</v>
      </c>
      <c r="F614" s="23">
        <f>PtQt_PoQt!F593</f>
        <v>92.84</v>
      </c>
      <c r="G614" s="23">
        <f>PtQt_PoQt!G593</f>
        <v>100</v>
      </c>
      <c r="H614" s="23">
        <f>PtQt_PoQt!H593</f>
        <v>98.91</v>
      </c>
      <c r="I614" s="23">
        <f>PtQt_PoQt!I593</f>
        <v>89.23</v>
      </c>
      <c r="J614" s="23">
        <f>PtQt_PoQt!J593</f>
        <v>82.46</v>
      </c>
      <c r="K614" s="23">
        <f>PtQt_PoQt!K593</f>
        <v>83.55</v>
      </c>
      <c r="L614" s="23">
        <f>PtQt_PoQt!L593</f>
        <v>88.52</v>
      </c>
    </row>
    <row r="615" spans="1:12" x14ac:dyDescent="0.25">
      <c r="A615" s="10" t="s">
        <v>124</v>
      </c>
      <c r="B615" s="10" t="s">
        <v>39</v>
      </c>
      <c r="C615" s="22">
        <f>ROUND(AVERAGEIF(C616:C618,"&lt;&gt;0"),2)</f>
        <v>106.2</v>
      </c>
      <c r="D615" s="22">
        <f t="shared" ref="D615:L615" si="342">ROUND(AVERAGEIF(D616:D618,"&lt;&gt;0"),2)</f>
        <v>100.61</v>
      </c>
      <c r="E615" s="22">
        <f t="shared" si="342"/>
        <v>99.98</v>
      </c>
      <c r="F615" s="22">
        <f t="shared" si="342"/>
        <v>93.16</v>
      </c>
      <c r="G615" s="22">
        <f t="shared" si="342"/>
        <v>100</v>
      </c>
      <c r="H615" s="22">
        <f t="shared" si="342"/>
        <v>92.93</v>
      </c>
      <c r="I615" s="22">
        <f t="shared" si="342"/>
        <v>95.72</v>
      </c>
      <c r="J615" s="22">
        <f t="shared" si="342"/>
        <v>94.91</v>
      </c>
      <c r="K615" s="22">
        <f t="shared" si="342"/>
        <v>88.53</v>
      </c>
      <c r="L615" s="22">
        <f t="shared" si="342"/>
        <v>93.02</v>
      </c>
    </row>
    <row r="616" spans="1:12" x14ac:dyDescent="0.25">
      <c r="A616" s="9" t="s">
        <v>124</v>
      </c>
      <c r="B616" s="9" t="s">
        <v>43</v>
      </c>
      <c r="C616" s="23">
        <f>PtQt_PoQt!C595</f>
        <v>109.62</v>
      </c>
      <c r="D616" s="23">
        <f>PtQt_PoQt!D595</f>
        <v>90.81</v>
      </c>
      <c r="E616" s="23">
        <f>PtQt_PoQt!E595</f>
        <v>104.75</v>
      </c>
      <c r="F616" s="23">
        <f>PtQt_PoQt!F595</f>
        <v>94.76</v>
      </c>
      <c r="G616" s="23">
        <f>PtQt_PoQt!G595</f>
        <v>100</v>
      </c>
      <c r="H616" s="23">
        <f>PtQt_PoQt!H595</f>
        <v>95.5</v>
      </c>
      <c r="I616" s="23">
        <f>PtQt_PoQt!I595</f>
        <v>106.84</v>
      </c>
      <c r="J616" s="23">
        <f>PtQt_PoQt!J595</f>
        <v>107.77</v>
      </c>
      <c r="K616" s="23">
        <f>PtQt_PoQt!K595</f>
        <v>106.72</v>
      </c>
      <c r="L616" s="23">
        <f>PtQt_PoQt!L595</f>
        <v>104.19</v>
      </c>
    </row>
    <row r="617" spans="1:12" x14ac:dyDescent="0.25">
      <c r="A617" s="9" t="s">
        <v>124</v>
      </c>
      <c r="B617" s="9" t="s">
        <v>45</v>
      </c>
      <c r="C617" s="23">
        <f>PtQt_PoQt!C596</f>
        <v>102.53</v>
      </c>
      <c r="D617" s="23">
        <f>PtQt_PoQt!D596</f>
        <v>109.25</v>
      </c>
      <c r="E617" s="23">
        <f>PtQt_PoQt!E596</f>
        <v>93.08</v>
      </c>
      <c r="F617" s="23">
        <f>PtQt_PoQt!F596</f>
        <v>95.06</v>
      </c>
      <c r="G617" s="23">
        <f>PtQt_PoQt!G596</f>
        <v>100</v>
      </c>
      <c r="H617" s="23">
        <f>PtQt_PoQt!H596</f>
        <v>83.09</v>
      </c>
      <c r="I617" s="23">
        <f>PtQt_PoQt!I596</f>
        <v>82.58</v>
      </c>
      <c r="J617" s="23">
        <f>PtQt_PoQt!J596</f>
        <v>70.180000000000007</v>
      </c>
      <c r="K617" s="23">
        <f>PtQt_PoQt!K596</f>
        <v>67.150000000000006</v>
      </c>
      <c r="L617" s="23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3">
        <f>PtQt_PoQt!C597</f>
        <v>106.44</v>
      </c>
      <c r="D618" s="23">
        <f>PtQt_PoQt!D597</f>
        <v>101.78</v>
      </c>
      <c r="E618" s="23">
        <f>PtQt_PoQt!E597</f>
        <v>102.12</v>
      </c>
      <c r="F618" s="23">
        <f>PtQt_PoQt!F597</f>
        <v>89.66</v>
      </c>
      <c r="G618" s="23">
        <f>PtQt_PoQt!G597</f>
        <v>100</v>
      </c>
      <c r="H618" s="23">
        <f>PtQt_PoQt!H597</f>
        <v>100.21</v>
      </c>
      <c r="I618" s="23">
        <f>PtQt_PoQt!I597</f>
        <v>97.73</v>
      </c>
      <c r="J618" s="23">
        <f>PtQt_PoQt!J597</f>
        <v>106.78</v>
      </c>
      <c r="K618" s="23">
        <f>PtQt_PoQt!K597</f>
        <v>91.71</v>
      </c>
      <c r="L618" s="23">
        <f>PtQt_PoQt!L597</f>
        <v>99.12</v>
      </c>
    </row>
    <row r="619" spans="1:12" x14ac:dyDescent="0.25">
      <c r="A619" s="10" t="s">
        <v>124</v>
      </c>
      <c r="B619" s="10" t="s">
        <v>49</v>
      </c>
      <c r="C619" s="22">
        <f>ROUND(AVERAGEIF(C620:C623,"&lt;&gt;0"),2)</f>
        <v>101.47</v>
      </c>
      <c r="D619" s="22">
        <f t="shared" ref="D619:L619" si="343">ROUND(AVERAGEIF(D620:D623,"&lt;&gt;0"),2)</f>
        <v>101.68</v>
      </c>
      <c r="E619" s="22">
        <f t="shared" si="343"/>
        <v>105.36</v>
      </c>
      <c r="F619" s="22">
        <f t="shared" si="343"/>
        <v>91.48</v>
      </c>
      <c r="G619" s="22">
        <f t="shared" si="343"/>
        <v>100</v>
      </c>
      <c r="H619" s="22">
        <f t="shared" si="343"/>
        <v>93.74</v>
      </c>
      <c r="I619" s="22">
        <f t="shared" si="343"/>
        <v>105.46</v>
      </c>
      <c r="J619" s="22">
        <f t="shared" si="343"/>
        <v>103.09</v>
      </c>
      <c r="K619" s="22">
        <f t="shared" si="343"/>
        <v>95.74</v>
      </c>
      <c r="L619" s="22">
        <f t="shared" si="343"/>
        <v>99.52</v>
      </c>
    </row>
    <row r="620" spans="1:12" x14ac:dyDescent="0.25">
      <c r="A620" s="9" t="s">
        <v>124</v>
      </c>
      <c r="B620" s="9" t="s">
        <v>57</v>
      </c>
      <c r="C620" s="23">
        <f>PtQt_PoQt!C599</f>
        <v>115.16</v>
      </c>
      <c r="D620" s="23">
        <f>PtQt_PoQt!D599</f>
        <v>97.61</v>
      </c>
      <c r="E620" s="23">
        <f>PtQt_PoQt!E599</f>
        <v>101.96</v>
      </c>
      <c r="F620" s="23">
        <f>PtQt_PoQt!F599</f>
        <v>85.35</v>
      </c>
      <c r="G620" s="23">
        <f>PtQt_PoQt!G599</f>
        <v>100</v>
      </c>
      <c r="H620" s="23">
        <f>PtQt_PoQt!H599</f>
        <v>89.35</v>
      </c>
      <c r="I620" s="23">
        <f>PtQt_PoQt!I599</f>
        <v>100.34</v>
      </c>
      <c r="J620" s="23">
        <f>PtQt_PoQt!J599</f>
        <v>91.48</v>
      </c>
      <c r="K620" s="23">
        <f>PtQt_PoQt!K599</f>
        <v>100</v>
      </c>
      <c r="L620" s="23">
        <f>PtQt_PoQt!L599</f>
        <v>95.32</v>
      </c>
    </row>
    <row r="621" spans="1:12" x14ac:dyDescent="0.25">
      <c r="A621" s="9" t="s">
        <v>124</v>
      </c>
      <c r="B621" s="9" t="s">
        <v>55</v>
      </c>
      <c r="C621" s="23">
        <f>PtQt_PoQt!C600</f>
        <v>84.99</v>
      </c>
      <c r="D621" s="23">
        <f>PtQt_PoQt!D600</f>
        <v>108.44</v>
      </c>
      <c r="E621" s="23">
        <f>PtQt_PoQt!E600</f>
        <v>108.49</v>
      </c>
      <c r="F621" s="23">
        <f>PtQt_PoQt!F600</f>
        <v>98.02</v>
      </c>
      <c r="G621" s="23">
        <f>PtQt_PoQt!G600</f>
        <v>100</v>
      </c>
      <c r="H621" s="23">
        <f>PtQt_PoQt!H600</f>
        <v>95.36</v>
      </c>
      <c r="I621" s="23">
        <f>PtQt_PoQt!I600</f>
        <v>102.67</v>
      </c>
      <c r="J621" s="23">
        <f>PtQt_PoQt!J600</f>
        <v>105.38</v>
      </c>
      <c r="K621" s="23">
        <f>PtQt_PoQt!K600</f>
        <v>94.86</v>
      </c>
      <c r="L621" s="23">
        <f>PtQt_PoQt!L600</f>
        <v>99.56</v>
      </c>
    </row>
    <row r="622" spans="1:12" x14ac:dyDescent="0.25">
      <c r="A622" s="9" t="s">
        <v>124</v>
      </c>
      <c r="B622" s="9" t="s">
        <v>59</v>
      </c>
      <c r="C622" s="23">
        <f>PtQt_PoQt!C601</f>
        <v>99.17</v>
      </c>
      <c r="D622" s="23">
        <f>PtQt_PoQt!D601</f>
        <v>103.48</v>
      </c>
      <c r="E622" s="23">
        <f>PtQt_PoQt!E601</f>
        <v>108.69</v>
      </c>
      <c r="F622" s="23">
        <f>PtQt_PoQt!F601</f>
        <v>88.66</v>
      </c>
      <c r="G622" s="23">
        <f>PtQt_PoQt!G601</f>
        <v>100</v>
      </c>
      <c r="H622" s="23">
        <f>PtQt_PoQt!H601</f>
        <v>96.15</v>
      </c>
      <c r="I622" s="23">
        <f>PtQt_PoQt!I601</f>
        <v>115.27</v>
      </c>
      <c r="J622" s="23">
        <f>PtQt_PoQt!J601</f>
        <v>109.52</v>
      </c>
      <c r="K622" s="23">
        <f>PtQt_PoQt!K601</f>
        <v>95.09</v>
      </c>
      <c r="L622" s="23">
        <f>PtQt_PoQt!L601</f>
        <v>104.01</v>
      </c>
    </row>
    <row r="623" spans="1:12" x14ac:dyDescent="0.25">
      <c r="A623" s="9" t="s">
        <v>124</v>
      </c>
      <c r="B623" s="9" t="s">
        <v>51</v>
      </c>
      <c r="C623" s="23">
        <f>PtQt_PoQt!C602</f>
        <v>106.57</v>
      </c>
      <c r="D623" s="23">
        <f>PtQt_PoQt!D602</f>
        <v>97.2</v>
      </c>
      <c r="E623" s="23">
        <f>PtQt_PoQt!E602</f>
        <v>102.29</v>
      </c>
      <c r="F623" s="23">
        <f>PtQt_PoQt!F602</f>
        <v>93.87</v>
      </c>
      <c r="G623" s="23">
        <f>PtQt_PoQt!G602</f>
        <v>100</v>
      </c>
      <c r="H623" s="23">
        <f>PtQt_PoQt!H602</f>
        <v>94.1</v>
      </c>
      <c r="I623" s="23">
        <f>PtQt_PoQt!I602</f>
        <v>103.54</v>
      </c>
      <c r="J623" s="23">
        <f>PtQt_PoQt!J602</f>
        <v>105.98</v>
      </c>
      <c r="K623" s="23">
        <f>PtQt_PoQt!K602</f>
        <v>92.99</v>
      </c>
      <c r="L623" s="23">
        <f>PtQt_PoQt!L602</f>
        <v>99.19</v>
      </c>
    </row>
    <row r="624" spans="1:12" x14ac:dyDescent="0.25">
      <c r="A624" s="10" t="s">
        <v>124</v>
      </c>
      <c r="B624" s="10" t="s">
        <v>64</v>
      </c>
      <c r="C624" s="22">
        <f>ROUND(AVERAGEIF(C625:C626,"&lt;&gt;0"),2)</f>
        <v>102.82</v>
      </c>
      <c r="D624" s="22">
        <f t="shared" ref="D624:L624" si="344">ROUND(AVERAGEIF(D625:D626,"&lt;&gt;0"),2)</f>
        <v>108.72</v>
      </c>
      <c r="E624" s="22">
        <f t="shared" si="344"/>
        <v>99.63</v>
      </c>
      <c r="F624" s="22">
        <f t="shared" si="344"/>
        <v>88.52</v>
      </c>
      <c r="G624" s="22">
        <f t="shared" si="344"/>
        <v>100</v>
      </c>
      <c r="H624" s="22">
        <f t="shared" si="344"/>
        <v>91.33</v>
      </c>
      <c r="I624" s="22">
        <f t="shared" si="344"/>
        <v>85.38</v>
      </c>
      <c r="J624" s="22">
        <f t="shared" si="344"/>
        <v>77.37</v>
      </c>
      <c r="K624" s="22">
        <f t="shared" si="344"/>
        <v>52.15</v>
      </c>
      <c r="L624" s="22">
        <f t="shared" si="344"/>
        <v>84.66</v>
      </c>
    </row>
    <row r="625" spans="1:12" x14ac:dyDescent="0.25">
      <c r="A625" s="9" t="s">
        <v>124</v>
      </c>
      <c r="B625" s="9" t="s">
        <v>70</v>
      </c>
      <c r="C625" s="23">
        <f>PtQt_PoQt!C604</f>
        <v>115.62</v>
      </c>
      <c r="D625" s="23">
        <f>PtQt_PoQt!D604</f>
        <v>119.07</v>
      </c>
      <c r="E625" s="23">
        <f>PtQt_PoQt!E604</f>
        <v>99.63</v>
      </c>
      <c r="F625" s="23">
        <f>PtQt_PoQt!F604</f>
        <v>65.44</v>
      </c>
      <c r="G625" s="23">
        <f>PtQt_PoQt!G604</f>
        <v>100</v>
      </c>
      <c r="H625" s="23">
        <f>PtQt_PoQt!H604</f>
        <v>83.27</v>
      </c>
      <c r="I625" s="23">
        <f>PtQt_PoQt!I604</f>
        <v>75.650000000000006</v>
      </c>
      <c r="J625" s="23">
        <f>PtQt_PoQt!J604</f>
        <v>77.37</v>
      </c>
      <c r="K625" s="23">
        <f>PtQt_PoQt!K604</f>
        <v>52.15</v>
      </c>
      <c r="L625" s="23">
        <f>PtQt_PoQt!L604</f>
        <v>72.08</v>
      </c>
    </row>
    <row r="626" spans="1:12" x14ac:dyDescent="0.25">
      <c r="A626" s="9" t="s">
        <v>124</v>
      </c>
      <c r="B626" s="9" t="s">
        <v>68</v>
      </c>
      <c r="C626" s="23">
        <f>PtQt_PoQt!C605</f>
        <v>90.02</v>
      </c>
      <c r="D626" s="23">
        <f>PtQt_PoQt!D605</f>
        <v>98.36</v>
      </c>
      <c r="E626" s="30" t="s">
        <v>132</v>
      </c>
      <c r="F626" s="23">
        <f>PtQt_PoQt!F605</f>
        <v>111.59</v>
      </c>
      <c r="G626" s="23">
        <f>PtQt_PoQt!G605</f>
        <v>100</v>
      </c>
      <c r="H626" s="23">
        <f>PtQt_PoQt!H605</f>
        <v>99.38</v>
      </c>
      <c r="I626" s="23">
        <f>PtQt_PoQt!I605</f>
        <v>95.11</v>
      </c>
      <c r="J626" s="30" t="s">
        <v>132</v>
      </c>
      <c r="K626" s="30" t="s">
        <v>132</v>
      </c>
      <c r="L626" s="23">
        <f>PtQt_PoQt!L605</f>
        <v>97.24</v>
      </c>
    </row>
    <row r="627" spans="1:12" x14ac:dyDescent="0.25">
      <c r="A627" s="9"/>
      <c r="B627" s="9"/>
      <c r="C627" s="23"/>
      <c r="D627" s="23"/>
      <c r="E627" s="30"/>
      <c r="F627" s="23"/>
      <c r="G627" s="23"/>
      <c r="H627" s="23"/>
      <c r="I627" s="23"/>
      <c r="J627" s="30"/>
      <c r="K627" s="30"/>
      <c r="L627" s="23"/>
    </row>
    <row r="628" spans="1:12" x14ac:dyDescent="0.25">
      <c r="A628" s="10" t="s">
        <v>124</v>
      </c>
      <c r="B628" s="10" t="s">
        <v>76</v>
      </c>
      <c r="C628" s="22">
        <f>ROUND(AVERAGEIF(C629:C630,"&lt;&gt;0"),2)</f>
        <v>97.15</v>
      </c>
      <c r="D628" s="22">
        <f t="shared" ref="D628:L628" si="345">ROUND(AVERAGEIF(D629:D630,"&lt;&gt;0"),2)</f>
        <v>99.56</v>
      </c>
      <c r="E628" s="22">
        <f t="shared" si="345"/>
        <v>103.21</v>
      </c>
      <c r="F628" s="22">
        <f t="shared" si="345"/>
        <v>100.09</v>
      </c>
      <c r="G628" s="22">
        <f t="shared" si="345"/>
        <v>100</v>
      </c>
      <c r="H628" s="22">
        <f t="shared" si="345"/>
        <v>106.3</v>
      </c>
      <c r="I628" s="22">
        <f t="shared" si="345"/>
        <v>101.99</v>
      </c>
      <c r="J628" s="22">
        <f t="shared" si="345"/>
        <v>95.93</v>
      </c>
      <c r="K628" s="22">
        <f t="shared" si="345"/>
        <v>97.6</v>
      </c>
      <c r="L628" s="22">
        <f t="shared" si="345"/>
        <v>100.45</v>
      </c>
    </row>
    <row r="629" spans="1:12" x14ac:dyDescent="0.25">
      <c r="A629" s="9" t="s">
        <v>124</v>
      </c>
      <c r="B629" s="9" t="s">
        <v>80</v>
      </c>
      <c r="C629" s="23">
        <f>PtQt_PoQt!C607</f>
        <v>96.77</v>
      </c>
      <c r="D629" s="23">
        <f>PtQt_PoQt!D607</f>
        <v>100.38</v>
      </c>
      <c r="E629" s="23">
        <f>PtQt_PoQt!E607</f>
        <v>104.28</v>
      </c>
      <c r="F629" s="23">
        <f>PtQt_PoQt!F607</f>
        <v>98.56</v>
      </c>
      <c r="G629" s="23">
        <f>PtQt_PoQt!G607</f>
        <v>100</v>
      </c>
      <c r="H629" s="23">
        <f>PtQt_PoQt!H607</f>
        <v>114.13</v>
      </c>
      <c r="I629" s="23">
        <f>PtQt_PoQt!I607</f>
        <v>105.22</v>
      </c>
      <c r="J629" s="23">
        <f>PtQt_PoQt!J607</f>
        <v>100.82</v>
      </c>
      <c r="K629" s="23">
        <f>PtQt_PoQt!K607</f>
        <v>100.17</v>
      </c>
      <c r="L629" s="23">
        <f>PtQt_PoQt!L607</f>
        <v>105.08</v>
      </c>
    </row>
    <row r="630" spans="1:12" x14ac:dyDescent="0.25">
      <c r="A630" s="9" t="s">
        <v>124</v>
      </c>
      <c r="B630" s="9" t="s">
        <v>77</v>
      </c>
      <c r="C630" s="23">
        <f>PtQt_PoQt!C608</f>
        <v>97.53</v>
      </c>
      <c r="D630" s="23">
        <f>PtQt_PoQt!D608</f>
        <v>98.73</v>
      </c>
      <c r="E630" s="23">
        <f>PtQt_PoQt!E608</f>
        <v>102.13</v>
      </c>
      <c r="F630" s="23">
        <f>PtQt_PoQt!F608</f>
        <v>101.61</v>
      </c>
      <c r="G630" s="23">
        <f>PtQt_PoQt!G608</f>
        <v>100</v>
      </c>
      <c r="H630" s="23">
        <f>PtQt_PoQt!H608</f>
        <v>98.46</v>
      </c>
      <c r="I630" s="23">
        <f>PtQt_PoQt!I608</f>
        <v>98.75</v>
      </c>
      <c r="J630" s="23">
        <f>PtQt_PoQt!J608</f>
        <v>91.03</v>
      </c>
      <c r="K630" s="23">
        <f>PtQt_PoQt!K608</f>
        <v>95.03</v>
      </c>
      <c r="L630" s="23">
        <f>PtQt_PoQt!L608</f>
        <v>95.82</v>
      </c>
    </row>
    <row r="631" spans="1:12" x14ac:dyDescent="0.25">
      <c r="A631" s="10" t="s">
        <v>124</v>
      </c>
      <c r="B631" s="10" t="s">
        <v>82</v>
      </c>
      <c r="C631" s="22">
        <f>ROUND(AVERAGEIF(C632:C633,"&lt;&gt;0"),2)</f>
        <v>95.82</v>
      </c>
      <c r="D631" s="22">
        <f t="shared" ref="D631:L631" si="346">ROUND(AVERAGEIF(D632:D633,"&lt;&gt;0"),2)</f>
        <v>99.42</v>
      </c>
      <c r="E631" s="22">
        <f t="shared" si="346"/>
        <v>98.21</v>
      </c>
      <c r="F631" s="22">
        <f t="shared" si="346"/>
        <v>106.36</v>
      </c>
      <c r="G631" s="22">
        <f t="shared" si="346"/>
        <v>100</v>
      </c>
      <c r="H631" s="22">
        <f t="shared" si="346"/>
        <v>101.08</v>
      </c>
      <c r="I631" s="22">
        <f t="shared" si="346"/>
        <v>102.36</v>
      </c>
      <c r="J631" s="22">
        <f t="shared" si="346"/>
        <v>99.01</v>
      </c>
      <c r="K631" s="22">
        <f t="shared" si="346"/>
        <v>103.52</v>
      </c>
      <c r="L631" s="22">
        <f t="shared" si="346"/>
        <v>101.5</v>
      </c>
    </row>
    <row r="632" spans="1:12" x14ac:dyDescent="0.25">
      <c r="A632" s="9" t="s">
        <v>124</v>
      </c>
      <c r="B632" s="9" t="s">
        <v>102</v>
      </c>
      <c r="C632" s="23">
        <f>PtQt_PoQt!C610</f>
        <v>100.57</v>
      </c>
      <c r="D632" s="23">
        <f>PtQt_PoQt!D610</f>
        <v>99.81</v>
      </c>
      <c r="E632" s="23">
        <f>PtQt_PoQt!E610</f>
        <v>97.17</v>
      </c>
      <c r="F632" s="23">
        <f>PtQt_PoQt!F610</f>
        <v>102.08</v>
      </c>
      <c r="G632" s="23">
        <f>PtQt_PoQt!G610</f>
        <v>100</v>
      </c>
      <c r="H632" s="23">
        <f>PtQt_PoQt!H610</f>
        <v>99.06</v>
      </c>
      <c r="I632" s="23">
        <f>PtQt_PoQt!I610</f>
        <v>100.19</v>
      </c>
      <c r="J632" s="23">
        <f>PtQt_PoQt!J610</f>
        <v>96.98</v>
      </c>
      <c r="K632" s="23">
        <f>PtQt_PoQt!K610</f>
        <v>106.04</v>
      </c>
      <c r="L632" s="23">
        <f>PtQt_PoQt!L610</f>
        <v>100.57</v>
      </c>
    </row>
    <row r="633" spans="1:12" x14ac:dyDescent="0.25">
      <c r="A633" s="9" t="s">
        <v>124</v>
      </c>
      <c r="B633" s="9" t="s">
        <v>100</v>
      </c>
      <c r="C633" s="23">
        <f>PtQt_PoQt!C611</f>
        <v>91.06</v>
      </c>
      <c r="D633" s="23">
        <f>PtQt_PoQt!D611</f>
        <v>99.03</v>
      </c>
      <c r="E633" s="23">
        <f>PtQt_PoQt!E611</f>
        <v>99.25</v>
      </c>
      <c r="F633" s="23">
        <f>PtQt_PoQt!F611</f>
        <v>110.64</v>
      </c>
      <c r="G633" s="23">
        <f>PtQt_PoQt!G611</f>
        <v>100</v>
      </c>
      <c r="H633" s="23">
        <f>PtQt_PoQt!H611</f>
        <v>103.09</v>
      </c>
      <c r="I633" s="23">
        <f>PtQt_PoQt!I611</f>
        <v>104.53</v>
      </c>
      <c r="J633" s="23">
        <f>PtQt_PoQt!J611</f>
        <v>101.04</v>
      </c>
      <c r="K633" s="23">
        <f>PtQt_PoQt!K611</f>
        <v>100.99</v>
      </c>
      <c r="L633" s="23">
        <f>PtQt_PoQt!L611</f>
        <v>102.42</v>
      </c>
    </row>
    <row r="634" spans="1:12" x14ac:dyDescent="0.25">
      <c r="A634" s="10" t="s">
        <v>124</v>
      </c>
      <c r="B634" s="10" t="s">
        <v>85</v>
      </c>
      <c r="C634" s="22">
        <f>ROUND(AVERAGEIF(C635:C639,"&lt;&gt;0"),2)</f>
        <v>94.46</v>
      </c>
      <c r="D634" s="22">
        <f t="shared" ref="D634:L634" si="347">ROUND(AVERAGEIF(D635:D639,"&lt;&gt;0"),2)</f>
        <v>105.45</v>
      </c>
      <c r="E634" s="22">
        <f t="shared" si="347"/>
        <v>102.83</v>
      </c>
      <c r="F634" s="22">
        <f t="shared" si="347"/>
        <v>99.48</v>
      </c>
      <c r="G634" s="22">
        <f t="shared" si="347"/>
        <v>100</v>
      </c>
      <c r="H634" s="22">
        <f t="shared" si="347"/>
        <v>124.66</v>
      </c>
      <c r="I634" s="22">
        <f t="shared" si="347"/>
        <v>116.07</v>
      </c>
      <c r="J634" s="22">
        <f t="shared" si="347"/>
        <v>110.63</v>
      </c>
      <c r="K634" s="22">
        <f t="shared" si="347"/>
        <v>109.92</v>
      </c>
      <c r="L634" s="22">
        <f t="shared" si="347"/>
        <v>108.72</v>
      </c>
    </row>
    <row r="635" spans="1:12" x14ac:dyDescent="0.25">
      <c r="A635" s="9" t="s">
        <v>124</v>
      </c>
      <c r="B635" s="9" t="s">
        <v>105</v>
      </c>
      <c r="C635" s="23">
        <f>PtQt_PoQt!C613</f>
        <v>111.43</v>
      </c>
      <c r="D635" s="23">
        <f>PtQt_PoQt!D613</f>
        <v>102.35</v>
      </c>
      <c r="E635" s="23">
        <f>PtQt_PoQt!E613</f>
        <v>98.31</v>
      </c>
      <c r="F635" s="23">
        <f>PtQt_PoQt!F613</f>
        <v>86.87</v>
      </c>
      <c r="G635" s="23">
        <f>PtQt_PoQt!G613</f>
        <v>100</v>
      </c>
      <c r="H635" s="23">
        <f>PtQt_PoQt!H613</f>
        <v>126.04</v>
      </c>
      <c r="I635" s="23">
        <f>PtQt_PoQt!I613</f>
        <v>101.36</v>
      </c>
      <c r="J635" s="23">
        <f>PtQt_PoQt!J613</f>
        <v>124.05</v>
      </c>
      <c r="K635" s="23">
        <f>PtQt_PoQt!K613</f>
        <v>103.23</v>
      </c>
      <c r="L635" s="23">
        <f>PtQt_PoQt!L613</f>
        <v>106.28</v>
      </c>
    </row>
    <row r="636" spans="1:12" x14ac:dyDescent="0.25">
      <c r="A636" s="9" t="s">
        <v>124</v>
      </c>
      <c r="B636" s="9" t="s">
        <v>108</v>
      </c>
      <c r="C636" s="23">
        <f>PtQt_PoQt!C614</f>
        <v>100.42</v>
      </c>
      <c r="D636" s="23">
        <f>PtQt_PoQt!D614</f>
        <v>98.6</v>
      </c>
      <c r="E636" s="23">
        <f>PtQt_PoQt!E614</f>
        <v>112.17</v>
      </c>
      <c r="F636" s="23">
        <f>PtQt_PoQt!F614</f>
        <v>85.52</v>
      </c>
      <c r="G636" s="23">
        <f>PtQt_PoQt!G614</f>
        <v>100</v>
      </c>
      <c r="H636" s="23">
        <f>PtQt_PoQt!H614</f>
        <v>162.13999999999999</v>
      </c>
      <c r="I636" s="23">
        <f>PtQt_PoQt!I614</f>
        <v>134.52000000000001</v>
      </c>
      <c r="J636" s="23">
        <f>PtQt_PoQt!J614</f>
        <v>94.65</v>
      </c>
      <c r="K636" s="23">
        <f>PtQt_PoQt!K614</f>
        <v>98.7</v>
      </c>
      <c r="L636" s="23">
        <f>PtQt_PoQt!L614</f>
        <v>119.39</v>
      </c>
    </row>
    <row r="637" spans="1:12" x14ac:dyDescent="0.25">
      <c r="A637" s="9" t="s">
        <v>124</v>
      </c>
      <c r="B637" s="9" t="s">
        <v>111</v>
      </c>
      <c r="C637" s="23">
        <f>PtQt_PoQt!C615</f>
        <v>99.04</v>
      </c>
      <c r="D637" s="23">
        <f>PtQt_PoQt!D615</f>
        <v>127.79</v>
      </c>
      <c r="E637" s="23">
        <f>PtQt_PoQt!E615</f>
        <v>83.95</v>
      </c>
      <c r="F637" s="23">
        <f>PtQt_PoQt!F615</f>
        <v>107.14</v>
      </c>
      <c r="G637" s="23">
        <f>PtQt_PoQt!G615</f>
        <v>100</v>
      </c>
      <c r="H637" s="23">
        <f>PtQt_PoQt!H615</f>
        <v>143.75</v>
      </c>
      <c r="I637" s="23">
        <f>PtQt_PoQt!I615</f>
        <v>138.57</v>
      </c>
      <c r="J637" s="23">
        <f>PtQt_PoQt!J615</f>
        <v>131.59</v>
      </c>
      <c r="K637" s="23">
        <f>PtQt_PoQt!K615</f>
        <v>110.04</v>
      </c>
      <c r="L637" s="23">
        <f>PtQt_PoQt!L615</f>
        <v>140.75</v>
      </c>
    </row>
    <row r="638" spans="1:12" x14ac:dyDescent="0.25">
      <c r="A638" s="9" t="s">
        <v>124</v>
      </c>
      <c r="B638" s="9" t="s">
        <v>110</v>
      </c>
      <c r="C638" s="23">
        <f>PtQt_PoQt!C616</f>
        <v>64.91</v>
      </c>
      <c r="D638" s="23">
        <f>PtQt_PoQt!D616</f>
        <v>68.959999999999994</v>
      </c>
      <c r="E638" s="23">
        <f>PtQt_PoQt!E616</f>
        <v>107.57</v>
      </c>
      <c r="F638" s="23">
        <f>PtQt_PoQt!F616</f>
        <v>107.65</v>
      </c>
      <c r="G638" s="23">
        <f>PtQt_PoQt!G616</f>
        <v>100</v>
      </c>
      <c r="H638" s="23">
        <f>PtQt_PoQt!H616</f>
        <v>108.86</v>
      </c>
      <c r="I638" s="23">
        <f>PtQt_PoQt!I616</f>
        <v>87.7</v>
      </c>
      <c r="J638" s="23">
        <f>PtQt_PoQt!J616</f>
        <v>86.4</v>
      </c>
      <c r="K638" s="23">
        <f>PtQt_PoQt!K616</f>
        <v>87.04</v>
      </c>
      <c r="L638" s="23">
        <f>PtQt_PoQt!L616</f>
        <v>87.88</v>
      </c>
    </row>
    <row r="639" spans="1:12" x14ac:dyDescent="0.25">
      <c r="A639" s="9" t="s">
        <v>124</v>
      </c>
      <c r="B639" s="9" t="s">
        <v>104</v>
      </c>
      <c r="C639" s="23">
        <f>PtQt_PoQt!C617</f>
        <v>96.52</v>
      </c>
      <c r="D639" s="23">
        <f>PtQt_PoQt!D617</f>
        <v>129.57</v>
      </c>
      <c r="E639" s="23">
        <f>PtQt_PoQt!E617</f>
        <v>112.14</v>
      </c>
      <c r="F639" s="23">
        <f>PtQt_PoQt!F617</f>
        <v>110.22</v>
      </c>
      <c r="G639" s="23">
        <f>PtQt_PoQt!G617</f>
        <v>100</v>
      </c>
      <c r="H639" s="23">
        <f>PtQt_PoQt!H617</f>
        <v>82.53</v>
      </c>
      <c r="I639" s="23">
        <f>PtQt_PoQt!I617</f>
        <v>118.2</v>
      </c>
      <c r="J639" s="23">
        <f>PtQt_PoQt!J617</f>
        <v>116.48</v>
      </c>
      <c r="K639" s="23">
        <f>PtQt_PoQt!K617</f>
        <v>150.59</v>
      </c>
      <c r="L639" s="23">
        <f>PtQt_PoQt!L617</f>
        <v>89.32</v>
      </c>
    </row>
    <row r="640" spans="1:12" x14ac:dyDescent="0.25">
      <c r="A640" s="10" t="s">
        <v>125</v>
      </c>
      <c r="B640" s="10" t="s">
        <v>114</v>
      </c>
      <c r="C640" s="22">
        <f>ROUND(AVERAGE(C642,C646,C650,C654,C659,C667,C672,C679,C682,C686,C691),2)</f>
        <v>103.32</v>
      </c>
      <c r="D640" s="22">
        <f t="shared" ref="D640:L640" si="348">ROUND(AVERAGE(D642,D646,D650,D654,D659,D667,D672,D679,D682,D686,D691),2)</f>
        <v>99.03</v>
      </c>
      <c r="E640" s="22">
        <f t="shared" si="348"/>
        <v>97.61</v>
      </c>
      <c r="F640" s="22">
        <f t="shared" si="348"/>
        <v>99.96</v>
      </c>
      <c r="G640" s="22">
        <f t="shared" si="348"/>
        <v>99.99</v>
      </c>
      <c r="H640" s="22">
        <f t="shared" si="348"/>
        <v>104.37</v>
      </c>
      <c r="I640" s="22">
        <f t="shared" si="348"/>
        <v>110.46</v>
      </c>
      <c r="J640" s="22">
        <f t="shared" si="348"/>
        <v>100.84</v>
      </c>
      <c r="K640" s="22">
        <f t="shared" si="348"/>
        <v>101.09</v>
      </c>
      <c r="L640" s="22">
        <f t="shared" si="348"/>
        <v>102.99</v>
      </c>
    </row>
    <row r="641" spans="1:12" x14ac:dyDescent="0.25">
      <c r="A641" s="10"/>
      <c r="B641" s="10"/>
      <c r="C641" s="22"/>
      <c r="D641" s="22"/>
      <c r="E641" s="22"/>
      <c r="F641" s="22"/>
      <c r="G641" s="22"/>
      <c r="H641" s="22"/>
      <c r="I641" s="22"/>
      <c r="J641" s="22"/>
      <c r="K641" s="22"/>
      <c r="L641" s="22"/>
    </row>
    <row r="642" spans="1:12" x14ac:dyDescent="0.25">
      <c r="A642" s="10" t="s">
        <v>125</v>
      </c>
      <c r="B642" s="10" t="s">
        <v>0</v>
      </c>
      <c r="C642" s="22">
        <f>ROUND(AVERAGEIF(C643:C645,"&lt;&gt;0"),2)</f>
        <v>100.67</v>
      </c>
      <c r="D642" s="22">
        <f t="shared" ref="D642:L642" si="349">ROUND(AVERAGEIF(D643:D645,"&lt;&gt;0"),2)</f>
        <v>106.93</v>
      </c>
      <c r="E642" s="22">
        <f t="shared" si="349"/>
        <v>96.79</v>
      </c>
      <c r="F642" s="22">
        <f t="shared" si="349"/>
        <v>95.53</v>
      </c>
      <c r="G642" s="22">
        <f t="shared" si="349"/>
        <v>100</v>
      </c>
      <c r="H642" s="22">
        <f t="shared" si="349"/>
        <v>89.19</v>
      </c>
      <c r="I642" s="22">
        <f t="shared" si="349"/>
        <v>99.1</v>
      </c>
      <c r="J642" s="22">
        <f t="shared" si="349"/>
        <v>86.18</v>
      </c>
      <c r="K642" s="22">
        <f t="shared" si="349"/>
        <v>63.29</v>
      </c>
      <c r="L642" s="22">
        <f t="shared" si="349"/>
        <v>80.83</v>
      </c>
    </row>
    <row r="643" spans="1:12" x14ac:dyDescent="0.25">
      <c r="A643" s="9" t="s">
        <v>125</v>
      </c>
      <c r="B643" s="9" t="s">
        <v>2</v>
      </c>
      <c r="C643" s="23">
        <f>PtQt_PoQt!C620</f>
        <v>112.7</v>
      </c>
      <c r="D643" s="23">
        <f>PtQt_PoQt!D620</f>
        <v>109.71</v>
      </c>
      <c r="E643" s="23">
        <f>PtQt_PoQt!E620</f>
        <v>92.26</v>
      </c>
      <c r="F643" s="23">
        <f>PtQt_PoQt!F620</f>
        <v>85.19</v>
      </c>
      <c r="G643" s="23">
        <f>PtQt_PoQt!G620</f>
        <v>100</v>
      </c>
      <c r="H643" s="23">
        <f>PtQt_PoQt!H620</f>
        <v>83.42</v>
      </c>
      <c r="I643" s="23">
        <f>PtQt_PoQt!I620</f>
        <v>101.02</v>
      </c>
      <c r="J643" s="23">
        <f>PtQt_PoQt!J620</f>
        <v>86.96</v>
      </c>
      <c r="K643" s="23">
        <f>PtQt_PoQt!K620</f>
        <v>68.75</v>
      </c>
      <c r="L643" s="23">
        <f>PtQt_PoQt!L620</f>
        <v>85.05</v>
      </c>
    </row>
    <row r="644" spans="1:12" x14ac:dyDescent="0.25">
      <c r="A644" s="9" t="s">
        <v>125</v>
      </c>
      <c r="B644" s="9" t="s">
        <v>3</v>
      </c>
      <c r="C644" s="23">
        <f>PtQt_PoQt!C621</f>
        <v>94.94</v>
      </c>
      <c r="D644" s="23">
        <f>PtQt_PoQt!D621</f>
        <v>106.84</v>
      </c>
      <c r="E644" s="23">
        <f>PtQt_PoQt!E621</f>
        <v>91.31</v>
      </c>
      <c r="F644" s="23">
        <f>PtQt_PoQt!F621</f>
        <v>106.84</v>
      </c>
      <c r="G644" s="23">
        <f>PtQt_PoQt!G621</f>
        <v>100</v>
      </c>
      <c r="H644" s="23" t="str">
        <f>PtQt_PoQt!H621</f>
        <v>..</v>
      </c>
      <c r="I644" s="23" t="str">
        <f>PtQt_PoQt!I621</f>
        <v>..</v>
      </c>
      <c r="J644" s="23">
        <f>PtQt_PoQt!J621</f>
        <v>88.82</v>
      </c>
      <c r="K644" s="23">
        <f>PtQt_PoQt!K621</f>
        <v>55.98</v>
      </c>
      <c r="L644" s="23">
        <f>PtQt_PoQt!L621</f>
        <v>72.44</v>
      </c>
    </row>
    <row r="645" spans="1:12" x14ac:dyDescent="0.25">
      <c r="A645" s="9" t="s">
        <v>125</v>
      </c>
      <c r="B645" s="9" t="s">
        <v>1</v>
      </c>
      <c r="C645" s="23">
        <f>PtQt_PoQt!C622</f>
        <v>94.38</v>
      </c>
      <c r="D645" s="23">
        <f>PtQt_PoQt!D622</f>
        <v>104.25</v>
      </c>
      <c r="E645" s="23">
        <f>PtQt_PoQt!E622</f>
        <v>106.8</v>
      </c>
      <c r="F645" s="23">
        <f>PtQt_PoQt!F622</f>
        <v>94.57</v>
      </c>
      <c r="G645" s="24">
        <f>ROUND(AVERAGE(C645:F645),2)</f>
        <v>100</v>
      </c>
      <c r="H645" s="23">
        <f>PtQt_PoQt!H622</f>
        <v>94.95</v>
      </c>
      <c r="I645" s="23">
        <f>PtQt_PoQt!I622</f>
        <v>97.17</v>
      </c>
      <c r="J645" s="23">
        <f>PtQt_PoQt!J622</f>
        <v>82.77</v>
      </c>
      <c r="K645" s="23">
        <f>PtQt_PoQt!K622</f>
        <v>65.13</v>
      </c>
      <c r="L645" s="24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2">
        <f>ROUND(AVERAGEIF(C647:C649,"&lt;&gt;0"),2)</f>
        <v>100.24</v>
      </c>
      <c r="D646" s="22">
        <f t="shared" ref="D646:K646" si="350">ROUND(AVERAGEIF(D647:D649,"&lt;&gt;0"),2)</f>
        <v>100.44</v>
      </c>
      <c r="E646" s="22">
        <f t="shared" si="350"/>
        <v>99.78</v>
      </c>
      <c r="F646" s="22">
        <f t="shared" si="350"/>
        <v>99.27</v>
      </c>
      <c r="G646" s="25">
        <f>ROUND(AVERAGE(C646:F646),2)</f>
        <v>99.93</v>
      </c>
      <c r="H646" s="22">
        <f t="shared" si="350"/>
        <v>128.5</v>
      </c>
      <c r="I646" s="22">
        <f t="shared" si="350"/>
        <v>145.63</v>
      </c>
      <c r="J646" s="22">
        <f t="shared" si="350"/>
        <v>135.9</v>
      </c>
      <c r="K646" s="22">
        <f t="shared" si="350"/>
        <v>137.16999999999999</v>
      </c>
      <c r="L646" s="25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3">
        <f>PtQt_PoQt!C624</f>
        <v>101.85</v>
      </c>
      <c r="D647" s="23">
        <f>PtQt_PoQt!D624</f>
        <v>102.43</v>
      </c>
      <c r="E647" s="23">
        <f>PtQt_PoQt!E624</f>
        <v>99.57</v>
      </c>
      <c r="F647" s="23">
        <f>PtQt_PoQt!F624</f>
        <v>96.01</v>
      </c>
      <c r="G647" s="23">
        <f>PtQt_PoQt!G624</f>
        <v>100</v>
      </c>
      <c r="H647" s="23">
        <f>PtQt_PoQt!H624</f>
        <v>119.54</v>
      </c>
      <c r="I647" s="23">
        <f>PtQt_PoQt!I624</f>
        <v>103</v>
      </c>
      <c r="J647" s="23">
        <f>PtQt_PoQt!J624</f>
        <v>105.14</v>
      </c>
      <c r="K647" s="23">
        <f>PtQt_PoQt!K624</f>
        <v>115.12</v>
      </c>
      <c r="L647" s="23">
        <f>PtQt_PoQt!L624</f>
        <v>110.7</v>
      </c>
    </row>
    <row r="648" spans="1:12" x14ac:dyDescent="0.25">
      <c r="A648" s="9" t="s">
        <v>125</v>
      </c>
      <c r="B648" s="9" t="s">
        <v>7</v>
      </c>
      <c r="C648" s="23">
        <f>PtQt_PoQt!C625</f>
        <v>109.38</v>
      </c>
      <c r="D648" s="23">
        <f>PtQt_PoQt!D625</f>
        <v>90.1</v>
      </c>
      <c r="E648" s="23">
        <f>PtQt_PoQt!E625</f>
        <v>95.57</v>
      </c>
      <c r="F648" s="23">
        <f>PtQt_PoQt!F625</f>
        <v>104.43</v>
      </c>
      <c r="G648" s="23">
        <f>PtQt_PoQt!G625</f>
        <v>100</v>
      </c>
      <c r="H648" s="23">
        <f>PtQt_PoQt!H625</f>
        <v>170.83</v>
      </c>
      <c r="I648" s="23">
        <f>PtQt_PoQt!I625</f>
        <v>214.06</v>
      </c>
      <c r="J648" s="23">
        <f>PtQt_PoQt!J625</f>
        <v>200</v>
      </c>
      <c r="K648" s="23">
        <f>PtQt_PoQt!K625</f>
        <v>205.99</v>
      </c>
      <c r="L648" s="23">
        <f>PtQt_PoQt!L625</f>
        <v>197.66</v>
      </c>
    </row>
    <row r="649" spans="1:12" x14ac:dyDescent="0.25">
      <c r="A649" s="9" t="s">
        <v>125</v>
      </c>
      <c r="B649" s="9" t="s">
        <v>6</v>
      </c>
      <c r="C649" s="23">
        <f>PtQt_PoQt!C626</f>
        <v>89.49</v>
      </c>
      <c r="D649" s="23">
        <f>PtQt_PoQt!D626</f>
        <v>108.8</v>
      </c>
      <c r="E649" s="23">
        <f>PtQt_PoQt!E626</f>
        <v>104.2</v>
      </c>
      <c r="F649" s="23">
        <f>PtQt_PoQt!F626</f>
        <v>97.37</v>
      </c>
      <c r="G649" s="23">
        <f>PtQt_PoQt!G626</f>
        <v>100</v>
      </c>
      <c r="H649" s="23">
        <f>PtQt_PoQt!H626</f>
        <v>95.14</v>
      </c>
      <c r="I649" s="23">
        <f>PtQt_PoQt!I626</f>
        <v>119.83</v>
      </c>
      <c r="J649" s="23">
        <f>PtQt_PoQt!J626</f>
        <v>102.56</v>
      </c>
      <c r="K649" s="23">
        <f>PtQt_PoQt!K626</f>
        <v>90.41</v>
      </c>
      <c r="L649" s="23">
        <f>PtQt_PoQt!L626</f>
        <v>101.97</v>
      </c>
    </row>
    <row r="650" spans="1:12" x14ac:dyDescent="0.25">
      <c r="A650" s="10" t="s">
        <v>125</v>
      </c>
      <c r="B650" s="10" t="s">
        <v>12</v>
      </c>
      <c r="C650" s="22">
        <f>ROUND(AVERAGEIF(C651:C653,"&lt;&gt;0"),2)</f>
        <v>103.14</v>
      </c>
      <c r="D650" s="22">
        <f t="shared" ref="D650:L650" si="351">ROUND(AVERAGEIF(D651:D653,"&lt;&gt;0"),2)</f>
        <v>95.44</v>
      </c>
      <c r="E650" s="22">
        <f t="shared" si="351"/>
        <v>100.32</v>
      </c>
      <c r="F650" s="22">
        <f t="shared" si="351"/>
        <v>101.1</v>
      </c>
      <c r="G650" s="22">
        <f t="shared" si="351"/>
        <v>100</v>
      </c>
      <c r="H650" s="22">
        <f t="shared" si="351"/>
        <v>101.94</v>
      </c>
      <c r="I650" s="22">
        <f t="shared" si="351"/>
        <v>107.72</v>
      </c>
      <c r="J650" s="22">
        <f t="shared" si="351"/>
        <v>99.57</v>
      </c>
      <c r="K650" s="22">
        <f t="shared" si="351"/>
        <v>97.48</v>
      </c>
      <c r="L650" s="22">
        <f t="shared" si="351"/>
        <v>99.84</v>
      </c>
    </row>
    <row r="651" spans="1:12" x14ac:dyDescent="0.25">
      <c r="A651" s="9" t="s">
        <v>125</v>
      </c>
      <c r="B651" s="9" t="s">
        <v>14</v>
      </c>
      <c r="C651" s="23">
        <f>PtQt_PoQt!C628</f>
        <v>105.63</v>
      </c>
      <c r="D651" s="23">
        <f>PtQt_PoQt!D628</f>
        <v>92.52</v>
      </c>
      <c r="E651" s="23">
        <f>PtQt_PoQt!E628</f>
        <v>95.39</v>
      </c>
      <c r="F651" s="23">
        <f>PtQt_PoQt!F628</f>
        <v>106.45</v>
      </c>
      <c r="G651" s="23">
        <f>PtQt_PoQt!G628</f>
        <v>100</v>
      </c>
      <c r="H651" s="23">
        <f>PtQt_PoQt!H628</f>
        <v>105.53</v>
      </c>
      <c r="I651" s="23">
        <f>PtQt_PoQt!I628</f>
        <v>103.53</v>
      </c>
      <c r="J651" s="23">
        <f>PtQt_PoQt!J628</f>
        <v>92.83</v>
      </c>
      <c r="K651" s="23">
        <f>PtQt_PoQt!K628</f>
        <v>84.24</v>
      </c>
      <c r="L651" s="23">
        <f>PtQt_PoQt!L628</f>
        <v>96.53</v>
      </c>
    </row>
    <row r="652" spans="1:12" x14ac:dyDescent="0.25">
      <c r="A652" s="9" t="s">
        <v>125</v>
      </c>
      <c r="B652" s="9" t="s">
        <v>17</v>
      </c>
      <c r="C652" s="23">
        <f>PtQt_PoQt!C629</f>
        <v>100.62</v>
      </c>
      <c r="D652" s="23">
        <f>PtQt_PoQt!D629</f>
        <v>100.37</v>
      </c>
      <c r="E652" s="23">
        <f>PtQt_PoQt!E629</f>
        <v>98.24</v>
      </c>
      <c r="F652" s="23">
        <f>PtQt_PoQt!F629</f>
        <v>100.78</v>
      </c>
      <c r="G652" s="23">
        <f>PtQt_PoQt!G629</f>
        <v>100</v>
      </c>
      <c r="H652" s="23" t="str">
        <f>PtQt_PoQt!H629</f>
        <v>..</v>
      </c>
      <c r="I652" s="23" t="str">
        <f>PtQt_PoQt!I629</f>
        <v>..</v>
      </c>
      <c r="J652" s="23">
        <f>PtQt_PoQt!J629</f>
        <v>92.97</v>
      </c>
      <c r="K652" s="23">
        <f>PtQt_PoQt!K629</f>
        <v>94.55</v>
      </c>
      <c r="L652" s="23">
        <f>PtQt_PoQt!L629</f>
        <v>93.77</v>
      </c>
    </row>
    <row r="653" spans="1:12" x14ac:dyDescent="0.25">
      <c r="A653" s="9" t="s">
        <v>125</v>
      </c>
      <c r="B653" s="9" t="s">
        <v>15</v>
      </c>
      <c r="C653" s="23">
        <f>PtQt_PoQt!C630</f>
        <v>103.18</v>
      </c>
      <c r="D653" s="23">
        <f>PtQt_PoQt!D630</f>
        <v>93.43</v>
      </c>
      <c r="E653" s="23">
        <f>PtQt_PoQt!E630</f>
        <v>107.33</v>
      </c>
      <c r="F653" s="23">
        <f>PtQt_PoQt!F630</f>
        <v>96.06</v>
      </c>
      <c r="G653" s="23">
        <f>PtQt_PoQt!G630</f>
        <v>100</v>
      </c>
      <c r="H653" s="23">
        <f>PtQt_PoQt!H630</f>
        <v>98.35</v>
      </c>
      <c r="I653" s="23">
        <f>PtQt_PoQt!I630</f>
        <v>111.9</v>
      </c>
      <c r="J653" s="23">
        <f>PtQt_PoQt!J630</f>
        <v>112.92</v>
      </c>
      <c r="K653" s="23">
        <f>PtQt_PoQt!K630</f>
        <v>113.64</v>
      </c>
      <c r="L653" s="23">
        <f>PtQt_PoQt!L630</f>
        <v>109.21</v>
      </c>
    </row>
    <row r="654" spans="1:12" x14ac:dyDescent="0.25">
      <c r="A654" s="10" t="s">
        <v>125</v>
      </c>
      <c r="B654" s="10" t="s">
        <v>18</v>
      </c>
      <c r="C654" s="22">
        <f>ROUND(AVERAGEIF(C655:C658,"&lt;&gt;0"),2)</f>
        <v>105.78</v>
      </c>
      <c r="D654" s="22">
        <f t="shared" ref="D654:L654" si="352">ROUND(AVERAGEIF(D655:D658,"&lt;&gt;0"),2)</f>
        <v>97.01</v>
      </c>
      <c r="E654" s="22">
        <f t="shared" si="352"/>
        <v>94.23</v>
      </c>
      <c r="F654" s="22">
        <f t="shared" si="352"/>
        <v>102.97</v>
      </c>
      <c r="G654" s="22">
        <f t="shared" si="352"/>
        <v>100</v>
      </c>
      <c r="H654" s="22">
        <f t="shared" si="352"/>
        <v>111.65</v>
      </c>
      <c r="I654" s="22">
        <f t="shared" si="352"/>
        <v>127.42</v>
      </c>
      <c r="J654" s="22">
        <f t="shared" si="352"/>
        <v>125.71</v>
      </c>
      <c r="K654" s="22">
        <f t="shared" si="352"/>
        <v>128.66</v>
      </c>
      <c r="L654" s="22">
        <f t="shared" si="352"/>
        <v>123.36</v>
      </c>
    </row>
    <row r="655" spans="1:12" x14ac:dyDescent="0.25">
      <c r="A655" s="9" t="s">
        <v>125</v>
      </c>
      <c r="B655" s="9" t="s">
        <v>24</v>
      </c>
      <c r="C655" s="23">
        <f>PtQt_PoQt!C632</f>
        <v>97.81</v>
      </c>
      <c r="D655" s="23">
        <f>PtQt_PoQt!D632</f>
        <v>87.14</v>
      </c>
      <c r="E655" s="23">
        <f>PtQt_PoQt!E632</f>
        <v>94.83</v>
      </c>
      <c r="F655" s="23">
        <f>PtQt_PoQt!F632</f>
        <v>120.14</v>
      </c>
      <c r="G655" s="23">
        <f>PtQt_PoQt!G632</f>
        <v>100</v>
      </c>
      <c r="H655" s="23">
        <f>PtQt_PoQt!H632</f>
        <v>132.88</v>
      </c>
      <c r="I655" s="23">
        <f>PtQt_PoQt!I632</f>
        <v>201.58</v>
      </c>
      <c r="J655" s="23">
        <f>PtQt_PoQt!J632</f>
        <v>198.49</v>
      </c>
      <c r="K655" s="23">
        <f>PtQt_PoQt!K632</f>
        <v>191.93</v>
      </c>
      <c r="L655" s="23">
        <f>PtQt_PoQt!L632</f>
        <v>181.22</v>
      </c>
    </row>
    <row r="656" spans="1:12" x14ac:dyDescent="0.25">
      <c r="A656" s="9" t="s">
        <v>125</v>
      </c>
      <c r="B656" s="9" t="s">
        <v>86</v>
      </c>
      <c r="C656" s="23">
        <f>PtQt_PoQt!C633</f>
        <v>97.68</v>
      </c>
      <c r="D656" s="23">
        <f>PtQt_PoQt!D633</f>
        <v>113.56</v>
      </c>
      <c r="E656" s="23">
        <f>PtQt_PoQt!E633</f>
        <v>100.5</v>
      </c>
      <c r="F656" s="23">
        <f>PtQt_PoQt!F633</f>
        <v>88.3</v>
      </c>
      <c r="G656" s="23">
        <f>PtQt_PoQt!G633</f>
        <v>100</v>
      </c>
      <c r="H656" s="23">
        <f>PtQt_PoQt!H633</f>
        <v>110.12</v>
      </c>
      <c r="I656" s="23">
        <f>PtQt_PoQt!I633</f>
        <v>113.15</v>
      </c>
      <c r="J656" s="23">
        <f>PtQt_PoQt!J633</f>
        <v>130.41999999999999</v>
      </c>
      <c r="K656" s="23">
        <f>PtQt_PoQt!K633</f>
        <v>117.27</v>
      </c>
      <c r="L656" s="23">
        <f>PtQt_PoQt!L633</f>
        <v>117.73</v>
      </c>
    </row>
    <row r="657" spans="1:12" x14ac:dyDescent="0.25">
      <c r="A657" s="9" t="s">
        <v>125</v>
      </c>
      <c r="B657" s="9" t="s">
        <v>19</v>
      </c>
      <c r="C657" s="23">
        <f>PtQt_PoQt!C634</f>
        <v>123.63</v>
      </c>
      <c r="D657" s="23">
        <f>PtQt_PoQt!D634</f>
        <v>77.83</v>
      </c>
      <c r="E657" s="23">
        <f>PtQt_PoQt!E634</f>
        <v>88.9</v>
      </c>
      <c r="F657" s="23">
        <f>PtQt_PoQt!F634</f>
        <v>109.66</v>
      </c>
      <c r="G657" s="23">
        <f>PtQt_PoQt!G634</f>
        <v>100</v>
      </c>
      <c r="H657" s="23">
        <f>PtQt_PoQt!H634</f>
        <v>84.75</v>
      </c>
      <c r="I657" s="23">
        <f>PtQt_PoQt!I634</f>
        <v>78</v>
      </c>
      <c r="J657" s="23">
        <f>PtQt_PoQt!J634</f>
        <v>77.69</v>
      </c>
      <c r="K657" s="23">
        <f>PtQt_PoQt!K634</f>
        <v>104.32</v>
      </c>
      <c r="L657" s="23">
        <f>PtQt_PoQt!L634</f>
        <v>86.2</v>
      </c>
    </row>
    <row r="658" spans="1:12" x14ac:dyDescent="0.25">
      <c r="A658" s="9" t="s">
        <v>125</v>
      </c>
      <c r="B658" s="9" t="s">
        <v>27</v>
      </c>
      <c r="C658" s="23">
        <f>PtQt_PoQt!C635</f>
        <v>104.01</v>
      </c>
      <c r="D658" s="23">
        <f>PtQt_PoQt!D635</f>
        <v>109.5</v>
      </c>
      <c r="E658" s="23">
        <f>PtQt_PoQt!E635</f>
        <v>92.69</v>
      </c>
      <c r="F658" s="23">
        <f>PtQt_PoQt!F635</f>
        <v>93.78</v>
      </c>
      <c r="G658" s="23">
        <f>PtQt_PoQt!G635</f>
        <v>100</v>
      </c>
      <c r="H658" s="23">
        <f>PtQt_PoQt!H635</f>
        <v>118.83</v>
      </c>
      <c r="I658" s="23">
        <f>PtQt_PoQt!I635</f>
        <v>116.95</v>
      </c>
      <c r="J658" s="23">
        <f>PtQt_PoQt!J635</f>
        <v>96.25</v>
      </c>
      <c r="K658" s="23">
        <f>PtQt_PoQt!K635</f>
        <v>101.11</v>
      </c>
      <c r="L658" s="23">
        <f>PtQt_PoQt!L635</f>
        <v>108.29</v>
      </c>
    </row>
    <row r="659" spans="1:12" x14ac:dyDescent="0.25">
      <c r="A659" s="10" t="s">
        <v>125</v>
      </c>
      <c r="B659" s="10" t="s">
        <v>28</v>
      </c>
      <c r="C659" s="22">
        <f>ROUND(AVERAGEIF(C660:C666,"&lt;&gt;0"),2)</f>
        <v>105.8</v>
      </c>
      <c r="D659" s="22">
        <f t="shared" ref="D659:L659" si="353">ROUND(AVERAGEIF(D660:D666,"&lt;&gt;0"),2)</f>
        <v>93.62</v>
      </c>
      <c r="E659" s="22">
        <f t="shared" si="353"/>
        <v>102.25</v>
      </c>
      <c r="F659" s="22">
        <f t="shared" si="353"/>
        <v>98.3</v>
      </c>
      <c r="G659" s="22">
        <f t="shared" si="353"/>
        <v>100</v>
      </c>
      <c r="H659" s="22">
        <f t="shared" si="353"/>
        <v>112.99</v>
      </c>
      <c r="I659" s="22">
        <f t="shared" si="353"/>
        <v>108.35</v>
      </c>
      <c r="J659" s="22">
        <f t="shared" si="353"/>
        <v>100.31</v>
      </c>
      <c r="K659" s="22">
        <f t="shared" si="353"/>
        <v>112.75</v>
      </c>
      <c r="L659" s="22">
        <f t="shared" si="353"/>
        <v>108.61</v>
      </c>
    </row>
    <row r="660" spans="1:12" x14ac:dyDescent="0.25">
      <c r="A660" s="9" t="s">
        <v>125</v>
      </c>
      <c r="B660" s="9" t="s">
        <v>31</v>
      </c>
      <c r="C660" s="23">
        <f>PtQt_PoQt!C637</f>
        <v>102.87</v>
      </c>
      <c r="D660" s="23">
        <f>PtQt_PoQt!D637</f>
        <v>84.15</v>
      </c>
      <c r="E660" s="23">
        <f>PtQt_PoQt!E637</f>
        <v>110.42</v>
      </c>
      <c r="F660" s="23">
        <f>PtQt_PoQt!F637</f>
        <v>102.49</v>
      </c>
      <c r="G660" s="23">
        <f>PtQt_PoQt!G637</f>
        <v>100</v>
      </c>
      <c r="H660" s="23">
        <f>PtQt_PoQt!H637</f>
        <v>111.37</v>
      </c>
      <c r="I660" s="23">
        <f>PtQt_PoQt!I637</f>
        <v>102.59</v>
      </c>
      <c r="J660" s="23">
        <f>PtQt_PoQt!J637</f>
        <v>102.24</v>
      </c>
      <c r="K660" s="23">
        <f>PtQt_PoQt!K637</f>
        <v>109.76</v>
      </c>
      <c r="L660" s="23">
        <f>PtQt_PoQt!L637</f>
        <v>106.5</v>
      </c>
    </row>
    <row r="661" spans="1:12" x14ac:dyDescent="0.25">
      <c r="A661" s="9" t="s">
        <v>125</v>
      </c>
      <c r="B661" s="9" t="s">
        <v>30</v>
      </c>
      <c r="C661" s="23">
        <f>PtQt_PoQt!C638</f>
        <v>117.99</v>
      </c>
      <c r="D661" s="23">
        <f>PtQt_PoQt!D638</f>
        <v>88.02</v>
      </c>
      <c r="E661" s="23">
        <f>PtQt_PoQt!E638</f>
        <v>99.76</v>
      </c>
      <c r="F661" s="23">
        <f>PtQt_PoQt!F638</f>
        <v>94.23</v>
      </c>
      <c r="G661" s="23">
        <f>PtQt_PoQt!G638</f>
        <v>100</v>
      </c>
      <c r="H661" s="23">
        <f>PtQt_PoQt!H638</f>
        <v>125.73</v>
      </c>
      <c r="I661" s="23">
        <f>PtQt_PoQt!I638</f>
        <v>91.63</v>
      </c>
      <c r="J661" s="23">
        <f>PtQt_PoQt!J638</f>
        <v>105.15</v>
      </c>
      <c r="K661" s="23">
        <f>PtQt_PoQt!K638</f>
        <v>111.69</v>
      </c>
      <c r="L661" s="23">
        <f>PtQt_PoQt!L638</f>
        <v>108.56</v>
      </c>
    </row>
    <row r="662" spans="1:12" x14ac:dyDescent="0.25">
      <c r="A662" s="9" t="s">
        <v>125</v>
      </c>
      <c r="B662" s="9" t="s">
        <v>35</v>
      </c>
      <c r="C662" s="23">
        <f>PtQt_PoQt!C639</f>
        <v>115.18</v>
      </c>
      <c r="D662" s="23">
        <f>PtQt_PoQt!D639</f>
        <v>105.85</v>
      </c>
      <c r="E662" s="23">
        <f>PtQt_PoQt!E639</f>
        <v>83.63</v>
      </c>
      <c r="F662" s="23">
        <f>PtQt_PoQt!F639</f>
        <v>95.29</v>
      </c>
      <c r="G662" s="23">
        <f>PtQt_PoQt!G639</f>
        <v>100</v>
      </c>
      <c r="H662" s="23">
        <f>PtQt_PoQt!H639</f>
        <v>124.65</v>
      </c>
      <c r="I662" s="23">
        <f>PtQt_PoQt!I639</f>
        <v>100.89</v>
      </c>
      <c r="J662" s="23">
        <f>PtQt_PoQt!J639</f>
        <v>88.24</v>
      </c>
      <c r="K662" s="23">
        <f>PtQt_PoQt!K639</f>
        <v>97.42</v>
      </c>
      <c r="L662" s="23">
        <f>PtQt_PoQt!L639</f>
        <v>102.83</v>
      </c>
    </row>
    <row r="663" spans="1:12" x14ac:dyDescent="0.25">
      <c r="A663" s="9" t="s">
        <v>125</v>
      </c>
      <c r="B663" s="9" t="s">
        <v>87</v>
      </c>
      <c r="C663" s="23">
        <f>PtQt_PoQt!C640</f>
        <v>101.78</v>
      </c>
      <c r="D663" s="23">
        <f>PtQt_PoQt!D640</f>
        <v>74.33</v>
      </c>
      <c r="E663" s="23">
        <f>PtQt_PoQt!E640</f>
        <v>111.39</v>
      </c>
      <c r="F663" s="23">
        <f>PtQt_PoQt!F640</f>
        <v>112.42</v>
      </c>
      <c r="G663" s="23">
        <f>PtQt_PoQt!G640</f>
        <v>100</v>
      </c>
      <c r="H663" s="23">
        <f>PtQt_PoQt!H640</f>
        <v>145.37</v>
      </c>
      <c r="I663" s="23">
        <f>PtQt_PoQt!I640</f>
        <v>142.21</v>
      </c>
      <c r="J663" s="23">
        <f>PtQt_PoQt!J640</f>
        <v>117.16</v>
      </c>
      <c r="K663" s="23">
        <f>PtQt_PoQt!K640</f>
        <v>115.79</v>
      </c>
      <c r="L663" s="23">
        <f>PtQt_PoQt!L640</f>
        <v>130.13</v>
      </c>
    </row>
    <row r="664" spans="1:12" x14ac:dyDescent="0.25">
      <c r="A664" s="9" t="s">
        <v>125</v>
      </c>
      <c r="B664" s="9" t="s">
        <v>32</v>
      </c>
      <c r="C664" s="23">
        <f>PtQt_PoQt!C641</f>
        <v>96.98</v>
      </c>
      <c r="D664" s="23">
        <f>PtQt_PoQt!D641</f>
        <v>103.11</v>
      </c>
      <c r="E664" s="23">
        <f>PtQt_PoQt!E641</f>
        <v>109.34</v>
      </c>
      <c r="F664" s="23">
        <f>PtQt_PoQt!F641</f>
        <v>90.57</v>
      </c>
      <c r="G664" s="23">
        <f>PtQt_PoQt!G641</f>
        <v>100</v>
      </c>
      <c r="H664" s="23">
        <f>PtQt_PoQt!H641</f>
        <v>79.8</v>
      </c>
      <c r="I664" s="23">
        <f>PtQt_PoQt!I641</f>
        <v>113.88</v>
      </c>
      <c r="J664" s="23">
        <f>PtQt_PoQt!J641</f>
        <v>85.94</v>
      </c>
      <c r="K664" s="23">
        <f>PtQt_PoQt!K641</f>
        <v>113.61</v>
      </c>
      <c r="L664" s="23">
        <f>PtQt_PoQt!L641</f>
        <v>98.31</v>
      </c>
    </row>
    <row r="665" spans="1:12" x14ac:dyDescent="0.25">
      <c r="A665" s="9" t="s">
        <v>125</v>
      </c>
      <c r="B665" s="9" t="s">
        <v>33</v>
      </c>
      <c r="C665" s="23">
        <f>PtQt_PoQt!C642</f>
        <v>100.6</v>
      </c>
      <c r="D665" s="23">
        <f>PtQt_PoQt!D642</f>
        <v>103.36</v>
      </c>
      <c r="E665" s="23">
        <f>PtQt_PoQt!E642</f>
        <v>109.02</v>
      </c>
      <c r="F665" s="23">
        <f>PtQt_PoQt!F642</f>
        <v>87.02</v>
      </c>
      <c r="G665" s="23">
        <f>PtQt_PoQt!G642</f>
        <v>100</v>
      </c>
      <c r="H665" s="23">
        <f>PtQt_PoQt!H642</f>
        <v>114.89</v>
      </c>
      <c r="I665" s="23">
        <f>PtQt_PoQt!I642</f>
        <v>127.57</v>
      </c>
      <c r="J665" s="23">
        <f>PtQt_PoQt!J642</f>
        <v>108.26</v>
      </c>
      <c r="K665" s="23">
        <f>PtQt_PoQt!K642</f>
        <v>108.64</v>
      </c>
      <c r="L665" s="23">
        <f>PtQt_PoQt!L642</f>
        <v>114.85</v>
      </c>
    </row>
    <row r="666" spans="1:12" x14ac:dyDescent="0.25">
      <c r="A666" s="9" t="s">
        <v>125</v>
      </c>
      <c r="B666" s="9" t="s">
        <v>37</v>
      </c>
      <c r="C666" s="23">
        <f>PtQt_PoQt!C643</f>
        <v>105.17</v>
      </c>
      <c r="D666" s="23">
        <f>PtQt_PoQt!D643</f>
        <v>96.53</v>
      </c>
      <c r="E666" s="23">
        <f>PtQt_PoQt!E643</f>
        <v>92.17</v>
      </c>
      <c r="F666" s="23">
        <f>PtQt_PoQt!F643</f>
        <v>106.05</v>
      </c>
      <c r="G666" s="23">
        <f>PtQt_PoQt!G643</f>
        <v>100</v>
      </c>
      <c r="H666" s="23">
        <f>PtQt_PoQt!H643</f>
        <v>89.1</v>
      </c>
      <c r="I666" s="23">
        <f>PtQt_PoQt!I643</f>
        <v>79.66</v>
      </c>
      <c r="J666" s="23">
        <f>PtQt_PoQt!J643</f>
        <v>95.16</v>
      </c>
      <c r="K666" s="23">
        <f>PtQt_PoQt!K643</f>
        <v>132.36000000000001</v>
      </c>
      <c r="L666" s="23">
        <f>PtQt_PoQt!L643</f>
        <v>99.11</v>
      </c>
    </row>
    <row r="667" spans="1:12" x14ac:dyDescent="0.25">
      <c r="A667" s="10" t="s">
        <v>125</v>
      </c>
      <c r="B667" s="10" t="s">
        <v>39</v>
      </c>
      <c r="C667" s="22">
        <f>ROUND(AVERAGEIF(C668:C671,"&lt;&gt;0"),2)</f>
        <v>106.62</v>
      </c>
      <c r="D667" s="22">
        <f t="shared" ref="D667:L667" si="354">ROUND(AVERAGEIF(D668:D671,"&lt;&gt;0"),2)</f>
        <v>93.23</v>
      </c>
      <c r="E667" s="22">
        <f t="shared" si="354"/>
        <v>93.89</v>
      </c>
      <c r="F667" s="22">
        <f t="shared" si="354"/>
        <v>106.24</v>
      </c>
      <c r="G667" s="22">
        <f t="shared" si="354"/>
        <v>100</v>
      </c>
      <c r="H667" s="22">
        <f t="shared" si="354"/>
        <v>108.09</v>
      </c>
      <c r="I667" s="22">
        <f t="shared" si="354"/>
        <v>114.4</v>
      </c>
      <c r="J667" s="22">
        <f t="shared" si="354"/>
        <v>98.18</v>
      </c>
      <c r="K667" s="22">
        <f t="shared" si="354"/>
        <v>82.27</v>
      </c>
      <c r="L667" s="22">
        <f t="shared" si="354"/>
        <v>100.74</v>
      </c>
    </row>
    <row r="668" spans="1:12" x14ac:dyDescent="0.25">
      <c r="A668" s="9" t="s">
        <v>125</v>
      </c>
      <c r="B668" s="9" t="s">
        <v>40</v>
      </c>
      <c r="C668" s="23">
        <f>PtQt_PoQt!C645</f>
        <v>104.37</v>
      </c>
      <c r="D668" s="23">
        <f>PtQt_PoQt!D645</f>
        <v>97.59</v>
      </c>
      <c r="E668" s="23">
        <f>PtQt_PoQt!E645</f>
        <v>95.27</v>
      </c>
      <c r="F668" s="23">
        <f>PtQt_PoQt!F645</f>
        <v>102.75</v>
      </c>
      <c r="G668" s="23">
        <f>PtQt_PoQt!G645</f>
        <v>100</v>
      </c>
      <c r="H668" s="23">
        <f>PtQt_PoQt!H645</f>
        <v>103.18</v>
      </c>
      <c r="I668" s="23">
        <f>PtQt_PoQt!I645</f>
        <v>105.4</v>
      </c>
      <c r="J668" s="23">
        <f>PtQt_PoQt!J645</f>
        <v>79.66</v>
      </c>
      <c r="K668" s="23">
        <f>PtQt_PoQt!K645</f>
        <v>81.209999999999994</v>
      </c>
      <c r="L668" s="23">
        <f>PtQt_PoQt!L645</f>
        <v>92.38</v>
      </c>
    </row>
    <row r="669" spans="1:12" x14ac:dyDescent="0.25">
      <c r="A669" s="9" t="s">
        <v>125</v>
      </c>
      <c r="B669" s="9" t="s">
        <v>43</v>
      </c>
      <c r="C669" s="23">
        <f>PtQt_PoQt!C646</f>
        <v>110.88</v>
      </c>
      <c r="D669" s="23">
        <f>PtQt_PoQt!D646</f>
        <v>92.97</v>
      </c>
      <c r="E669" s="23">
        <f>PtQt_PoQt!E646</f>
        <v>85.77</v>
      </c>
      <c r="F669" s="23">
        <f>PtQt_PoQt!F646</f>
        <v>110.34</v>
      </c>
      <c r="G669" s="23">
        <f>PtQt_PoQt!G646</f>
        <v>100</v>
      </c>
      <c r="H669" s="23">
        <f>PtQt_PoQt!H646</f>
        <v>106.98</v>
      </c>
      <c r="I669" s="23">
        <f>PtQt_PoQt!I646</f>
        <v>106.87</v>
      </c>
      <c r="J669" s="23">
        <f>PtQt_PoQt!J646</f>
        <v>88.2</v>
      </c>
      <c r="K669" s="23">
        <f>PtQt_PoQt!K646</f>
        <v>58.55</v>
      </c>
      <c r="L669" s="23">
        <f>PtQt_PoQt!L646</f>
        <v>90.15</v>
      </c>
    </row>
    <row r="670" spans="1:12" x14ac:dyDescent="0.25">
      <c r="A670" s="9" t="s">
        <v>125</v>
      </c>
      <c r="B670" s="9" t="s">
        <v>45</v>
      </c>
      <c r="C670" s="23">
        <f>PtQt_PoQt!C647</f>
        <v>113.26</v>
      </c>
      <c r="D670" s="23">
        <f>PtQt_PoQt!D647</f>
        <v>86.68</v>
      </c>
      <c r="E670" s="23">
        <f>PtQt_PoQt!E647</f>
        <v>89.61</v>
      </c>
      <c r="F670" s="23">
        <f>PtQt_PoQt!F647</f>
        <v>110.39</v>
      </c>
      <c r="G670" s="23">
        <f>PtQt_PoQt!G647</f>
        <v>100</v>
      </c>
      <c r="H670" s="23">
        <f>PtQt_PoQt!H647</f>
        <v>122.58</v>
      </c>
      <c r="I670" s="23">
        <f>PtQt_PoQt!I647</f>
        <v>134.53</v>
      </c>
      <c r="J670" s="23">
        <f>PtQt_PoQt!J647</f>
        <v>111.83</v>
      </c>
      <c r="K670" s="23">
        <f>PtQt_PoQt!K647</f>
        <v>83.33</v>
      </c>
      <c r="L670" s="23">
        <f>PtQt_PoQt!L647</f>
        <v>113.08</v>
      </c>
    </row>
    <row r="671" spans="1:12" x14ac:dyDescent="0.25">
      <c r="A671" s="9" t="s">
        <v>125</v>
      </c>
      <c r="B671" s="9" t="s">
        <v>42</v>
      </c>
      <c r="C671" s="23">
        <f>PtQt_PoQt!C648</f>
        <v>97.95</v>
      </c>
      <c r="D671" s="23">
        <f>PtQt_PoQt!D648</f>
        <v>95.68</v>
      </c>
      <c r="E671" s="23">
        <f>PtQt_PoQt!E648</f>
        <v>104.9</v>
      </c>
      <c r="F671" s="23">
        <f>PtQt_PoQt!F648</f>
        <v>101.47</v>
      </c>
      <c r="G671" s="23">
        <f>PtQt_PoQt!G648</f>
        <v>100</v>
      </c>
      <c r="H671" s="23">
        <f>PtQt_PoQt!H648</f>
        <v>99.6</v>
      </c>
      <c r="I671" s="23">
        <f>PtQt_PoQt!I648</f>
        <v>110.79</v>
      </c>
      <c r="J671" s="23">
        <f>PtQt_PoQt!J648</f>
        <v>113.02</v>
      </c>
      <c r="K671" s="23">
        <f>PtQt_PoQt!K648</f>
        <v>105.97</v>
      </c>
      <c r="L671" s="23">
        <f>PtQt_PoQt!L648</f>
        <v>107.36</v>
      </c>
    </row>
    <row r="672" spans="1:12" x14ac:dyDescent="0.25">
      <c r="A672" s="10" t="s">
        <v>125</v>
      </c>
      <c r="B672" s="10" t="s">
        <v>49</v>
      </c>
      <c r="C672" s="22">
        <f>ROUND(AVERAGEIF(C673:C678,"&lt;&gt;0"),2)</f>
        <v>98.91</v>
      </c>
      <c r="D672" s="22">
        <f t="shared" ref="D672:L672" si="355">ROUND(AVERAGEIF(D673:D678,"&lt;&gt;0"),2)</f>
        <v>103.04</v>
      </c>
      <c r="E672" s="22">
        <f t="shared" si="355"/>
        <v>92.9</v>
      </c>
      <c r="F672" s="22">
        <f t="shared" si="355"/>
        <v>104.31</v>
      </c>
      <c r="G672" s="22">
        <f t="shared" si="355"/>
        <v>100</v>
      </c>
      <c r="H672" s="22">
        <f t="shared" si="355"/>
        <v>95.92</v>
      </c>
      <c r="I672" s="22">
        <f t="shared" si="355"/>
        <v>104.03</v>
      </c>
      <c r="J672" s="22">
        <f t="shared" si="355"/>
        <v>94.28</v>
      </c>
      <c r="K672" s="22">
        <f t="shared" si="355"/>
        <v>98.7</v>
      </c>
      <c r="L672" s="22">
        <f t="shared" si="355"/>
        <v>91.04</v>
      </c>
    </row>
    <row r="673" spans="1:12" x14ac:dyDescent="0.25">
      <c r="A673" s="9" t="s">
        <v>125</v>
      </c>
      <c r="B673" s="9" t="s">
        <v>55</v>
      </c>
      <c r="C673" s="23">
        <f>PtQt_PoQt!C650</f>
        <v>93.42</v>
      </c>
      <c r="D673" s="23">
        <f>PtQt_PoQt!D650</f>
        <v>103</v>
      </c>
      <c r="E673" s="23">
        <f>PtQt_PoQt!E650</f>
        <v>99.35</v>
      </c>
      <c r="F673" s="23">
        <f>PtQt_PoQt!F650</f>
        <v>104.29</v>
      </c>
      <c r="G673" s="23">
        <f>PtQt_PoQt!G650</f>
        <v>100</v>
      </c>
      <c r="H673" s="23">
        <f>PtQt_PoQt!H650</f>
        <v>98.18</v>
      </c>
      <c r="I673" s="23">
        <f>PtQt_PoQt!I650</f>
        <v>105.23</v>
      </c>
      <c r="J673" s="23">
        <f>PtQt_PoQt!J650</f>
        <v>108.35</v>
      </c>
      <c r="K673" s="23">
        <f>PtQt_PoQt!K650</f>
        <v>120.46</v>
      </c>
      <c r="L673" s="23">
        <f>PtQt_PoQt!L650</f>
        <v>108.05</v>
      </c>
    </row>
    <row r="674" spans="1:12" x14ac:dyDescent="0.25">
      <c r="A674" s="9" t="s">
        <v>125</v>
      </c>
      <c r="B674" s="9" t="s">
        <v>59</v>
      </c>
      <c r="C674" s="23">
        <f>PtQt_PoQt!C651</f>
        <v>94.72</v>
      </c>
      <c r="D674" s="23">
        <f>PtQt_PoQt!D651</f>
        <v>101.61</v>
      </c>
      <c r="E674" s="23">
        <f>PtQt_PoQt!E651</f>
        <v>98.74</v>
      </c>
      <c r="F674" s="23">
        <f>PtQt_PoQt!F651</f>
        <v>104.82</v>
      </c>
      <c r="G674" s="23">
        <f>PtQt_PoQt!G651</f>
        <v>100</v>
      </c>
      <c r="H674" s="23">
        <f>PtQt_PoQt!H651</f>
        <v>107.35</v>
      </c>
      <c r="I674" s="23">
        <f>PtQt_PoQt!I651</f>
        <v>114.12</v>
      </c>
      <c r="J674" s="23">
        <f>PtQt_PoQt!J651</f>
        <v>119.86</v>
      </c>
      <c r="K674" s="23">
        <f>PtQt_PoQt!K651</f>
        <v>130.31</v>
      </c>
      <c r="L674" s="23">
        <f>PtQt_PoQt!L651</f>
        <v>117.91</v>
      </c>
    </row>
    <row r="675" spans="1:12" x14ac:dyDescent="0.25">
      <c r="A675" s="9" t="s">
        <v>125</v>
      </c>
      <c r="B675" s="9" t="s">
        <v>51</v>
      </c>
      <c r="C675" s="23">
        <f>PtQt_PoQt!C652</f>
        <v>94.6</v>
      </c>
      <c r="D675" s="23">
        <f>PtQt_PoQt!D652</f>
        <v>99.23</v>
      </c>
      <c r="E675" s="23">
        <f>PtQt_PoQt!E652</f>
        <v>102.75</v>
      </c>
      <c r="F675" s="23">
        <f>PtQt_PoQt!F652</f>
        <v>103.52</v>
      </c>
      <c r="G675" s="23">
        <f>PtQt_PoQt!G652</f>
        <v>100</v>
      </c>
      <c r="H675" s="23">
        <f>PtQt_PoQt!H652</f>
        <v>106.94</v>
      </c>
      <c r="I675" s="23">
        <f>PtQt_PoQt!I652</f>
        <v>111.34</v>
      </c>
      <c r="J675" s="23">
        <f>PtQt_PoQt!J652</f>
        <v>109.8</v>
      </c>
      <c r="K675" s="23">
        <f>PtQt_PoQt!K652</f>
        <v>118.94</v>
      </c>
      <c r="L675" s="23">
        <f>PtQt_PoQt!L652</f>
        <v>111.78</v>
      </c>
    </row>
    <row r="676" spans="1:12" x14ac:dyDescent="0.25">
      <c r="A676" s="9" t="s">
        <v>125</v>
      </c>
      <c r="B676" s="9" t="s">
        <v>53</v>
      </c>
      <c r="C676" s="23">
        <f>PtQt_PoQt!C653</f>
        <v>78.03</v>
      </c>
      <c r="D676" s="23">
        <f>PtQt_PoQt!D653</f>
        <v>119.08</v>
      </c>
      <c r="E676" s="23">
        <f>PtQt_PoQt!E653</f>
        <v>88.09</v>
      </c>
      <c r="F676" s="23">
        <f>PtQt_PoQt!F653</f>
        <v>114.84</v>
      </c>
      <c r="G676" s="23">
        <f>PtQt_PoQt!G653</f>
        <v>100</v>
      </c>
      <c r="H676" s="23">
        <f>PtQt_PoQt!H653</f>
        <v>88.27</v>
      </c>
      <c r="I676" s="23">
        <f>PtQt_PoQt!I653</f>
        <v>103.16</v>
      </c>
      <c r="J676" s="23">
        <f>PtQt_PoQt!J653</f>
        <v>57.51</v>
      </c>
      <c r="K676" s="23">
        <f>PtQt_PoQt!K653</f>
        <v>80.02</v>
      </c>
      <c r="L676" s="23">
        <f>PtQt_PoQt!L653</f>
        <v>82.23</v>
      </c>
    </row>
    <row r="677" spans="1:12" x14ac:dyDescent="0.25">
      <c r="A677" s="9" t="s">
        <v>125</v>
      </c>
      <c r="B677" s="9" t="s">
        <v>62</v>
      </c>
      <c r="C677" s="30" t="s">
        <v>132</v>
      </c>
      <c r="D677" s="30" t="s">
        <v>132</v>
      </c>
      <c r="E677" s="23" t="str">
        <f>PtQt_PoQt!E654</f>
        <v>..</v>
      </c>
      <c r="F677" s="23">
        <f>PtQt_PoQt!F654</f>
        <v>100</v>
      </c>
      <c r="G677" s="23">
        <f>PtQt_PoQt!G654</f>
        <v>100</v>
      </c>
      <c r="H677" s="23" t="str">
        <f>PtQt_PoQt!H654</f>
        <v>..</v>
      </c>
      <c r="I677" s="30" t="s">
        <v>132</v>
      </c>
      <c r="J677" s="23" t="str">
        <f>PtQt_PoQt!J654</f>
        <v>..</v>
      </c>
      <c r="K677" s="23">
        <f>PtQt_PoQt!K654</f>
        <v>40.54</v>
      </c>
      <c r="L677" s="23">
        <f>PtQt_PoQt!L654</f>
        <v>40.54</v>
      </c>
    </row>
    <row r="678" spans="1:12" x14ac:dyDescent="0.25">
      <c r="A678" s="9" t="s">
        <v>125</v>
      </c>
      <c r="B678" s="9" t="s">
        <v>50</v>
      </c>
      <c r="C678" s="23">
        <f>PtQt_PoQt!C655</f>
        <v>133.79</v>
      </c>
      <c r="D678" s="23">
        <f>PtQt_PoQt!D655</f>
        <v>92.29</v>
      </c>
      <c r="E678" s="23">
        <f>PtQt_PoQt!E655</f>
        <v>75.55</v>
      </c>
      <c r="F678" s="23">
        <f>PtQt_PoQt!F655</f>
        <v>98.36</v>
      </c>
      <c r="G678" s="23">
        <f>PtQt_PoQt!G655</f>
        <v>100</v>
      </c>
      <c r="H678" s="23">
        <f>PtQt_PoQt!H655</f>
        <v>78.88</v>
      </c>
      <c r="I678" s="23">
        <f>PtQt_PoQt!I655</f>
        <v>86.3</v>
      </c>
      <c r="J678" s="23">
        <f>PtQt_PoQt!J655</f>
        <v>75.86</v>
      </c>
      <c r="K678" s="23">
        <f>PtQt_PoQt!K655</f>
        <v>101.95</v>
      </c>
      <c r="L678" s="23">
        <f>PtQt_PoQt!L655</f>
        <v>85.74</v>
      </c>
    </row>
    <row r="679" spans="1:12" x14ac:dyDescent="0.25">
      <c r="A679" s="10" t="s">
        <v>125</v>
      </c>
      <c r="B679" s="10" t="s">
        <v>64</v>
      </c>
      <c r="C679" s="22">
        <f>ROUND(AVERAGEIF(C680,"&lt;&gt;0"),2)</f>
        <v>117.35</v>
      </c>
      <c r="D679" s="22">
        <f t="shared" ref="D679:L679" si="356">ROUND(AVERAGEIF(D680,"&lt;&gt;0"),2)</f>
        <v>102.33</v>
      </c>
      <c r="E679" s="22">
        <f t="shared" si="356"/>
        <v>92.84</v>
      </c>
      <c r="F679" s="22">
        <f t="shared" si="356"/>
        <v>87.3</v>
      </c>
      <c r="G679" s="22">
        <f t="shared" si="356"/>
        <v>100</v>
      </c>
      <c r="H679" s="22">
        <f t="shared" si="356"/>
        <v>89.98</v>
      </c>
      <c r="I679" s="22">
        <f t="shared" si="356"/>
        <v>102.86</v>
      </c>
      <c r="J679" s="22">
        <f t="shared" si="356"/>
        <v>85.33</v>
      </c>
      <c r="K679" s="22">
        <f t="shared" si="356"/>
        <v>90.52</v>
      </c>
      <c r="L679" s="22">
        <f t="shared" si="356"/>
        <v>92.13</v>
      </c>
    </row>
    <row r="680" spans="1:12" x14ac:dyDescent="0.25">
      <c r="A680" s="9" t="s">
        <v>125</v>
      </c>
      <c r="B680" s="9" t="s">
        <v>70</v>
      </c>
      <c r="C680" s="23">
        <f>PtQt_PoQt!C657</f>
        <v>117.35</v>
      </c>
      <c r="D680" s="23">
        <f>PtQt_PoQt!D657</f>
        <v>102.33</v>
      </c>
      <c r="E680" s="23">
        <f>PtQt_PoQt!E657</f>
        <v>92.84</v>
      </c>
      <c r="F680" s="23">
        <f>PtQt_PoQt!F657</f>
        <v>87.3</v>
      </c>
      <c r="G680" s="23">
        <f>PtQt_PoQt!G657</f>
        <v>100</v>
      </c>
      <c r="H680" s="23">
        <f>PtQt_PoQt!H657</f>
        <v>89.98</v>
      </c>
      <c r="I680" s="23">
        <f>PtQt_PoQt!I657</f>
        <v>102.86</v>
      </c>
      <c r="J680" s="23">
        <f>PtQt_PoQt!J657</f>
        <v>85.33</v>
      </c>
      <c r="K680" s="23">
        <f>PtQt_PoQt!K657</f>
        <v>90.52</v>
      </c>
      <c r="L680" s="23">
        <f>PtQt_PoQt!L657</f>
        <v>92.13</v>
      </c>
    </row>
    <row r="681" spans="1:12" x14ac:dyDescent="0.25">
      <c r="A681" s="9"/>
      <c r="B681" s="9"/>
      <c r="C681" s="23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 x14ac:dyDescent="0.25">
      <c r="A682" s="10" t="s">
        <v>125</v>
      </c>
      <c r="B682" s="10" t="s">
        <v>76</v>
      </c>
      <c r="C682" s="22">
        <f>ROUND(AVERAGEIF(C683:C685,"&lt;&gt;0"),2)</f>
        <v>94.78</v>
      </c>
      <c r="D682" s="22">
        <f t="shared" ref="D682:L682" si="357">ROUND(AVERAGEIF(D683:D685,"&lt;&gt;0"),2)</f>
        <v>99.8</v>
      </c>
      <c r="E682" s="22">
        <f t="shared" si="357"/>
        <v>100.28</v>
      </c>
      <c r="F682" s="22">
        <f t="shared" si="357"/>
        <v>105.13</v>
      </c>
      <c r="G682" s="22">
        <f t="shared" si="357"/>
        <v>100</v>
      </c>
      <c r="H682" s="22">
        <f t="shared" si="357"/>
        <v>95.76</v>
      </c>
      <c r="I682" s="22">
        <f t="shared" si="357"/>
        <v>90.08</v>
      </c>
      <c r="J682" s="22">
        <f t="shared" si="357"/>
        <v>87.75</v>
      </c>
      <c r="K682" s="22">
        <f t="shared" si="357"/>
        <v>97.01</v>
      </c>
      <c r="L682" s="22">
        <f t="shared" si="357"/>
        <v>92.65</v>
      </c>
    </row>
    <row r="683" spans="1:12" x14ac:dyDescent="0.25">
      <c r="A683" s="9" t="s">
        <v>125</v>
      </c>
      <c r="B683" s="9" t="s">
        <v>80</v>
      </c>
      <c r="C683" s="23">
        <f>PtQt_PoQt!C659</f>
        <v>95.69</v>
      </c>
      <c r="D683" s="23">
        <f>PtQt_PoQt!D659</f>
        <v>98.68</v>
      </c>
      <c r="E683" s="23">
        <f>PtQt_PoQt!E659</f>
        <v>101.75</v>
      </c>
      <c r="F683" s="23">
        <f>PtQt_PoQt!F659</f>
        <v>103.87</v>
      </c>
      <c r="G683" s="23">
        <f>PtQt_PoQt!G659</f>
        <v>100</v>
      </c>
      <c r="H683" s="23">
        <f>PtQt_PoQt!H659</f>
        <v>94.74</v>
      </c>
      <c r="I683" s="23">
        <f>PtQt_PoQt!I659</f>
        <v>85.95</v>
      </c>
      <c r="J683" s="23">
        <f>PtQt_PoQt!J659</f>
        <v>86.8</v>
      </c>
      <c r="K683" s="23">
        <f>PtQt_PoQt!K659</f>
        <v>106.23</v>
      </c>
      <c r="L683" s="23">
        <f>PtQt_PoQt!L659</f>
        <v>93.43</v>
      </c>
    </row>
    <row r="684" spans="1:12" x14ac:dyDescent="0.25">
      <c r="A684" s="9" t="s">
        <v>125</v>
      </c>
      <c r="B684" s="9" t="s">
        <v>79</v>
      </c>
      <c r="C684" s="23">
        <f>PtQt_PoQt!C660</f>
        <v>88.87</v>
      </c>
      <c r="D684" s="23">
        <f>PtQt_PoQt!D660</f>
        <v>98.17</v>
      </c>
      <c r="E684" s="23">
        <f>PtQt_PoQt!E660</f>
        <v>102.23</v>
      </c>
      <c r="F684" s="23">
        <f>PtQt_PoQt!F660</f>
        <v>110.72</v>
      </c>
      <c r="G684" s="23">
        <f>PtQt_PoQt!G660</f>
        <v>100</v>
      </c>
      <c r="H684" s="23">
        <f>PtQt_PoQt!H660</f>
        <v>94.11</v>
      </c>
      <c r="I684" s="23">
        <f>PtQt_PoQt!I660</f>
        <v>89.88</v>
      </c>
      <c r="J684" s="23">
        <f>PtQt_PoQt!J660</f>
        <v>86.89</v>
      </c>
      <c r="K684" s="23">
        <f>PtQt_PoQt!K660</f>
        <v>99.3</v>
      </c>
      <c r="L684" s="23">
        <f>PtQt_PoQt!L660</f>
        <v>92.54</v>
      </c>
    </row>
    <row r="685" spans="1:12" x14ac:dyDescent="0.25">
      <c r="A685" s="9" t="s">
        <v>125</v>
      </c>
      <c r="B685" s="9" t="s">
        <v>77</v>
      </c>
      <c r="C685" s="23">
        <f>PtQt_PoQt!C661</f>
        <v>99.77</v>
      </c>
      <c r="D685" s="23">
        <f>PtQt_PoQt!D661</f>
        <v>102.56</v>
      </c>
      <c r="E685" s="23">
        <f>PtQt_PoQt!E661</f>
        <v>96.87</v>
      </c>
      <c r="F685" s="23">
        <f>PtQt_PoQt!F661</f>
        <v>100.81</v>
      </c>
      <c r="G685" s="23">
        <f>PtQt_PoQt!G661</f>
        <v>100</v>
      </c>
      <c r="H685" s="23">
        <f>PtQt_PoQt!H661</f>
        <v>98.43</v>
      </c>
      <c r="I685" s="23">
        <f>PtQt_PoQt!I661</f>
        <v>94.42</v>
      </c>
      <c r="J685" s="23">
        <f>PtQt_PoQt!J661</f>
        <v>89.55</v>
      </c>
      <c r="K685" s="23">
        <f>PtQt_PoQt!K661</f>
        <v>85.5</v>
      </c>
      <c r="L685" s="23">
        <f>PtQt_PoQt!L661</f>
        <v>91.97</v>
      </c>
    </row>
    <row r="686" spans="1:12" x14ac:dyDescent="0.25">
      <c r="A686" s="10" t="s">
        <v>125</v>
      </c>
      <c r="B686" s="10" t="s">
        <v>82</v>
      </c>
      <c r="C686" s="22">
        <f>ROUND(AVERAGEIF(C687:C690,"&lt;&gt;0"),2)</f>
        <v>101.93</v>
      </c>
      <c r="D686" s="22">
        <f t="shared" ref="D686:L686" si="358">ROUND(AVERAGEIF(D687:D690,"&lt;&gt;0"),2)</f>
        <v>99.27</v>
      </c>
      <c r="E686" s="22">
        <f t="shared" si="358"/>
        <v>99.94</v>
      </c>
      <c r="F686" s="22">
        <f t="shared" si="358"/>
        <v>98.88</v>
      </c>
      <c r="G686" s="22">
        <f t="shared" si="358"/>
        <v>100</v>
      </c>
      <c r="H686" s="22">
        <f t="shared" si="358"/>
        <v>104.19</v>
      </c>
      <c r="I686" s="22">
        <f t="shared" si="358"/>
        <v>106.6</v>
      </c>
      <c r="J686" s="22">
        <f t="shared" si="358"/>
        <v>99.59</v>
      </c>
      <c r="K686" s="22">
        <f t="shared" si="358"/>
        <v>105.1</v>
      </c>
      <c r="L686" s="22">
        <f t="shared" si="358"/>
        <v>103.88</v>
      </c>
    </row>
    <row r="687" spans="1:12" x14ac:dyDescent="0.25">
      <c r="A687" s="9" t="s">
        <v>125</v>
      </c>
      <c r="B687" s="9" t="s">
        <v>83</v>
      </c>
      <c r="C687" s="23">
        <f>PtQt_PoQt!C663</f>
        <v>100.43</v>
      </c>
      <c r="D687" s="23">
        <f>PtQt_PoQt!D663</f>
        <v>101.05</v>
      </c>
      <c r="E687" s="23">
        <f>PtQt_PoQt!E663</f>
        <v>101.17</v>
      </c>
      <c r="F687" s="23">
        <f>PtQt_PoQt!F663</f>
        <v>97.32</v>
      </c>
      <c r="G687" s="23">
        <f>PtQt_PoQt!G663</f>
        <v>100</v>
      </c>
      <c r="H687" s="23">
        <f>PtQt_PoQt!H663</f>
        <v>107.2</v>
      </c>
      <c r="I687" s="23">
        <f>PtQt_PoQt!I663</f>
        <v>104.71</v>
      </c>
      <c r="J687" s="23">
        <f>PtQt_PoQt!J663</f>
        <v>104.85</v>
      </c>
      <c r="K687" s="23">
        <f>PtQt_PoQt!K663</f>
        <v>121.34</v>
      </c>
      <c r="L687" s="23">
        <f>PtQt_PoQt!L663</f>
        <v>109.52</v>
      </c>
    </row>
    <row r="688" spans="1:12" x14ac:dyDescent="0.25">
      <c r="A688" s="9" t="s">
        <v>125</v>
      </c>
      <c r="B688" s="9" t="s">
        <v>102</v>
      </c>
      <c r="C688" s="23">
        <f>PtQt_PoQt!C664</f>
        <v>113.8</v>
      </c>
      <c r="D688" s="23">
        <f>PtQt_PoQt!D664</f>
        <v>99.29</v>
      </c>
      <c r="E688" s="23">
        <f>PtQt_PoQt!E664</f>
        <v>93.46</v>
      </c>
      <c r="F688" s="23">
        <f>PtQt_PoQt!F664</f>
        <v>93.31</v>
      </c>
      <c r="G688" s="23">
        <f>PtQt_PoQt!G664</f>
        <v>100</v>
      </c>
      <c r="H688" s="23">
        <f>PtQt_PoQt!H664</f>
        <v>105.26</v>
      </c>
      <c r="I688" s="23">
        <f>PtQt_PoQt!I664</f>
        <v>114.51</v>
      </c>
      <c r="J688" s="23">
        <f>PtQt_PoQt!J664</f>
        <v>86.34</v>
      </c>
      <c r="K688" s="23">
        <f>PtQt_PoQt!K664</f>
        <v>94.31</v>
      </c>
      <c r="L688" s="23">
        <f>PtQt_PoQt!L664</f>
        <v>100.14</v>
      </c>
    </row>
    <row r="689" spans="1:12" x14ac:dyDescent="0.25">
      <c r="A689" s="9" t="s">
        <v>125</v>
      </c>
      <c r="B689" s="9" t="s">
        <v>84</v>
      </c>
      <c r="C689" s="23">
        <f>PtQt_PoQt!C665</f>
        <v>96.78</v>
      </c>
      <c r="D689" s="23">
        <f>PtQt_PoQt!D665</f>
        <v>95.17</v>
      </c>
      <c r="E689" s="23">
        <f>PtQt_PoQt!E665</f>
        <v>103.42</v>
      </c>
      <c r="F689" s="23">
        <f>PtQt_PoQt!F665</f>
        <v>104.83</v>
      </c>
      <c r="G689" s="23">
        <f>PtQt_PoQt!G665</f>
        <v>100</v>
      </c>
      <c r="H689" s="23">
        <f>PtQt_PoQt!H665</f>
        <v>104.63</v>
      </c>
      <c r="I689" s="23">
        <f>PtQt_PoQt!I665</f>
        <v>107.65</v>
      </c>
      <c r="J689" s="23">
        <f>PtQt_PoQt!J665</f>
        <v>111.87</v>
      </c>
      <c r="K689" s="23">
        <f>PtQt_PoQt!K665</f>
        <v>108.85</v>
      </c>
      <c r="L689" s="23">
        <f>PtQt_PoQt!L665</f>
        <v>108.25</v>
      </c>
    </row>
    <row r="690" spans="1:12" x14ac:dyDescent="0.25">
      <c r="A690" s="9" t="s">
        <v>125</v>
      </c>
      <c r="B690" s="9" t="s">
        <v>100</v>
      </c>
      <c r="C690" s="23">
        <f>PtQt_PoQt!C666</f>
        <v>96.69</v>
      </c>
      <c r="D690" s="23">
        <f>PtQt_PoQt!D666</f>
        <v>101.55</v>
      </c>
      <c r="E690" s="23">
        <f>PtQt_PoQt!E666</f>
        <v>101.7</v>
      </c>
      <c r="F690" s="23">
        <f>PtQt_PoQt!F666</f>
        <v>100.06</v>
      </c>
      <c r="G690" s="23">
        <f>PtQt_PoQt!G666</f>
        <v>100</v>
      </c>
      <c r="H690" s="23">
        <f>PtQt_PoQt!H666</f>
        <v>99.68</v>
      </c>
      <c r="I690" s="23">
        <f>PtQt_PoQt!I666</f>
        <v>99.51</v>
      </c>
      <c r="J690" s="23">
        <f>PtQt_PoQt!J666</f>
        <v>95.28</v>
      </c>
      <c r="K690" s="23">
        <f>PtQt_PoQt!K666</f>
        <v>95.91</v>
      </c>
      <c r="L690" s="23">
        <f>PtQt_PoQt!L666</f>
        <v>97.6</v>
      </c>
    </row>
    <row r="691" spans="1:12" x14ac:dyDescent="0.25">
      <c r="A691" s="10" t="s">
        <v>125</v>
      </c>
      <c r="B691" s="10" t="s">
        <v>85</v>
      </c>
      <c r="C691" s="22">
        <f>ROUND(AVERAGEIF(C692:C695,"&lt;&gt;0"),2)</f>
        <v>101.26</v>
      </c>
      <c r="D691" s="22">
        <f t="shared" ref="D691:L691" si="359">ROUND(AVERAGEIF(D692:D695,"&lt;&gt;0"),2)</f>
        <v>98.2</v>
      </c>
      <c r="E691" s="22">
        <f t="shared" si="359"/>
        <v>100.49</v>
      </c>
      <c r="F691" s="22">
        <f t="shared" si="359"/>
        <v>100.53</v>
      </c>
      <c r="G691" s="22">
        <f t="shared" si="359"/>
        <v>100</v>
      </c>
      <c r="H691" s="22">
        <f t="shared" si="359"/>
        <v>109.83</v>
      </c>
      <c r="I691" s="22">
        <f t="shared" si="359"/>
        <v>108.85</v>
      </c>
      <c r="J691" s="22">
        <f t="shared" si="359"/>
        <v>96.47</v>
      </c>
      <c r="K691" s="22">
        <f t="shared" si="359"/>
        <v>99.04</v>
      </c>
      <c r="L691" s="22">
        <f t="shared" si="359"/>
        <v>103.03</v>
      </c>
    </row>
    <row r="692" spans="1:12" x14ac:dyDescent="0.25">
      <c r="A692" s="9" t="s">
        <v>125</v>
      </c>
      <c r="B692" s="9" t="s">
        <v>105</v>
      </c>
      <c r="C692" s="23">
        <f>PtQt_PoQt!C668</f>
        <v>98.01</v>
      </c>
      <c r="D692" s="23">
        <f>PtQt_PoQt!D668</f>
        <v>102.08</v>
      </c>
      <c r="E692" s="23">
        <f>PtQt_PoQt!E668</f>
        <v>102.82</v>
      </c>
      <c r="F692" s="23">
        <f>PtQt_PoQt!F668</f>
        <v>94.29</v>
      </c>
      <c r="G692" s="23">
        <f>PtQt_PoQt!G668</f>
        <v>100</v>
      </c>
      <c r="H692" s="23">
        <f>PtQt_PoQt!H668</f>
        <v>118.07</v>
      </c>
      <c r="I692" s="23">
        <f>PtQt_PoQt!I668</f>
        <v>95.23</v>
      </c>
      <c r="J692" s="23">
        <f>PtQt_PoQt!J668</f>
        <v>93.53</v>
      </c>
      <c r="K692" s="23">
        <f>PtQt_PoQt!K668</f>
        <v>95.98</v>
      </c>
      <c r="L692" s="23">
        <f>PtQt_PoQt!L668</f>
        <v>98.71</v>
      </c>
    </row>
    <row r="693" spans="1:12" x14ac:dyDescent="0.25">
      <c r="A693" s="9" t="s">
        <v>125</v>
      </c>
      <c r="B693" s="9" t="s">
        <v>108</v>
      </c>
      <c r="C693" s="23">
        <f>PtQt_PoQt!C669</f>
        <v>102.03</v>
      </c>
      <c r="D693" s="23">
        <f>PtQt_PoQt!D669</f>
        <v>103.42</v>
      </c>
      <c r="E693" s="23">
        <f>PtQt_PoQt!E669</f>
        <v>100.58</v>
      </c>
      <c r="F693" s="23">
        <f>PtQt_PoQt!F669</f>
        <v>95.01</v>
      </c>
      <c r="G693" s="23">
        <f>PtQt_PoQt!G669</f>
        <v>100</v>
      </c>
      <c r="H693" s="23">
        <f>PtQt_PoQt!H669</f>
        <v>118.44</v>
      </c>
      <c r="I693" s="23">
        <f>PtQt_PoQt!I669</f>
        <v>122.4</v>
      </c>
      <c r="J693" s="23">
        <f>PtQt_PoQt!J669</f>
        <v>119.78</v>
      </c>
      <c r="K693" s="23">
        <f>PtQt_PoQt!K669</f>
        <v>105.37</v>
      </c>
      <c r="L693" s="23">
        <f>PtQt_PoQt!L669</f>
        <v>116.67</v>
      </c>
    </row>
    <row r="694" spans="1:12" x14ac:dyDescent="0.25">
      <c r="A694" s="9" t="s">
        <v>125</v>
      </c>
      <c r="B694" s="9" t="s">
        <v>110</v>
      </c>
      <c r="C694" s="23">
        <f>PtQt_PoQt!C670</f>
        <v>106.6</v>
      </c>
      <c r="D694" s="23">
        <f>PtQt_PoQt!D670</f>
        <v>84.59</v>
      </c>
      <c r="E694" s="23">
        <f>PtQt_PoQt!E670</f>
        <v>103.42</v>
      </c>
      <c r="F694" s="23">
        <f>PtQt_PoQt!F670</f>
        <v>102.9</v>
      </c>
      <c r="G694" s="23">
        <f>PtQt_PoQt!G670</f>
        <v>100</v>
      </c>
      <c r="H694" s="23">
        <f>PtQt_PoQt!H670</f>
        <v>112.49</v>
      </c>
      <c r="I694" s="23">
        <f>PtQt_PoQt!I670</f>
        <v>115.83</v>
      </c>
      <c r="J694" s="23">
        <f>PtQt_PoQt!J670</f>
        <v>97.03</v>
      </c>
      <c r="K694" s="23">
        <f>PtQt_PoQt!K670</f>
        <v>111.12</v>
      </c>
      <c r="L694" s="23">
        <f>PtQt_PoQt!L670</f>
        <v>109.26</v>
      </c>
    </row>
    <row r="695" spans="1:12" x14ac:dyDescent="0.25">
      <c r="A695" s="9" t="s">
        <v>125</v>
      </c>
      <c r="B695" s="9" t="s">
        <v>106</v>
      </c>
      <c r="C695" s="23">
        <f>PtQt_PoQt!C671</f>
        <v>98.38</v>
      </c>
      <c r="D695" s="23">
        <f>PtQt_PoQt!D671</f>
        <v>102.7</v>
      </c>
      <c r="E695" s="23">
        <f>PtQt_PoQt!E671</f>
        <v>95.13</v>
      </c>
      <c r="F695" s="23">
        <f>PtQt_PoQt!F671</f>
        <v>109.91</v>
      </c>
      <c r="G695" s="23">
        <f>PtQt_PoQt!G671</f>
        <v>100</v>
      </c>
      <c r="H695" s="23">
        <f>PtQt_PoQt!H671</f>
        <v>90.3</v>
      </c>
      <c r="I695" s="23">
        <f>PtQt_PoQt!I671</f>
        <v>101.92</v>
      </c>
      <c r="J695" s="23">
        <f>PtQt_PoQt!J671</f>
        <v>75.540000000000006</v>
      </c>
      <c r="K695" s="23">
        <f>PtQt_PoQt!K671</f>
        <v>83.67</v>
      </c>
      <c r="L695" s="23">
        <f>PtQt_PoQt!L671</f>
        <v>87.46</v>
      </c>
    </row>
    <row r="696" spans="1:12" x14ac:dyDescent="0.25">
      <c r="A696" s="10" t="s">
        <v>126</v>
      </c>
      <c r="B696" s="10" t="s">
        <v>114</v>
      </c>
      <c r="C696" s="22">
        <f>ROUND(AVERAGE(C698,C702,C707,C710,C713,C719,C722,C727,C731,C736,C740),2)</f>
        <v>99.5</v>
      </c>
      <c r="D696" s="22">
        <f t="shared" ref="D696:L696" si="360">ROUND(AVERAGE(D698,D702,D707,D710,D713,D719,D722,D727,D731,D736,D740),2)</f>
        <v>100.51</v>
      </c>
      <c r="E696" s="22">
        <f t="shared" si="360"/>
        <v>102.9</v>
      </c>
      <c r="F696" s="22">
        <f t="shared" si="360"/>
        <v>96.59</v>
      </c>
      <c r="G696" s="22">
        <f t="shared" si="360"/>
        <v>100</v>
      </c>
      <c r="H696" s="22">
        <f t="shared" si="360"/>
        <v>104.2</v>
      </c>
      <c r="I696" s="22">
        <f t="shared" si="360"/>
        <v>127.17</v>
      </c>
      <c r="J696" s="22">
        <f t="shared" si="360"/>
        <v>114.64</v>
      </c>
      <c r="K696" s="22">
        <f t="shared" si="360"/>
        <v>117.62</v>
      </c>
      <c r="L696" s="22">
        <f t="shared" si="360"/>
        <v>116.13</v>
      </c>
    </row>
    <row r="697" spans="1:12" x14ac:dyDescent="0.25">
      <c r="A697" s="10"/>
      <c r="B697" s="10"/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10" t="s">
        <v>126</v>
      </c>
      <c r="B698" s="10" t="s">
        <v>0</v>
      </c>
      <c r="C698" s="22">
        <f>ROUND(AVERAGEIF(C699:C701,"&lt;&gt;0"),2)</f>
        <v>102.11</v>
      </c>
      <c r="D698" s="22">
        <f t="shared" ref="D698:L698" si="361">ROUND(AVERAGEIF(D699:D701,"&lt;&gt;0"),2)</f>
        <v>99.05</v>
      </c>
      <c r="E698" s="22">
        <f t="shared" si="361"/>
        <v>101.71</v>
      </c>
      <c r="F698" s="22">
        <f t="shared" si="361"/>
        <v>97.07</v>
      </c>
      <c r="G698" s="22">
        <f t="shared" si="361"/>
        <v>100</v>
      </c>
      <c r="H698" s="22">
        <f t="shared" si="361"/>
        <v>94.95</v>
      </c>
      <c r="I698" s="22">
        <f t="shared" si="361"/>
        <v>100.38</v>
      </c>
      <c r="J698" s="22">
        <f t="shared" si="361"/>
        <v>89.57</v>
      </c>
      <c r="K698" s="22">
        <f t="shared" si="361"/>
        <v>76.59</v>
      </c>
      <c r="L698" s="22">
        <f t="shared" si="361"/>
        <v>90.38</v>
      </c>
    </row>
    <row r="699" spans="1:12" x14ac:dyDescent="0.25">
      <c r="A699" s="9" t="s">
        <v>126</v>
      </c>
      <c r="B699" s="9" t="s">
        <v>2</v>
      </c>
      <c r="C699" s="23">
        <f>PtQt_PoQt!C674</f>
        <v>103.67</v>
      </c>
      <c r="D699" s="23">
        <f>PtQt_PoQt!D674</f>
        <v>100.29</v>
      </c>
      <c r="E699" s="23">
        <f>PtQt_PoQt!E674</f>
        <v>97.69</v>
      </c>
      <c r="F699" s="23">
        <f>PtQt_PoQt!F674</f>
        <v>98.34</v>
      </c>
      <c r="G699" s="23">
        <f>PtQt_PoQt!G674</f>
        <v>100</v>
      </c>
      <c r="H699" s="23">
        <f>PtQt_PoQt!H674</f>
        <v>96.4</v>
      </c>
      <c r="I699" s="23">
        <f>PtQt_PoQt!I674</f>
        <v>103.67</v>
      </c>
      <c r="J699" s="23">
        <f>PtQt_PoQt!J674</f>
        <v>90.42</v>
      </c>
      <c r="K699" s="23">
        <f>PtQt_PoQt!K674</f>
        <v>80.84</v>
      </c>
      <c r="L699" s="23">
        <f>PtQt_PoQt!L674</f>
        <v>92.87</v>
      </c>
    </row>
    <row r="700" spans="1:12" x14ac:dyDescent="0.25">
      <c r="A700" s="9" t="s">
        <v>126</v>
      </c>
      <c r="B700" s="9" t="s">
        <v>3</v>
      </c>
      <c r="C700" s="23">
        <f>PtQt_PoQt!C675</f>
        <v>102.85</v>
      </c>
      <c r="D700" s="23">
        <f>PtQt_PoQt!D675</f>
        <v>98.33</v>
      </c>
      <c r="E700" s="23">
        <f>PtQt_PoQt!E675</f>
        <v>100.56</v>
      </c>
      <c r="F700" s="23">
        <f>PtQt_PoQt!F675</f>
        <v>98.12</v>
      </c>
      <c r="G700" s="23">
        <f>PtQt_PoQt!G675</f>
        <v>100</v>
      </c>
      <c r="H700" s="23">
        <f>PtQt_PoQt!H675</f>
        <v>96.39</v>
      </c>
      <c r="I700" s="23">
        <f>PtQt_PoQt!I675</f>
        <v>106.25</v>
      </c>
      <c r="J700" s="23">
        <f>PtQt_PoQt!J675</f>
        <v>91.94</v>
      </c>
      <c r="K700" s="23">
        <f>PtQt_PoQt!K675</f>
        <v>76.58</v>
      </c>
      <c r="L700" s="23">
        <f>PtQt_PoQt!L675</f>
        <v>92.77</v>
      </c>
    </row>
    <row r="701" spans="1:12" x14ac:dyDescent="0.25">
      <c r="A701" s="9" t="s">
        <v>126</v>
      </c>
      <c r="B701" s="9" t="s">
        <v>1</v>
      </c>
      <c r="C701" s="23">
        <f>PtQt_PoQt!C676</f>
        <v>99.81</v>
      </c>
      <c r="D701" s="23">
        <f>PtQt_PoQt!D676</f>
        <v>98.54</v>
      </c>
      <c r="E701" s="23">
        <f>PtQt_PoQt!E676</f>
        <v>106.89</v>
      </c>
      <c r="F701" s="23">
        <f>PtQt_PoQt!F676</f>
        <v>94.76</v>
      </c>
      <c r="G701" s="24">
        <f>ROUND(AVERAGE(C701:F701),2)</f>
        <v>100</v>
      </c>
      <c r="H701" s="23">
        <f>PtQt_PoQt!H676</f>
        <v>92.07</v>
      </c>
      <c r="I701" s="23">
        <f>PtQt_PoQt!I676</f>
        <v>91.22</v>
      </c>
      <c r="J701" s="23">
        <f>PtQt_PoQt!J676</f>
        <v>86.36</v>
      </c>
      <c r="K701" s="23">
        <f>PtQt_PoQt!K676</f>
        <v>72.349999999999994</v>
      </c>
      <c r="L701" s="24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2">
        <f>ROUND(AVERAGEIF(C703:C706,"&lt;&gt;0"),2)</f>
        <v>101.91</v>
      </c>
      <c r="D702" s="22">
        <f t="shared" ref="D702:K702" si="362">ROUND(AVERAGEIF(D703:D706,"&lt;&gt;0"),2)</f>
        <v>94.88</v>
      </c>
      <c r="E702" s="22">
        <f t="shared" si="362"/>
        <v>96.83</v>
      </c>
      <c r="F702" s="22">
        <f t="shared" si="362"/>
        <v>106.34</v>
      </c>
      <c r="G702" s="25">
        <f>ROUND(AVERAGE(C702:F702),2)</f>
        <v>99.99</v>
      </c>
      <c r="H702" s="22">
        <f t="shared" si="362"/>
        <v>111.06</v>
      </c>
      <c r="I702" s="22">
        <f t="shared" si="362"/>
        <v>111.28</v>
      </c>
      <c r="J702" s="22">
        <f t="shared" si="362"/>
        <v>100.15</v>
      </c>
      <c r="K702" s="22">
        <f t="shared" si="362"/>
        <v>125.21</v>
      </c>
      <c r="L702" s="25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3">
        <f>PtQt_PoQt!C678</f>
        <v>126.52</v>
      </c>
      <c r="D703" s="23">
        <f>PtQt_PoQt!D678</f>
        <v>92.05</v>
      </c>
      <c r="E703" s="23">
        <f>PtQt_PoQt!E678</f>
        <v>87.88</v>
      </c>
      <c r="F703" s="23">
        <f>PtQt_PoQt!F678</f>
        <v>93.18</v>
      </c>
      <c r="G703" s="23">
        <f>PtQt_PoQt!G678</f>
        <v>100</v>
      </c>
      <c r="H703" s="23">
        <f>PtQt_PoQt!H678</f>
        <v>121.59</v>
      </c>
      <c r="I703" s="23">
        <f>PtQt_PoQt!I678</f>
        <v>114.96</v>
      </c>
      <c r="J703" s="23">
        <f>PtQt_PoQt!J678</f>
        <v>98.3</v>
      </c>
      <c r="K703" s="23">
        <f>PtQt_PoQt!K678</f>
        <v>153.79</v>
      </c>
      <c r="L703" s="23">
        <f>PtQt_PoQt!L678</f>
        <v>122.16</v>
      </c>
    </row>
    <row r="704" spans="1:12" x14ac:dyDescent="0.25">
      <c r="A704" s="9" t="s">
        <v>126</v>
      </c>
      <c r="B704" s="9" t="s">
        <v>7</v>
      </c>
      <c r="C704" s="23">
        <f>PtQt_PoQt!C679</f>
        <v>84.78</v>
      </c>
      <c r="D704" s="23">
        <f>PtQt_PoQt!D679</f>
        <v>90.58</v>
      </c>
      <c r="E704" s="23">
        <f>PtQt_PoQt!E679</f>
        <v>109.42</v>
      </c>
      <c r="F704" s="23">
        <f>PtQt_PoQt!F679</f>
        <v>115.58</v>
      </c>
      <c r="G704" s="23">
        <f>PtQt_PoQt!G679</f>
        <v>100</v>
      </c>
      <c r="H704" s="23">
        <f>PtQt_PoQt!H679</f>
        <v>114.49</v>
      </c>
      <c r="I704" s="23">
        <f>PtQt_PoQt!I679</f>
        <v>122.83</v>
      </c>
      <c r="J704" s="23">
        <f>PtQt_PoQt!J679</f>
        <v>127.17</v>
      </c>
      <c r="K704" s="23">
        <f>PtQt_PoQt!K679</f>
        <v>154.71</v>
      </c>
      <c r="L704" s="23">
        <f>PtQt_PoQt!L679</f>
        <v>129.71</v>
      </c>
    </row>
    <row r="705" spans="1:12" x14ac:dyDescent="0.25">
      <c r="A705" s="9" t="s">
        <v>126</v>
      </c>
      <c r="B705" s="9" t="s">
        <v>6</v>
      </c>
      <c r="C705" s="23">
        <f>PtQt_PoQt!C680</f>
        <v>97.17</v>
      </c>
      <c r="D705" s="23">
        <f>PtQt_PoQt!D680</f>
        <v>102.41</v>
      </c>
      <c r="E705" s="23">
        <f>PtQt_PoQt!E680</f>
        <v>92.59</v>
      </c>
      <c r="F705" s="23">
        <f>PtQt_PoQt!F680</f>
        <v>107.66</v>
      </c>
      <c r="G705" s="23">
        <f>PtQt_PoQt!G680</f>
        <v>100</v>
      </c>
      <c r="H705" s="23">
        <f>PtQt_PoQt!H680</f>
        <v>106.99</v>
      </c>
      <c r="I705" s="23">
        <f>PtQt_PoQt!I680</f>
        <v>124.4</v>
      </c>
      <c r="J705" s="23">
        <f>PtQt_PoQt!J680</f>
        <v>88.01</v>
      </c>
      <c r="K705" s="23">
        <f>PtQt_PoQt!K680</f>
        <v>102.33</v>
      </c>
      <c r="L705" s="23">
        <f>PtQt_PoQt!L680</f>
        <v>105.41</v>
      </c>
    </row>
    <row r="706" spans="1:12" x14ac:dyDescent="0.25">
      <c r="A706" s="9" t="s">
        <v>126</v>
      </c>
      <c r="B706" s="9" t="s">
        <v>5</v>
      </c>
      <c r="C706" s="23">
        <f>PtQt_PoQt!C681</f>
        <v>99.18</v>
      </c>
      <c r="D706" s="23">
        <f>PtQt_PoQt!D681</f>
        <v>94.46</v>
      </c>
      <c r="E706" s="23">
        <f>PtQt_PoQt!E681</f>
        <v>97.42</v>
      </c>
      <c r="F706" s="23">
        <f>PtQt_PoQt!F681</f>
        <v>108.94</v>
      </c>
      <c r="G706" s="23">
        <f>PtQt_PoQt!G681</f>
        <v>100</v>
      </c>
      <c r="H706" s="23">
        <f>PtQt_PoQt!H681</f>
        <v>101.16</v>
      </c>
      <c r="I706" s="23">
        <f>PtQt_PoQt!I681</f>
        <v>82.94</v>
      </c>
      <c r="J706" s="23">
        <f>PtQt_PoQt!J681</f>
        <v>87.11</v>
      </c>
      <c r="K706" s="23">
        <f>PtQt_PoQt!K681</f>
        <v>90.02</v>
      </c>
      <c r="L706" s="23">
        <f>PtQt_PoQt!L681</f>
        <v>90.31</v>
      </c>
    </row>
    <row r="707" spans="1:12" x14ac:dyDescent="0.25">
      <c r="A707" s="10" t="s">
        <v>126</v>
      </c>
      <c r="B707" s="10" t="s">
        <v>12</v>
      </c>
      <c r="C707" s="22">
        <f>ROUND(AVERAGEIF(C708:C709,"&lt;&gt;0"),2)</f>
        <v>98.91</v>
      </c>
      <c r="D707" s="22">
        <f t="shared" ref="D707:L707" si="363">ROUND(AVERAGEIF(D708:D709,"&lt;&gt;0"),2)</f>
        <v>108.7</v>
      </c>
      <c r="E707" s="22">
        <f t="shared" si="363"/>
        <v>101.82</v>
      </c>
      <c r="F707" s="22">
        <f t="shared" si="363"/>
        <v>89.73</v>
      </c>
      <c r="G707" s="22">
        <f t="shared" si="363"/>
        <v>100</v>
      </c>
      <c r="H707" s="22">
        <f t="shared" si="363"/>
        <v>110.91</v>
      </c>
      <c r="I707" s="22">
        <f t="shared" si="363"/>
        <v>128.81</v>
      </c>
      <c r="J707" s="22">
        <f t="shared" si="363"/>
        <v>101.01</v>
      </c>
      <c r="K707" s="22">
        <f t="shared" si="363"/>
        <v>96.27</v>
      </c>
      <c r="L707" s="22">
        <f t="shared" si="363"/>
        <v>107.9</v>
      </c>
    </row>
    <row r="708" spans="1:12" x14ac:dyDescent="0.25">
      <c r="A708" s="9" t="s">
        <v>126</v>
      </c>
      <c r="B708" s="9" t="s">
        <v>17</v>
      </c>
      <c r="C708" s="23">
        <f>PtQt_PoQt!C683</f>
        <v>96.74</v>
      </c>
      <c r="D708" s="23" t="str">
        <f>PtQt_PoQt!D683</f>
        <v>..</v>
      </c>
      <c r="E708" s="23">
        <f>PtQt_PoQt!E683</f>
        <v>103.26</v>
      </c>
      <c r="F708" s="23" t="str">
        <f>PtQt_PoQt!F683</f>
        <v>..</v>
      </c>
      <c r="G708" s="23">
        <f>PtQt_PoQt!G683</f>
        <v>100</v>
      </c>
      <c r="H708" s="23">
        <f>PtQt_PoQt!H683</f>
        <v>106.14</v>
      </c>
      <c r="I708" s="23" t="str">
        <f>PtQt_PoQt!I683</f>
        <v>..</v>
      </c>
      <c r="J708" s="23">
        <f>PtQt_PoQt!J683</f>
        <v>108.06</v>
      </c>
      <c r="K708" s="23" t="str">
        <f>PtQt_PoQt!K683</f>
        <v>..</v>
      </c>
      <c r="L708" s="23">
        <f>PtQt_PoQt!L683</f>
        <v>107.1</v>
      </c>
    </row>
    <row r="709" spans="1:12" x14ac:dyDescent="0.25">
      <c r="A709" s="9" t="s">
        <v>126</v>
      </c>
      <c r="B709" s="9" t="s">
        <v>15</v>
      </c>
      <c r="C709" s="23">
        <f>PtQt_PoQt!C684</f>
        <v>101.08</v>
      </c>
      <c r="D709" s="23">
        <f>PtQt_PoQt!D684</f>
        <v>108.7</v>
      </c>
      <c r="E709" s="23">
        <f>PtQt_PoQt!E684</f>
        <v>100.38</v>
      </c>
      <c r="F709" s="23">
        <f>PtQt_PoQt!F684</f>
        <v>89.73</v>
      </c>
      <c r="G709" s="23">
        <f>PtQt_PoQt!G684</f>
        <v>100</v>
      </c>
      <c r="H709" s="23">
        <f>PtQt_PoQt!H684</f>
        <v>115.68</v>
      </c>
      <c r="I709" s="23">
        <f>PtQt_PoQt!I684</f>
        <v>128.81</v>
      </c>
      <c r="J709" s="23">
        <f>PtQt_PoQt!J684</f>
        <v>93.95</v>
      </c>
      <c r="K709" s="23">
        <f>PtQt_PoQt!K684</f>
        <v>96.27</v>
      </c>
      <c r="L709" s="23">
        <f>PtQt_PoQt!L684</f>
        <v>108.7</v>
      </c>
    </row>
    <row r="710" spans="1:12" x14ac:dyDescent="0.25">
      <c r="A710" s="10" t="s">
        <v>126</v>
      </c>
      <c r="B710" s="10" t="s">
        <v>18</v>
      </c>
      <c r="C710" s="22">
        <f>ROUND(AVERAGEIF(C711:C712,"&lt;&gt;0"),2)</f>
        <v>102.6</v>
      </c>
      <c r="D710" s="22">
        <f t="shared" ref="D710:L710" si="364">ROUND(AVERAGEIF(D711:D712,"&lt;&gt;0"),2)</f>
        <v>98.21</v>
      </c>
      <c r="E710" s="22">
        <f t="shared" si="364"/>
        <v>107.85</v>
      </c>
      <c r="F710" s="22">
        <f t="shared" si="364"/>
        <v>91.4</v>
      </c>
      <c r="G710" s="22">
        <f t="shared" si="364"/>
        <v>100</v>
      </c>
      <c r="H710" s="22">
        <f t="shared" si="364"/>
        <v>115.28</v>
      </c>
      <c r="I710" s="22">
        <f t="shared" si="364"/>
        <v>273.14</v>
      </c>
      <c r="J710" s="22">
        <f t="shared" si="364"/>
        <v>304.37</v>
      </c>
      <c r="K710" s="22">
        <f t="shared" si="364"/>
        <v>294.64</v>
      </c>
      <c r="L710" s="22">
        <f t="shared" si="364"/>
        <v>246.85</v>
      </c>
    </row>
    <row r="711" spans="1:12" x14ac:dyDescent="0.25">
      <c r="A711" s="9" t="s">
        <v>126</v>
      </c>
      <c r="B711" s="9" t="s">
        <v>24</v>
      </c>
      <c r="C711" s="23">
        <f>PtQt_PoQt!C686</f>
        <v>90.44</v>
      </c>
      <c r="D711" s="23">
        <f>PtQt_PoQt!D686</f>
        <v>109.86</v>
      </c>
      <c r="E711" s="23">
        <f>PtQt_PoQt!E686</f>
        <v>111.74</v>
      </c>
      <c r="F711" s="23">
        <f>PtQt_PoQt!F686</f>
        <v>88.04</v>
      </c>
      <c r="G711" s="23">
        <f>PtQt_PoQt!G686</f>
        <v>100</v>
      </c>
      <c r="H711" s="23">
        <f>PtQt_PoQt!H686</f>
        <v>104.82</v>
      </c>
      <c r="I711" s="23">
        <f>PtQt_PoQt!I686</f>
        <v>406.17</v>
      </c>
      <c r="J711" s="23">
        <f>PtQt_PoQt!J686</f>
        <v>445.37</v>
      </c>
      <c r="K711" s="23">
        <f>PtQt_PoQt!K686</f>
        <v>440.56</v>
      </c>
      <c r="L711" s="23">
        <f>PtQt_PoQt!L686</f>
        <v>349.21</v>
      </c>
    </row>
    <row r="712" spans="1:12" x14ac:dyDescent="0.25">
      <c r="A712" s="9" t="s">
        <v>126</v>
      </c>
      <c r="B712" s="9" t="s">
        <v>19</v>
      </c>
      <c r="C712" s="23">
        <f>PtQt_PoQt!C687</f>
        <v>114.75</v>
      </c>
      <c r="D712" s="23">
        <f>PtQt_PoQt!D687</f>
        <v>86.56</v>
      </c>
      <c r="E712" s="23">
        <f>PtQt_PoQt!E687</f>
        <v>103.95</v>
      </c>
      <c r="F712" s="23">
        <f>PtQt_PoQt!F687</f>
        <v>94.76</v>
      </c>
      <c r="G712" s="23">
        <f>PtQt_PoQt!G687</f>
        <v>100</v>
      </c>
      <c r="H712" s="23">
        <f>PtQt_PoQt!H687</f>
        <v>125.74</v>
      </c>
      <c r="I712" s="23">
        <f>PtQt_PoQt!I687</f>
        <v>140.1</v>
      </c>
      <c r="J712" s="23">
        <f>PtQt_PoQt!J687</f>
        <v>163.36000000000001</v>
      </c>
      <c r="K712" s="23">
        <f>PtQt_PoQt!K687</f>
        <v>148.71</v>
      </c>
      <c r="L712" s="23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2">
        <f>ROUND(AVERAGEIF(C714:C718,"&lt;&gt;0"),2)</f>
        <v>98.16</v>
      </c>
      <c r="D713" s="22">
        <f t="shared" ref="D713:L713" si="365">ROUND(AVERAGEIF(D714:D718,"&lt;&gt;0"),2)</f>
        <v>107.65</v>
      </c>
      <c r="E713" s="22">
        <f t="shared" si="365"/>
        <v>109.83</v>
      </c>
      <c r="F713" s="22">
        <f t="shared" si="365"/>
        <v>84.39</v>
      </c>
      <c r="G713" s="22">
        <f t="shared" si="365"/>
        <v>100</v>
      </c>
      <c r="H713" s="22">
        <f t="shared" si="365"/>
        <v>102.35</v>
      </c>
      <c r="I713" s="22">
        <f t="shared" si="365"/>
        <v>128.80000000000001</v>
      </c>
      <c r="J713" s="22">
        <f t="shared" si="365"/>
        <v>95.68</v>
      </c>
      <c r="K713" s="22">
        <f t="shared" si="365"/>
        <v>102.04</v>
      </c>
      <c r="L713" s="22">
        <f t="shared" si="365"/>
        <v>107.23</v>
      </c>
    </row>
    <row r="714" spans="1:12" x14ac:dyDescent="0.25">
      <c r="A714" s="9" t="s">
        <v>126</v>
      </c>
      <c r="B714" s="9" t="s">
        <v>31</v>
      </c>
      <c r="C714" s="23">
        <f>PtQt_PoQt!C689</f>
        <v>95.86</v>
      </c>
      <c r="D714" s="23">
        <f>PtQt_PoQt!D689</f>
        <v>106.95</v>
      </c>
      <c r="E714" s="23">
        <f>PtQt_PoQt!E689</f>
        <v>105</v>
      </c>
      <c r="F714" s="23">
        <f>PtQt_PoQt!F689</f>
        <v>92.19</v>
      </c>
      <c r="G714" s="23">
        <f>PtQt_PoQt!G689</f>
        <v>100</v>
      </c>
      <c r="H714" s="23">
        <f>PtQt_PoQt!H689</f>
        <v>116.8</v>
      </c>
      <c r="I714" s="23">
        <f>PtQt_PoQt!I689</f>
        <v>117.4</v>
      </c>
      <c r="J714" s="23">
        <f>PtQt_PoQt!J689</f>
        <v>104.02</v>
      </c>
      <c r="K714" s="23">
        <f>PtQt_PoQt!K689</f>
        <v>111.24</v>
      </c>
      <c r="L714" s="23">
        <f>PtQt_PoQt!L689</f>
        <v>112.37</v>
      </c>
    </row>
    <row r="715" spans="1:12" x14ac:dyDescent="0.25">
      <c r="A715" s="9" t="s">
        <v>126</v>
      </c>
      <c r="B715" s="9" t="s">
        <v>30</v>
      </c>
      <c r="C715" s="23">
        <f>PtQt_PoQt!C690</f>
        <v>101.72</v>
      </c>
      <c r="D715" s="23">
        <f>PtQt_PoQt!D690</f>
        <v>94.04</v>
      </c>
      <c r="E715" s="23">
        <f>PtQt_PoQt!E690</f>
        <v>104.02</v>
      </c>
      <c r="F715" s="23">
        <f>PtQt_PoQt!F690</f>
        <v>100.14</v>
      </c>
      <c r="G715" s="23">
        <f>PtQt_PoQt!G690</f>
        <v>100</v>
      </c>
      <c r="H715" s="23">
        <f>PtQt_PoQt!H690</f>
        <v>116.85</v>
      </c>
      <c r="I715" s="23">
        <f>PtQt_PoQt!I690</f>
        <v>131.5</v>
      </c>
      <c r="J715" s="23">
        <f>PtQt_PoQt!J690</f>
        <v>97.47</v>
      </c>
      <c r="K715" s="23">
        <f>PtQt_PoQt!K690</f>
        <v>97.88</v>
      </c>
      <c r="L715" s="23">
        <f>PtQt_PoQt!L690</f>
        <v>110.94</v>
      </c>
    </row>
    <row r="716" spans="1:12" x14ac:dyDescent="0.25">
      <c r="A716" s="9" t="s">
        <v>126</v>
      </c>
      <c r="B716" s="9" t="s">
        <v>36</v>
      </c>
      <c r="C716" s="23">
        <f>PtQt_PoQt!C691</f>
        <v>100.95</v>
      </c>
      <c r="D716" s="23">
        <f>PtQt_PoQt!D691</f>
        <v>103.2</v>
      </c>
      <c r="E716" s="23">
        <f>PtQt_PoQt!E691</f>
        <v>96.8</v>
      </c>
      <c r="F716" s="23">
        <f>PtQt_PoQt!F691</f>
        <v>99.05</v>
      </c>
      <c r="G716" s="23">
        <f>PtQt_PoQt!G691</f>
        <v>100</v>
      </c>
      <c r="H716" s="23">
        <f>PtQt_PoQt!H691</f>
        <v>91.1</v>
      </c>
      <c r="I716" s="23">
        <f>PtQt_PoQt!I691</f>
        <v>118.98</v>
      </c>
      <c r="J716" s="23">
        <f>PtQt_PoQt!J691</f>
        <v>107.95</v>
      </c>
      <c r="K716" s="23">
        <f>PtQt_PoQt!K691</f>
        <v>120.05</v>
      </c>
      <c r="L716" s="23">
        <f>PtQt_PoQt!L691</f>
        <v>109.49</v>
      </c>
    </row>
    <row r="717" spans="1:12" x14ac:dyDescent="0.25">
      <c r="A717" s="9" t="s">
        <v>126</v>
      </c>
      <c r="B717" s="9" t="s">
        <v>32</v>
      </c>
      <c r="C717" s="23">
        <f>PtQt_PoQt!C692</f>
        <v>105.81</v>
      </c>
      <c r="D717" s="23">
        <f>PtQt_PoQt!D692</f>
        <v>128.83000000000001</v>
      </c>
      <c r="E717" s="23">
        <f>PtQt_PoQt!E692</f>
        <v>113.17</v>
      </c>
      <c r="F717" s="23">
        <f>PtQt_PoQt!F692</f>
        <v>52.31</v>
      </c>
      <c r="G717" s="23">
        <f>PtQt_PoQt!G692</f>
        <v>100</v>
      </c>
      <c r="H717" s="23">
        <f>PtQt_PoQt!H692</f>
        <v>77.7</v>
      </c>
      <c r="I717" s="23">
        <f>PtQt_PoQt!I692</f>
        <v>136.18</v>
      </c>
      <c r="J717" s="23">
        <f>PtQt_PoQt!J692</f>
        <v>80.069999999999993</v>
      </c>
      <c r="K717" s="23">
        <f>PtQt_PoQt!K692</f>
        <v>94.54</v>
      </c>
      <c r="L717" s="23">
        <f>PtQt_PoQt!L692</f>
        <v>97.15</v>
      </c>
    </row>
    <row r="718" spans="1:12" x14ac:dyDescent="0.25">
      <c r="A718" s="9" t="s">
        <v>126</v>
      </c>
      <c r="B718" s="9" t="s">
        <v>33</v>
      </c>
      <c r="C718" s="23">
        <f>PtQt_PoQt!C693</f>
        <v>86.44</v>
      </c>
      <c r="D718" s="23">
        <f>PtQt_PoQt!D693</f>
        <v>105.21</v>
      </c>
      <c r="E718" s="23">
        <f>PtQt_PoQt!E693</f>
        <v>130.15</v>
      </c>
      <c r="F718" s="23">
        <f>PtQt_PoQt!F693</f>
        <v>78.260000000000005</v>
      </c>
      <c r="G718" s="23">
        <f>PtQt_PoQt!G693</f>
        <v>100</v>
      </c>
      <c r="H718" s="23">
        <f>PtQt_PoQt!H693</f>
        <v>109.32</v>
      </c>
      <c r="I718" s="23">
        <f>PtQt_PoQt!I693</f>
        <v>139.93</v>
      </c>
      <c r="J718" s="23">
        <f>PtQt_PoQt!J693</f>
        <v>88.9</v>
      </c>
      <c r="K718" s="23">
        <f>PtQt_PoQt!K693</f>
        <v>86.5</v>
      </c>
      <c r="L718" s="23">
        <f>PtQt_PoQt!L693</f>
        <v>106.18</v>
      </c>
    </row>
    <row r="719" spans="1:12" x14ac:dyDescent="0.25">
      <c r="A719" s="10" t="s">
        <v>126</v>
      </c>
      <c r="B719" s="10" t="s">
        <v>39</v>
      </c>
      <c r="C719" s="22">
        <f>ROUND(AVERAGEIF(C720:C721,"&lt;&gt;0"),2)</f>
        <v>85.3</v>
      </c>
      <c r="D719" s="22">
        <f t="shared" ref="D719:L719" si="366">ROUND(AVERAGEIF(D720:D721,"&lt;&gt;0"),2)</f>
        <v>93.77</v>
      </c>
      <c r="E719" s="22">
        <f t="shared" si="366"/>
        <v>122.54</v>
      </c>
      <c r="F719" s="22">
        <f t="shared" si="366"/>
        <v>98.33</v>
      </c>
      <c r="G719" s="22">
        <f t="shared" si="366"/>
        <v>100</v>
      </c>
      <c r="H719" s="22">
        <f t="shared" si="366"/>
        <v>107.09</v>
      </c>
      <c r="I719" s="22">
        <f t="shared" si="366"/>
        <v>158.61000000000001</v>
      </c>
      <c r="J719" s="22">
        <f t="shared" si="366"/>
        <v>88.19</v>
      </c>
      <c r="K719" s="22">
        <f t="shared" si="366"/>
        <v>86.06</v>
      </c>
      <c r="L719" s="22">
        <f t="shared" si="366"/>
        <v>110</v>
      </c>
    </row>
    <row r="720" spans="1:12" x14ac:dyDescent="0.25">
      <c r="A720" s="9" t="s">
        <v>126</v>
      </c>
      <c r="B720" s="9" t="s">
        <v>40</v>
      </c>
      <c r="C720" s="23">
        <f>PtQt_PoQt!C695</f>
        <v>79.3</v>
      </c>
      <c r="D720" s="23">
        <f>PtQt_PoQt!D695</f>
        <v>103.22</v>
      </c>
      <c r="E720" s="23">
        <f>PtQt_PoQt!E695</f>
        <v>130.88</v>
      </c>
      <c r="F720" s="23">
        <f>PtQt_PoQt!F695</f>
        <v>86.47</v>
      </c>
      <c r="G720" s="23">
        <f>PtQt_PoQt!G695</f>
        <v>100</v>
      </c>
      <c r="H720" s="23">
        <f>PtQt_PoQt!H695</f>
        <v>105.65</v>
      </c>
      <c r="I720" s="23">
        <f>PtQt_PoQt!I695</f>
        <v>199.74</v>
      </c>
      <c r="J720" s="23">
        <f>PtQt_PoQt!J695</f>
        <v>73.06</v>
      </c>
      <c r="K720" s="23">
        <f>PtQt_PoQt!K695</f>
        <v>77.400000000000006</v>
      </c>
      <c r="L720" s="23">
        <f>PtQt_PoQt!L695</f>
        <v>113.99</v>
      </c>
    </row>
    <row r="721" spans="1:12" x14ac:dyDescent="0.25">
      <c r="A721" s="9" t="s">
        <v>126</v>
      </c>
      <c r="B721" s="9" t="s">
        <v>42</v>
      </c>
      <c r="C721" s="23">
        <f>PtQt_PoQt!C696</f>
        <v>91.29</v>
      </c>
      <c r="D721" s="23">
        <f>PtQt_PoQt!D696</f>
        <v>84.31</v>
      </c>
      <c r="E721" s="23">
        <f>PtQt_PoQt!E696</f>
        <v>114.2</v>
      </c>
      <c r="F721" s="23">
        <f>PtQt_PoQt!F696</f>
        <v>110.19</v>
      </c>
      <c r="G721" s="23">
        <f>PtQt_PoQt!G696</f>
        <v>100</v>
      </c>
      <c r="H721" s="23">
        <f>PtQt_PoQt!H696</f>
        <v>108.53</v>
      </c>
      <c r="I721" s="23">
        <f>PtQt_PoQt!I696</f>
        <v>117.48</v>
      </c>
      <c r="J721" s="23">
        <f>PtQt_PoQt!J696</f>
        <v>103.32</v>
      </c>
      <c r="K721" s="23">
        <f>PtQt_PoQt!K696</f>
        <v>94.71</v>
      </c>
      <c r="L721" s="23">
        <f>PtQt_PoQt!L696</f>
        <v>106.01</v>
      </c>
    </row>
    <row r="722" spans="1:12" x14ac:dyDescent="0.25">
      <c r="A722" s="10" t="s">
        <v>126</v>
      </c>
      <c r="B722" s="10" t="s">
        <v>49</v>
      </c>
      <c r="C722" s="22">
        <f>ROUND(AVERAGEIF(C723:C726,"&lt;&gt;0"),2)</f>
        <v>102.29</v>
      </c>
      <c r="D722" s="22">
        <f t="shared" ref="D722:L722" si="367">ROUND(AVERAGEIF(D723:D726,"&lt;&gt;0"),2)</f>
        <v>96.29</v>
      </c>
      <c r="E722" s="22">
        <f t="shared" si="367"/>
        <v>100.01</v>
      </c>
      <c r="F722" s="22">
        <f t="shared" si="367"/>
        <v>101.32</v>
      </c>
      <c r="G722" s="22">
        <f t="shared" si="367"/>
        <v>100</v>
      </c>
      <c r="H722" s="22">
        <f t="shared" si="367"/>
        <v>103.38</v>
      </c>
      <c r="I722" s="22">
        <f t="shared" si="367"/>
        <v>98.59</v>
      </c>
      <c r="J722" s="22">
        <f t="shared" si="367"/>
        <v>105.12</v>
      </c>
      <c r="K722" s="22">
        <f t="shared" si="367"/>
        <v>116.5</v>
      </c>
      <c r="L722" s="22">
        <f t="shared" si="367"/>
        <v>105.91</v>
      </c>
    </row>
    <row r="723" spans="1:12" x14ac:dyDescent="0.25">
      <c r="A723" s="9" t="s">
        <v>126</v>
      </c>
      <c r="B723" s="9" t="s">
        <v>55</v>
      </c>
      <c r="C723" s="23">
        <f>PtQt_PoQt!C698</f>
        <v>92.4</v>
      </c>
      <c r="D723" s="23">
        <f>PtQt_PoQt!D698</f>
        <v>96.42</v>
      </c>
      <c r="E723" s="23">
        <f>PtQt_PoQt!E698</f>
        <v>104.61</v>
      </c>
      <c r="F723" s="23">
        <f>PtQt_PoQt!F698</f>
        <v>106.46</v>
      </c>
      <c r="G723" s="23">
        <f>PtQt_PoQt!G698</f>
        <v>100</v>
      </c>
      <c r="H723" s="23">
        <f>PtQt_PoQt!H698</f>
        <v>107.49</v>
      </c>
      <c r="I723" s="23">
        <f>PtQt_PoQt!I698</f>
        <v>107.92</v>
      </c>
      <c r="J723" s="23">
        <f>PtQt_PoQt!J698</f>
        <v>107.98</v>
      </c>
      <c r="K723" s="23">
        <f>PtQt_PoQt!K698</f>
        <v>106.29</v>
      </c>
      <c r="L723" s="23">
        <f>PtQt_PoQt!L698</f>
        <v>107.43</v>
      </c>
    </row>
    <row r="724" spans="1:12" x14ac:dyDescent="0.25">
      <c r="A724" s="9" t="s">
        <v>126</v>
      </c>
      <c r="B724" s="9" t="s">
        <v>51</v>
      </c>
      <c r="C724" s="23">
        <f>PtQt_PoQt!C699</f>
        <v>94.94</v>
      </c>
      <c r="D724" s="23">
        <f>PtQt_PoQt!D699</f>
        <v>101.12</v>
      </c>
      <c r="E724" s="23">
        <f>PtQt_PoQt!E699</f>
        <v>100.56</v>
      </c>
      <c r="F724" s="23">
        <f>PtQt_PoQt!F699</f>
        <v>103.23</v>
      </c>
      <c r="G724" s="23">
        <f>PtQt_PoQt!G699</f>
        <v>100</v>
      </c>
      <c r="H724" s="23">
        <f>PtQt_PoQt!H699</f>
        <v>100.42</v>
      </c>
      <c r="I724" s="23">
        <f>PtQt_PoQt!I699</f>
        <v>107.72</v>
      </c>
      <c r="J724" s="23">
        <f>PtQt_PoQt!J699</f>
        <v>118.96</v>
      </c>
      <c r="K724" s="23">
        <f>PtQt_PoQt!K699</f>
        <v>122.75</v>
      </c>
      <c r="L724" s="23">
        <f>PtQt_PoQt!L699</f>
        <v>112.5</v>
      </c>
    </row>
    <row r="725" spans="1:12" x14ac:dyDescent="0.25">
      <c r="A725" s="9" t="s">
        <v>126</v>
      </c>
      <c r="B725" s="9" t="s">
        <v>50</v>
      </c>
      <c r="C725" s="23">
        <f>PtQt_PoQt!C700</f>
        <v>123.41</v>
      </c>
      <c r="D725" s="23">
        <f>PtQt_PoQt!D700</f>
        <v>90.81</v>
      </c>
      <c r="E725" s="23">
        <f>PtQt_PoQt!E700</f>
        <v>94.33</v>
      </c>
      <c r="F725" s="23">
        <f>PtQt_PoQt!F700</f>
        <v>91.39</v>
      </c>
      <c r="G725" s="23">
        <f>PtQt_PoQt!G700</f>
        <v>100</v>
      </c>
      <c r="H725" s="23">
        <f>PtQt_PoQt!H700</f>
        <v>94.84</v>
      </c>
      <c r="I725" s="23">
        <f>PtQt_PoQt!I700</f>
        <v>71.86</v>
      </c>
      <c r="J725" s="23">
        <f>PtQt_PoQt!J700</f>
        <v>84.74</v>
      </c>
      <c r="K725" s="23">
        <f>PtQt_PoQt!K700</f>
        <v>118.79</v>
      </c>
      <c r="L725" s="23">
        <f>PtQt_PoQt!L700</f>
        <v>92.57</v>
      </c>
    </row>
    <row r="726" spans="1:12" x14ac:dyDescent="0.25">
      <c r="A726" s="9" t="s">
        <v>126</v>
      </c>
      <c r="B726" s="9" t="s">
        <v>52</v>
      </c>
      <c r="C726" s="23">
        <f>PtQt_PoQt!C701</f>
        <v>98.4</v>
      </c>
      <c r="D726" s="23">
        <f>PtQt_PoQt!D701</f>
        <v>96.8</v>
      </c>
      <c r="E726" s="23">
        <f>PtQt_PoQt!E701</f>
        <v>100.53</v>
      </c>
      <c r="F726" s="23">
        <f>PtQt_PoQt!F701</f>
        <v>104.18</v>
      </c>
      <c r="G726" s="23">
        <f>PtQt_PoQt!G701</f>
        <v>100</v>
      </c>
      <c r="H726" s="23">
        <f>PtQt_PoQt!H701</f>
        <v>110.77</v>
      </c>
      <c r="I726" s="23">
        <f>PtQt_PoQt!I701</f>
        <v>106.85</v>
      </c>
      <c r="J726" s="23">
        <f>PtQt_PoQt!J701</f>
        <v>108.81</v>
      </c>
      <c r="K726" s="23">
        <f>PtQt_PoQt!K701</f>
        <v>118.15</v>
      </c>
      <c r="L726" s="23">
        <f>PtQt_PoQt!L701</f>
        <v>111.12</v>
      </c>
    </row>
    <row r="727" spans="1:12" x14ac:dyDescent="0.25">
      <c r="A727" s="10" t="s">
        <v>126</v>
      </c>
      <c r="B727" s="10" t="s">
        <v>64</v>
      </c>
      <c r="C727" s="22">
        <f>ROUND(AVERAGEIF(C728:C729,"&lt;&gt;0"),2)</f>
        <v>107</v>
      </c>
      <c r="D727" s="22">
        <f t="shared" ref="D727:L727" si="368">ROUND(AVERAGEIF(D728:D729,"&lt;&gt;0"),2)</f>
        <v>109.51</v>
      </c>
      <c r="E727" s="22">
        <f t="shared" si="368"/>
        <v>91.85</v>
      </c>
      <c r="F727" s="22">
        <f t="shared" si="368"/>
        <v>87.59</v>
      </c>
      <c r="G727" s="22">
        <f t="shared" si="368"/>
        <v>100</v>
      </c>
      <c r="H727" s="22">
        <f t="shared" si="368"/>
        <v>86.47</v>
      </c>
      <c r="I727" s="22">
        <f t="shared" si="368"/>
        <v>84.91</v>
      </c>
      <c r="J727" s="22">
        <f t="shared" si="368"/>
        <v>66.67</v>
      </c>
      <c r="K727" s="22">
        <f t="shared" si="368"/>
        <v>86.26</v>
      </c>
      <c r="L727" s="22">
        <f t="shared" si="368"/>
        <v>84.94</v>
      </c>
    </row>
    <row r="728" spans="1:12" x14ac:dyDescent="0.25">
      <c r="A728" s="9" t="s">
        <v>126</v>
      </c>
      <c r="B728" s="9" t="s">
        <v>70</v>
      </c>
      <c r="C728" s="23">
        <f>PtQt_PoQt!C703</f>
        <v>121.92</v>
      </c>
      <c r="D728" s="23">
        <f>PtQt_PoQt!D703</f>
        <v>109.42</v>
      </c>
      <c r="E728" s="23">
        <f>PtQt_PoQt!E703</f>
        <v>91.85</v>
      </c>
      <c r="F728" s="23">
        <f>PtQt_PoQt!F703</f>
        <v>76.81</v>
      </c>
      <c r="G728" s="23">
        <f>PtQt_PoQt!G703</f>
        <v>100</v>
      </c>
      <c r="H728" s="23">
        <f>PtQt_PoQt!H703</f>
        <v>75.36</v>
      </c>
      <c r="I728" s="23">
        <f>PtQt_PoQt!I703</f>
        <v>72.099999999999994</v>
      </c>
      <c r="J728" s="23">
        <f>PtQt_PoQt!J703</f>
        <v>66.67</v>
      </c>
      <c r="K728" s="23">
        <f>PtQt_PoQt!K703</f>
        <v>74.459999999999994</v>
      </c>
      <c r="L728" s="23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3">
        <f>PtQt_PoQt!C704</f>
        <v>92.07</v>
      </c>
      <c r="D729" s="23">
        <f>PtQt_PoQt!D704</f>
        <v>109.6</v>
      </c>
      <c r="E729" s="30" t="s">
        <v>132</v>
      </c>
      <c r="F729" s="23">
        <f>PtQt_PoQt!F704</f>
        <v>98.36</v>
      </c>
      <c r="G729" s="23">
        <f>PtQt_PoQt!G704</f>
        <v>100</v>
      </c>
      <c r="H729" s="23">
        <f>PtQt_PoQt!H704</f>
        <v>97.57</v>
      </c>
      <c r="I729" s="23">
        <f>PtQt_PoQt!I704</f>
        <v>97.71</v>
      </c>
      <c r="J729" s="30" t="s">
        <v>132</v>
      </c>
      <c r="K729" s="23">
        <f>PtQt_PoQt!K704</f>
        <v>98.05</v>
      </c>
      <c r="L729" s="23">
        <f>PtQt_PoQt!L704</f>
        <v>97.78</v>
      </c>
    </row>
    <row r="730" spans="1:12" x14ac:dyDescent="0.25">
      <c r="A730" s="9"/>
      <c r="B730" s="9"/>
      <c r="C730" s="23"/>
      <c r="D730" s="23"/>
      <c r="E730" s="30"/>
      <c r="F730" s="23"/>
      <c r="G730" s="23"/>
      <c r="H730" s="23"/>
      <c r="I730" s="23"/>
      <c r="J730" s="30"/>
      <c r="K730" s="23"/>
      <c r="L730" s="23"/>
    </row>
    <row r="731" spans="1:12" x14ac:dyDescent="0.25">
      <c r="A731" s="10" t="s">
        <v>126</v>
      </c>
      <c r="B731" s="10" t="s">
        <v>76</v>
      </c>
      <c r="C731" s="22">
        <f>ROUND(AVERAGEIF(C732:C735,"&lt;&gt;0"),2)</f>
        <v>97.44</v>
      </c>
      <c r="D731" s="22">
        <f t="shared" ref="D731:L731" si="369">ROUND(AVERAGEIF(D732:D735,"&lt;&gt;0"),2)</f>
        <v>98.32</v>
      </c>
      <c r="E731" s="22">
        <f t="shared" si="369"/>
        <v>100.42</v>
      </c>
      <c r="F731" s="22">
        <f t="shared" si="369"/>
        <v>103.82</v>
      </c>
      <c r="G731" s="22">
        <f t="shared" si="369"/>
        <v>100</v>
      </c>
      <c r="H731" s="22">
        <f t="shared" si="369"/>
        <v>103.86</v>
      </c>
      <c r="I731" s="22">
        <f t="shared" si="369"/>
        <v>105.09</v>
      </c>
      <c r="J731" s="22">
        <f t="shared" si="369"/>
        <v>104.3</v>
      </c>
      <c r="K731" s="22">
        <f t="shared" si="369"/>
        <v>102.55</v>
      </c>
      <c r="L731" s="22">
        <f t="shared" si="369"/>
        <v>103.95</v>
      </c>
    </row>
    <row r="732" spans="1:12" x14ac:dyDescent="0.25">
      <c r="A732" s="9" t="s">
        <v>126</v>
      </c>
      <c r="B732" s="9" t="s">
        <v>79</v>
      </c>
      <c r="C732" s="23">
        <f>PtQt_PoQt!C706</f>
        <v>99.74</v>
      </c>
      <c r="D732" s="23">
        <f>PtQt_PoQt!D706</f>
        <v>98.68</v>
      </c>
      <c r="E732" s="23">
        <f>PtQt_PoQt!E706</f>
        <v>100.56</v>
      </c>
      <c r="F732" s="23">
        <f>PtQt_PoQt!F706</f>
        <v>101.01</v>
      </c>
      <c r="G732" s="23">
        <f>PtQt_PoQt!G706</f>
        <v>100</v>
      </c>
      <c r="H732" s="23">
        <f>PtQt_PoQt!H706</f>
        <v>101.44</v>
      </c>
      <c r="I732" s="23">
        <f>PtQt_PoQt!I706</f>
        <v>101.86</v>
      </c>
      <c r="J732" s="23">
        <f>PtQt_PoQt!J706</f>
        <v>110.37</v>
      </c>
      <c r="K732" s="23">
        <f>PtQt_PoQt!K706</f>
        <v>110.46</v>
      </c>
      <c r="L732" s="23">
        <f>PtQt_PoQt!L706</f>
        <v>106.03</v>
      </c>
    </row>
    <row r="733" spans="1:12" x14ac:dyDescent="0.25">
      <c r="A733" s="9" t="s">
        <v>126</v>
      </c>
      <c r="B733" s="9" t="s">
        <v>81</v>
      </c>
      <c r="C733" s="23">
        <f>PtQt_PoQt!C707</f>
        <v>95.34</v>
      </c>
      <c r="D733" s="23">
        <f>PtQt_PoQt!D707</f>
        <v>98.56</v>
      </c>
      <c r="E733" s="23">
        <f>PtQt_PoQt!E707</f>
        <v>101.5</v>
      </c>
      <c r="F733" s="23">
        <f>PtQt_PoQt!F707</f>
        <v>104.59</v>
      </c>
      <c r="G733" s="23">
        <f>PtQt_PoQt!G707</f>
        <v>100</v>
      </c>
      <c r="H733" s="23">
        <f>PtQt_PoQt!H707</f>
        <v>106.86</v>
      </c>
      <c r="I733" s="23">
        <f>PtQt_PoQt!I707</f>
        <v>115.76</v>
      </c>
      <c r="J733" s="23">
        <f>PtQt_PoQt!J707</f>
        <v>112.04</v>
      </c>
      <c r="K733" s="23">
        <f>PtQt_PoQt!K707</f>
        <v>113.23</v>
      </c>
      <c r="L733" s="23">
        <f>PtQt_PoQt!L707</f>
        <v>111.97</v>
      </c>
    </row>
    <row r="734" spans="1:12" x14ac:dyDescent="0.25">
      <c r="A734" s="9" t="s">
        <v>126</v>
      </c>
      <c r="B734" s="9" t="s">
        <v>77</v>
      </c>
      <c r="C734" s="23">
        <f>PtQt_PoQt!C708</f>
        <v>97.3</v>
      </c>
      <c r="D734" s="23">
        <f>PtQt_PoQt!D708</f>
        <v>98.56</v>
      </c>
      <c r="E734" s="23">
        <f>PtQt_PoQt!E708</f>
        <v>101.05</v>
      </c>
      <c r="F734" s="23">
        <f>PtQt_PoQt!F708</f>
        <v>103.1</v>
      </c>
      <c r="G734" s="23">
        <f>PtQt_PoQt!G708</f>
        <v>100</v>
      </c>
      <c r="H734" s="23">
        <f>PtQt_PoQt!H708</f>
        <v>100.38</v>
      </c>
      <c r="I734" s="23">
        <f>PtQt_PoQt!I708</f>
        <v>97.46</v>
      </c>
      <c r="J734" s="23">
        <f>PtQt_PoQt!J708</f>
        <v>92.7</v>
      </c>
      <c r="K734" s="23">
        <f>PtQt_PoQt!K708</f>
        <v>91.14</v>
      </c>
      <c r="L734" s="23">
        <f>PtQt_PoQt!L708</f>
        <v>95.42</v>
      </c>
    </row>
    <row r="735" spans="1:12" x14ac:dyDescent="0.25">
      <c r="A735" s="9" t="s">
        <v>126</v>
      </c>
      <c r="B735" s="9" t="s">
        <v>78</v>
      </c>
      <c r="C735" s="23">
        <f>PtQt_PoQt!C709</f>
        <v>97.37</v>
      </c>
      <c r="D735" s="23">
        <f>PtQt_PoQt!D709</f>
        <v>97.46</v>
      </c>
      <c r="E735" s="23">
        <f>PtQt_PoQt!E709</f>
        <v>98.57</v>
      </c>
      <c r="F735" s="23">
        <f>PtQt_PoQt!F709</f>
        <v>106.59</v>
      </c>
      <c r="G735" s="23">
        <f>PtQt_PoQt!G709</f>
        <v>100</v>
      </c>
      <c r="H735" s="23">
        <f>PtQt_PoQt!H709</f>
        <v>106.75</v>
      </c>
      <c r="I735" s="23">
        <f>PtQt_PoQt!I709</f>
        <v>105.27</v>
      </c>
      <c r="J735" s="23">
        <f>PtQt_PoQt!J709</f>
        <v>102.1</v>
      </c>
      <c r="K735" s="23">
        <f>PtQt_PoQt!K709</f>
        <v>95.36</v>
      </c>
      <c r="L735" s="23">
        <f>PtQt_PoQt!L709</f>
        <v>102.37</v>
      </c>
    </row>
    <row r="736" spans="1:12" x14ac:dyDescent="0.25">
      <c r="A736" s="10" t="s">
        <v>126</v>
      </c>
      <c r="B736" s="10" t="s">
        <v>82</v>
      </c>
      <c r="C736" s="22">
        <f>ROUND(AVERAGEIF(C737:C739,"&lt;&gt;0"),2)</f>
        <v>97.47</v>
      </c>
      <c r="D736" s="22">
        <f t="shared" ref="D736:L736" si="370">ROUND(AVERAGEIF(D737:D739,"&lt;&gt;0"),2)</f>
        <v>98.4</v>
      </c>
      <c r="E736" s="22">
        <f t="shared" si="370"/>
        <v>100.59</v>
      </c>
      <c r="F736" s="22">
        <f t="shared" si="370"/>
        <v>103.48</v>
      </c>
      <c r="G736" s="22">
        <f t="shared" si="370"/>
        <v>100</v>
      </c>
      <c r="H736" s="22">
        <f t="shared" si="370"/>
        <v>105.67</v>
      </c>
      <c r="I736" s="22">
        <f t="shared" si="370"/>
        <v>104.63</v>
      </c>
      <c r="J736" s="22">
        <f t="shared" si="370"/>
        <v>106.17</v>
      </c>
      <c r="K736" s="22">
        <f t="shared" si="370"/>
        <v>106.45</v>
      </c>
      <c r="L736" s="22">
        <f t="shared" si="370"/>
        <v>105.71</v>
      </c>
    </row>
    <row r="737" spans="1:12" x14ac:dyDescent="0.25">
      <c r="A737" s="9" t="s">
        <v>126</v>
      </c>
      <c r="B737" s="9" t="s">
        <v>84</v>
      </c>
      <c r="C737" s="23">
        <f>PtQt_PoQt!C711</f>
        <v>96.33</v>
      </c>
      <c r="D737" s="23">
        <f>PtQt_PoQt!D711</f>
        <v>95.03</v>
      </c>
      <c r="E737" s="23">
        <f>PtQt_PoQt!E711</f>
        <v>100.43</v>
      </c>
      <c r="F737" s="23">
        <f>PtQt_PoQt!F711</f>
        <v>108.21</v>
      </c>
      <c r="G737" s="23">
        <f>PtQt_PoQt!G711</f>
        <v>100</v>
      </c>
      <c r="H737" s="23">
        <f>PtQt_PoQt!H711</f>
        <v>106.48</v>
      </c>
      <c r="I737" s="23">
        <f>PtQt_PoQt!I711</f>
        <v>103.89</v>
      </c>
      <c r="J737" s="23">
        <f>PtQt_PoQt!J711</f>
        <v>101.51</v>
      </c>
      <c r="K737" s="23">
        <f>PtQt_PoQt!K711</f>
        <v>109.07</v>
      </c>
      <c r="L737" s="23">
        <f>PtQt_PoQt!L711</f>
        <v>105.18</v>
      </c>
    </row>
    <row r="738" spans="1:12" x14ac:dyDescent="0.25">
      <c r="A738" s="9" t="s">
        <v>126</v>
      </c>
      <c r="B738" s="9" t="s">
        <v>100</v>
      </c>
      <c r="C738" s="23">
        <f>PtQt_PoQt!C712</f>
        <v>97.61</v>
      </c>
      <c r="D738" s="23">
        <f>PtQt_PoQt!D712</f>
        <v>99.57</v>
      </c>
      <c r="E738" s="23">
        <f>PtQt_PoQt!E712</f>
        <v>100.74</v>
      </c>
      <c r="F738" s="23">
        <f>PtQt_PoQt!F712</f>
        <v>102.07</v>
      </c>
      <c r="G738" s="23">
        <f>PtQt_PoQt!G712</f>
        <v>100</v>
      </c>
      <c r="H738" s="23">
        <f>PtQt_PoQt!H712</f>
        <v>103.8</v>
      </c>
      <c r="I738" s="23">
        <f>PtQt_PoQt!I712</f>
        <v>104.49</v>
      </c>
      <c r="J738" s="23">
        <f>PtQt_PoQt!J712</f>
        <v>105.21</v>
      </c>
      <c r="K738" s="23">
        <f>PtQt_PoQt!K712</f>
        <v>105.53</v>
      </c>
      <c r="L738" s="23">
        <f>PtQt_PoQt!L712</f>
        <v>104.76</v>
      </c>
    </row>
    <row r="739" spans="1:12" x14ac:dyDescent="0.25">
      <c r="A739" s="9" t="s">
        <v>126</v>
      </c>
      <c r="B739" s="9" t="s">
        <v>94</v>
      </c>
      <c r="C739" s="23">
        <f>PtQt_PoQt!C713</f>
        <v>98.47</v>
      </c>
      <c r="D739" s="23">
        <f>PtQt_PoQt!D713</f>
        <v>100.61</v>
      </c>
      <c r="E739" s="23">
        <f>PtQt_PoQt!E713</f>
        <v>100.61</v>
      </c>
      <c r="F739" s="23">
        <f>PtQt_PoQt!F713</f>
        <v>100.15</v>
      </c>
      <c r="G739" s="23">
        <f>PtQt_PoQt!G713</f>
        <v>100</v>
      </c>
      <c r="H739" s="23">
        <f>PtQt_PoQt!H713</f>
        <v>106.74</v>
      </c>
      <c r="I739" s="23">
        <f>PtQt_PoQt!I713</f>
        <v>105.51</v>
      </c>
      <c r="J739" s="23">
        <f>PtQt_PoQt!J713</f>
        <v>111.79</v>
      </c>
      <c r="K739" s="23">
        <f>PtQt_PoQt!K713</f>
        <v>104.75</v>
      </c>
      <c r="L739" s="23">
        <f>PtQt_PoQt!L713</f>
        <v>107.2</v>
      </c>
    </row>
    <row r="740" spans="1:12" x14ac:dyDescent="0.25">
      <c r="A740" s="10" t="s">
        <v>126</v>
      </c>
      <c r="B740" s="10" t="s">
        <v>85</v>
      </c>
      <c r="C740" s="22">
        <f>ROUND(AVERAGEIF(C741:C743,"&lt;&gt;0"),2)</f>
        <v>101.29</v>
      </c>
      <c r="D740" s="22">
        <f t="shared" ref="D740:L740" si="371">ROUND(AVERAGEIF(D741:D743,"&lt;&gt;0"),2)</f>
        <v>100.81</v>
      </c>
      <c r="E740" s="22">
        <f t="shared" si="371"/>
        <v>98.44</v>
      </c>
      <c r="F740" s="22">
        <f t="shared" si="371"/>
        <v>99.07</v>
      </c>
      <c r="G740" s="22">
        <f t="shared" si="371"/>
        <v>100</v>
      </c>
      <c r="H740" s="22">
        <f t="shared" si="371"/>
        <v>105.14</v>
      </c>
      <c r="I740" s="22">
        <f t="shared" si="371"/>
        <v>104.66</v>
      </c>
      <c r="J740" s="22">
        <f t="shared" si="371"/>
        <v>99.82</v>
      </c>
      <c r="K740" s="22">
        <f t="shared" si="371"/>
        <v>101.26</v>
      </c>
      <c r="L740" s="22">
        <f t="shared" si="371"/>
        <v>102.61</v>
      </c>
    </row>
    <row r="741" spans="1:12" x14ac:dyDescent="0.25">
      <c r="A741" s="9" t="s">
        <v>126</v>
      </c>
      <c r="B741" s="9" t="s">
        <v>105</v>
      </c>
      <c r="C741" s="23">
        <f>PtQt_PoQt!C715</f>
        <v>97.96</v>
      </c>
      <c r="D741" s="23">
        <f>PtQt_PoQt!D715</f>
        <v>94.63</v>
      </c>
      <c r="E741" s="23">
        <f>PtQt_PoQt!E715</f>
        <v>100.91</v>
      </c>
      <c r="F741" s="23">
        <f>PtQt_PoQt!F715</f>
        <v>103.88</v>
      </c>
      <c r="G741" s="23">
        <f>PtQt_PoQt!G715</f>
        <v>100</v>
      </c>
      <c r="H741" s="23">
        <f>PtQt_PoQt!H715</f>
        <v>105.56</v>
      </c>
      <c r="I741" s="23">
        <f>PtQt_PoQt!I715</f>
        <v>97.53</v>
      </c>
      <c r="J741" s="23">
        <f>PtQt_PoQt!J715</f>
        <v>103.5</v>
      </c>
      <c r="K741" s="23">
        <f>PtQt_PoQt!K715</f>
        <v>104.72</v>
      </c>
      <c r="L741" s="23">
        <f>PtQt_PoQt!L715</f>
        <v>102.96</v>
      </c>
    </row>
    <row r="742" spans="1:12" x14ac:dyDescent="0.25">
      <c r="A742" s="9" t="s">
        <v>126</v>
      </c>
      <c r="B742" s="9" t="s">
        <v>108</v>
      </c>
      <c r="C742" s="23">
        <f>PtQt_PoQt!C716</f>
        <v>103.87</v>
      </c>
      <c r="D742" s="23">
        <f>PtQt_PoQt!D716</f>
        <v>107.91</v>
      </c>
      <c r="E742" s="23">
        <f>PtQt_PoQt!E716</f>
        <v>93.87</v>
      </c>
      <c r="F742" s="23">
        <f>PtQt_PoQt!F716</f>
        <v>95.81</v>
      </c>
      <c r="G742" s="23">
        <f>PtQt_PoQt!G716</f>
        <v>100</v>
      </c>
      <c r="H742" s="23">
        <f>PtQt_PoQt!H716</f>
        <v>104.94</v>
      </c>
      <c r="I742" s="23">
        <f>PtQt_PoQt!I716</f>
        <v>110.36</v>
      </c>
      <c r="J742" s="23">
        <f>PtQt_PoQt!J716</f>
        <v>94.1</v>
      </c>
      <c r="K742" s="23">
        <f>PtQt_PoQt!K716</f>
        <v>99.06</v>
      </c>
      <c r="L742" s="23">
        <f>PtQt_PoQt!L716</f>
        <v>101.73</v>
      </c>
    </row>
    <row r="743" spans="1:12" x14ac:dyDescent="0.25">
      <c r="A743" s="9" t="s">
        <v>126</v>
      </c>
      <c r="B743" s="9" t="s">
        <v>106</v>
      </c>
      <c r="C743" s="23">
        <f>PtQt_PoQt!C717</f>
        <v>102.03</v>
      </c>
      <c r="D743" s="23">
        <f>PtQt_PoQt!D717</f>
        <v>99.88</v>
      </c>
      <c r="E743" s="23">
        <f>PtQt_PoQt!E717</f>
        <v>100.55</v>
      </c>
      <c r="F743" s="23">
        <f>PtQt_PoQt!F717</f>
        <v>97.52</v>
      </c>
      <c r="G743" s="23">
        <f>PtQt_PoQt!G717</f>
        <v>100</v>
      </c>
      <c r="H743" s="23">
        <f>PtQt_PoQt!H717</f>
        <v>104.92</v>
      </c>
      <c r="I743" s="23">
        <f>PtQt_PoQt!I717</f>
        <v>106.1</v>
      </c>
      <c r="J743" s="23">
        <f>PtQt_PoQt!J717</f>
        <v>101.85</v>
      </c>
      <c r="K743" s="23">
        <f>PtQt_PoQt!K717</f>
        <v>100.01</v>
      </c>
      <c r="L743" s="23">
        <f>PtQt_PoQt!L717</f>
        <v>103.15</v>
      </c>
    </row>
    <row r="744" spans="1:12" x14ac:dyDescent="0.25">
      <c r="A744" s="10" t="s">
        <v>127</v>
      </c>
      <c r="B744" s="10" t="s">
        <v>114</v>
      </c>
      <c r="C744" s="22">
        <f>ROUND(AVERAGE(C746,C750,C756,C760,C764,C772,C775,C782,C787,C792,C795),2)</f>
        <v>101.63</v>
      </c>
      <c r="D744" s="22">
        <f t="shared" ref="D744:L744" si="372">ROUND(AVERAGE(D746,D750,D756,D760,D764,D772,D775,D782,D787,D792,D795),2)</f>
        <v>102.89</v>
      </c>
      <c r="E744" s="22">
        <f t="shared" si="372"/>
        <v>102.36</v>
      </c>
      <c r="F744" s="22">
        <f t="shared" si="372"/>
        <v>101.2</v>
      </c>
      <c r="G744" s="22">
        <f t="shared" si="372"/>
        <v>100</v>
      </c>
      <c r="H744" s="22">
        <f t="shared" si="372"/>
        <v>104.9</v>
      </c>
      <c r="I744" s="22">
        <f t="shared" si="372"/>
        <v>114.82</v>
      </c>
      <c r="J744" s="22">
        <f t="shared" si="372"/>
        <v>110.13</v>
      </c>
      <c r="K744" s="22">
        <f t="shared" si="372"/>
        <v>112.82</v>
      </c>
      <c r="L744" s="22">
        <f t="shared" si="372"/>
        <v>110.06</v>
      </c>
    </row>
    <row r="745" spans="1:12" x14ac:dyDescent="0.25">
      <c r="A745" s="10"/>
      <c r="B745" s="10"/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10" t="s">
        <v>127</v>
      </c>
      <c r="B746" s="10" t="s">
        <v>0</v>
      </c>
      <c r="C746" s="22">
        <f>ROUND(AVERAGEIF(C747:C749,"&lt;&gt;0"),2)</f>
        <v>106.2</v>
      </c>
      <c r="D746" s="22">
        <f t="shared" ref="D746:L746" si="373">ROUND(AVERAGEIF(D747:D749,"&lt;&gt;0"),2)</f>
        <v>104.09</v>
      </c>
      <c r="E746" s="22">
        <f t="shared" si="373"/>
        <v>96.17</v>
      </c>
      <c r="F746" s="22">
        <f t="shared" si="373"/>
        <v>93.53</v>
      </c>
      <c r="G746" s="22">
        <f t="shared" si="373"/>
        <v>99.99</v>
      </c>
      <c r="H746" s="22">
        <f t="shared" si="373"/>
        <v>87.61</v>
      </c>
      <c r="I746" s="22">
        <f t="shared" si="373"/>
        <v>88.77</v>
      </c>
      <c r="J746" s="22">
        <f t="shared" si="373"/>
        <v>86.92</v>
      </c>
      <c r="K746" s="22">
        <f t="shared" si="373"/>
        <v>80.489999999999995</v>
      </c>
      <c r="L746" s="22">
        <f t="shared" si="373"/>
        <v>85.93</v>
      </c>
    </row>
    <row r="747" spans="1:12" x14ac:dyDescent="0.25">
      <c r="A747" s="9" t="s">
        <v>127</v>
      </c>
      <c r="B747" s="9" t="s">
        <v>2</v>
      </c>
      <c r="C747" s="23">
        <f>PtQt_PoQt!C720</f>
        <v>114.63</v>
      </c>
      <c r="D747" s="23">
        <f>PtQt_PoQt!D720</f>
        <v>109.77</v>
      </c>
      <c r="E747" s="23">
        <f>PtQt_PoQt!E720</f>
        <v>87.9</v>
      </c>
      <c r="F747" s="23">
        <f>PtQt_PoQt!F720</f>
        <v>87.76</v>
      </c>
      <c r="G747" s="23">
        <f>PtQt_PoQt!G720</f>
        <v>100</v>
      </c>
      <c r="H747" s="23">
        <f>PtQt_PoQt!H720</f>
        <v>84.39</v>
      </c>
      <c r="I747" s="23">
        <f>PtQt_PoQt!I720</f>
        <v>96.06</v>
      </c>
      <c r="J747" s="23">
        <f>PtQt_PoQt!J720</f>
        <v>88.47</v>
      </c>
      <c r="K747" s="23">
        <f>PtQt_PoQt!K720</f>
        <v>79.680000000000007</v>
      </c>
      <c r="L747" s="23">
        <f>PtQt_PoQt!L720</f>
        <v>87.13</v>
      </c>
    </row>
    <row r="748" spans="1:12" x14ac:dyDescent="0.25">
      <c r="A748" s="9" t="s">
        <v>127</v>
      </c>
      <c r="B748" s="9" t="s">
        <v>3</v>
      </c>
      <c r="C748" s="23">
        <f>PtQt_PoQt!C721</f>
        <v>103.56</v>
      </c>
      <c r="D748" s="23">
        <f>PtQt_PoQt!D721</f>
        <v>103.86</v>
      </c>
      <c r="E748" s="23">
        <f>PtQt_PoQt!E721</f>
        <v>93.84</v>
      </c>
      <c r="F748" s="23">
        <f>PtQt_PoQt!F721</f>
        <v>98.74</v>
      </c>
      <c r="G748" s="23">
        <f>PtQt_PoQt!G721</f>
        <v>100</v>
      </c>
      <c r="H748" s="23">
        <f>PtQt_PoQt!H721</f>
        <v>85.24</v>
      </c>
      <c r="I748" s="23">
        <f>PtQt_PoQt!I721</f>
        <v>89.54</v>
      </c>
      <c r="J748" s="23">
        <f>PtQt_PoQt!J721</f>
        <v>92.51</v>
      </c>
      <c r="K748" s="23">
        <f>PtQt_PoQt!K721</f>
        <v>82.05</v>
      </c>
      <c r="L748" s="23">
        <f>PtQt_PoQt!L721</f>
        <v>87.31</v>
      </c>
    </row>
    <row r="749" spans="1:12" x14ac:dyDescent="0.25">
      <c r="A749" s="9" t="s">
        <v>127</v>
      </c>
      <c r="B749" s="9" t="s">
        <v>1</v>
      </c>
      <c r="C749" s="23">
        <f>PtQt_PoQt!C722</f>
        <v>100.42</v>
      </c>
      <c r="D749" s="23">
        <f>PtQt_PoQt!D722</f>
        <v>98.64</v>
      </c>
      <c r="E749" s="23">
        <f>PtQt_PoQt!E722</f>
        <v>106.76</v>
      </c>
      <c r="F749" s="23">
        <f>PtQt_PoQt!F722</f>
        <v>94.09</v>
      </c>
      <c r="G749" s="24">
        <f>ROUND(AVERAGE(C749:F749),2)</f>
        <v>99.98</v>
      </c>
      <c r="H749" s="23">
        <f>PtQt_PoQt!H722</f>
        <v>93.2</v>
      </c>
      <c r="I749" s="23">
        <f>PtQt_PoQt!I722</f>
        <v>80.709999999999994</v>
      </c>
      <c r="J749" s="23">
        <f>PtQt_PoQt!J722</f>
        <v>79.77</v>
      </c>
      <c r="K749" s="23">
        <f>PtQt_PoQt!K722</f>
        <v>79.73</v>
      </c>
      <c r="L749" s="24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2">
        <f>ROUND(AVERAGEIF(C751:C755,"&lt;&gt;0"),2)</f>
        <v>104.54</v>
      </c>
      <c r="D750" s="22">
        <f t="shared" ref="D750:K750" si="374">ROUND(AVERAGEIF(D751:D755,"&lt;&gt;0"),2)</f>
        <v>101.12</v>
      </c>
      <c r="E750" s="22">
        <f t="shared" si="374"/>
        <v>103.36</v>
      </c>
      <c r="F750" s="22">
        <f t="shared" si="374"/>
        <v>90.92</v>
      </c>
      <c r="G750" s="25">
        <f>ROUND(AVERAGE(C750:F750),2)</f>
        <v>99.99</v>
      </c>
      <c r="H750" s="22">
        <f t="shared" si="374"/>
        <v>91.51</v>
      </c>
      <c r="I750" s="22">
        <f t="shared" si="374"/>
        <v>115.52</v>
      </c>
      <c r="J750" s="22">
        <f t="shared" si="374"/>
        <v>111.06</v>
      </c>
      <c r="K750" s="22">
        <f t="shared" si="374"/>
        <v>88.87</v>
      </c>
      <c r="L750" s="25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3">
        <f>PtQt_PoQt!C724</f>
        <v>75.849999999999994</v>
      </c>
      <c r="D751" s="23">
        <f>PtQt_PoQt!D724</f>
        <v>66.23</v>
      </c>
      <c r="E751" s="23">
        <f>PtQt_PoQt!E724</f>
        <v>164.83</v>
      </c>
      <c r="F751" s="23">
        <f>PtQt_PoQt!F724</f>
        <v>93.09</v>
      </c>
      <c r="G751" s="23">
        <f>PtQt_PoQt!G724</f>
        <v>100</v>
      </c>
      <c r="H751" s="23">
        <f>PtQt_PoQt!H724</f>
        <v>69.709999999999994</v>
      </c>
      <c r="I751" s="23">
        <f>PtQt_PoQt!I724</f>
        <v>183.96</v>
      </c>
      <c r="J751" s="23">
        <f>PtQt_PoQt!J724</f>
        <v>174.54</v>
      </c>
      <c r="K751" s="23">
        <f>PtQt_PoQt!K724</f>
        <v>61.35</v>
      </c>
      <c r="L751" s="23">
        <f>PtQt_PoQt!L724</f>
        <v>122.42</v>
      </c>
    </row>
    <row r="752" spans="1:12" x14ac:dyDescent="0.25">
      <c r="A752" s="9" t="s">
        <v>127</v>
      </c>
      <c r="B752" s="9" t="s">
        <v>9</v>
      </c>
      <c r="C752" s="23">
        <f>PtQt_PoQt!C725</f>
        <v>95.26</v>
      </c>
      <c r="D752" s="23">
        <f>PtQt_PoQt!D725</f>
        <v>103.06</v>
      </c>
      <c r="E752" s="23">
        <f>PtQt_PoQt!E725</f>
        <v>103.34</v>
      </c>
      <c r="F752" s="23">
        <f>PtQt_PoQt!F725</f>
        <v>98.05</v>
      </c>
      <c r="G752" s="23">
        <f>PtQt_PoQt!G725</f>
        <v>100</v>
      </c>
      <c r="H752" s="23">
        <f>PtQt_PoQt!H725</f>
        <v>97.49</v>
      </c>
      <c r="I752" s="23">
        <f>PtQt_PoQt!I725</f>
        <v>123.4</v>
      </c>
      <c r="J752" s="23">
        <f>PtQt_PoQt!J725</f>
        <v>119.36</v>
      </c>
      <c r="K752" s="23">
        <f>PtQt_PoQt!K725</f>
        <v>124.93</v>
      </c>
      <c r="L752" s="23">
        <f>PtQt_PoQt!L725</f>
        <v>116.3</v>
      </c>
    </row>
    <row r="753" spans="1:12" x14ac:dyDescent="0.25">
      <c r="A753" s="9" t="s">
        <v>127</v>
      </c>
      <c r="B753" s="9" t="s">
        <v>7</v>
      </c>
      <c r="C753" s="23">
        <f>PtQt_PoQt!C726</f>
        <v>154.25</v>
      </c>
      <c r="D753" s="23">
        <f>PtQt_PoQt!D726</f>
        <v>130.1</v>
      </c>
      <c r="E753" s="23">
        <f>PtQt_PoQt!E726</f>
        <v>53.23</v>
      </c>
      <c r="F753" s="23">
        <f>PtQt_PoQt!F726</f>
        <v>62.59</v>
      </c>
      <c r="G753" s="23">
        <f>PtQt_PoQt!G726</f>
        <v>100</v>
      </c>
      <c r="H753" s="23">
        <f>PtQt_PoQt!H726</f>
        <v>59.52</v>
      </c>
      <c r="I753" s="23">
        <f>PtQt_PoQt!I726</f>
        <v>63.61</v>
      </c>
      <c r="J753" s="23">
        <f>PtQt_PoQt!J726</f>
        <v>60.2</v>
      </c>
      <c r="K753" s="23">
        <f>PtQt_PoQt!K726</f>
        <v>61.22</v>
      </c>
      <c r="L753" s="23">
        <f>PtQt_PoQt!L726</f>
        <v>61.22</v>
      </c>
    </row>
    <row r="754" spans="1:12" x14ac:dyDescent="0.25">
      <c r="A754" s="9" t="s">
        <v>127</v>
      </c>
      <c r="B754" s="9" t="s">
        <v>6</v>
      </c>
      <c r="C754" s="23">
        <f>PtQt_PoQt!C727</f>
        <v>93.91</v>
      </c>
      <c r="D754" s="23">
        <f>PtQt_PoQt!D727</f>
        <v>98.86</v>
      </c>
      <c r="E754" s="23">
        <f>PtQt_PoQt!E727</f>
        <v>109.71</v>
      </c>
      <c r="F754" s="23">
        <f>PtQt_PoQt!F727</f>
        <v>97.39</v>
      </c>
      <c r="G754" s="23">
        <f>PtQt_PoQt!G727</f>
        <v>100</v>
      </c>
      <c r="H754" s="23">
        <f>PtQt_PoQt!H727</f>
        <v>110.04</v>
      </c>
      <c r="I754" s="23">
        <f>PtQt_PoQt!I727</f>
        <v>117</v>
      </c>
      <c r="J754" s="23">
        <f>PtQt_PoQt!J727</f>
        <v>105.69</v>
      </c>
      <c r="K754" s="23">
        <f>PtQt_PoQt!K727</f>
        <v>98.73</v>
      </c>
      <c r="L754" s="23">
        <f>PtQt_PoQt!L727</f>
        <v>107.9</v>
      </c>
    </row>
    <row r="755" spans="1:12" x14ac:dyDescent="0.25">
      <c r="A755" s="9" t="s">
        <v>127</v>
      </c>
      <c r="B755" s="9" t="s">
        <v>5</v>
      </c>
      <c r="C755" s="23">
        <f>PtQt_PoQt!C728</f>
        <v>103.45</v>
      </c>
      <c r="D755" s="23">
        <f>PtQt_PoQt!D728</f>
        <v>107.35</v>
      </c>
      <c r="E755" s="23">
        <f>PtQt_PoQt!E728</f>
        <v>85.68</v>
      </c>
      <c r="F755" s="23">
        <f>PtQt_PoQt!F728</f>
        <v>103.5</v>
      </c>
      <c r="G755" s="23">
        <f>PtQt_PoQt!G728</f>
        <v>100</v>
      </c>
      <c r="H755" s="23">
        <f>PtQt_PoQt!H728</f>
        <v>120.8</v>
      </c>
      <c r="I755" s="23">
        <f>PtQt_PoQt!I728</f>
        <v>89.65</v>
      </c>
      <c r="J755" s="23">
        <f>PtQt_PoQt!J728</f>
        <v>95.5</v>
      </c>
      <c r="K755" s="23">
        <f>PtQt_PoQt!K728</f>
        <v>98.13</v>
      </c>
      <c r="L755" s="23">
        <f>PtQt_PoQt!L728</f>
        <v>101.03</v>
      </c>
    </row>
    <row r="756" spans="1:12" x14ac:dyDescent="0.25">
      <c r="A756" s="10" t="s">
        <v>127</v>
      </c>
      <c r="B756" s="10" t="s">
        <v>12</v>
      </c>
      <c r="C756" s="22">
        <f>ROUND(AVERAGEIF(C757:C759,"&lt;&gt;0"),2)</f>
        <v>111.08</v>
      </c>
      <c r="D756" s="22">
        <f t="shared" ref="D756:L756" si="375">ROUND(AVERAGEIF(D757:D759,"&lt;&gt;0"),2)</f>
        <v>90.45</v>
      </c>
      <c r="E756" s="22">
        <f t="shared" si="375"/>
        <v>96.08</v>
      </c>
      <c r="F756" s="22">
        <f t="shared" si="375"/>
        <v>102.4</v>
      </c>
      <c r="G756" s="22">
        <f t="shared" si="375"/>
        <v>100</v>
      </c>
      <c r="H756" s="22">
        <f t="shared" si="375"/>
        <v>111.77</v>
      </c>
      <c r="I756" s="22">
        <f t="shared" si="375"/>
        <v>95.6</v>
      </c>
      <c r="J756" s="22">
        <f t="shared" si="375"/>
        <v>92.72</v>
      </c>
      <c r="K756" s="22">
        <f t="shared" si="375"/>
        <v>98.66</v>
      </c>
      <c r="L756" s="22">
        <f t="shared" si="375"/>
        <v>99.7</v>
      </c>
    </row>
    <row r="757" spans="1:12" x14ac:dyDescent="0.25">
      <c r="A757" s="9" t="s">
        <v>127</v>
      </c>
      <c r="B757" s="9" t="s">
        <v>14</v>
      </c>
      <c r="C757" s="23">
        <f>PtQt_PoQt!C730</f>
        <v>109.81</v>
      </c>
      <c r="D757" s="23">
        <f>PtQt_PoQt!D730</f>
        <v>97.54</v>
      </c>
      <c r="E757" s="23">
        <f>PtQt_PoQt!E730</f>
        <v>100.21</v>
      </c>
      <c r="F757" s="23">
        <f>PtQt_PoQt!F730</f>
        <v>92.46</v>
      </c>
      <c r="G757" s="23">
        <f>PtQt_PoQt!G730</f>
        <v>100</v>
      </c>
      <c r="H757" s="23">
        <f>PtQt_PoQt!H730</f>
        <v>105.84</v>
      </c>
      <c r="I757" s="23">
        <f>PtQt_PoQt!I730</f>
        <v>97.5</v>
      </c>
      <c r="J757" s="23">
        <f>PtQt_PoQt!J730</f>
        <v>90.57</v>
      </c>
      <c r="K757" s="23">
        <f>PtQt_PoQt!K730</f>
        <v>99.58</v>
      </c>
      <c r="L757" s="23">
        <f>PtQt_PoQt!L730</f>
        <v>98.37</v>
      </c>
    </row>
    <row r="758" spans="1:12" x14ac:dyDescent="0.25">
      <c r="A758" s="9" t="s">
        <v>127</v>
      </c>
      <c r="B758" s="9" t="s">
        <v>17</v>
      </c>
      <c r="C758" s="23">
        <f>PtQt_PoQt!C731</f>
        <v>102.33</v>
      </c>
      <c r="D758" s="23">
        <f>PtQt_PoQt!D731</f>
        <v>89.87</v>
      </c>
      <c r="E758" s="23">
        <f>PtQt_PoQt!E731</f>
        <v>99.37</v>
      </c>
      <c r="F758" s="23">
        <f>PtQt_PoQt!F731</f>
        <v>108.41</v>
      </c>
      <c r="G758" s="23">
        <f>PtQt_PoQt!G731</f>
        <v>100</v>
      </c>
      <c r="H758" s="23">
        <f>PtQt_PoQt!H731</f>
        <v>89.78</v>
      </c>
      <c r="I758" s="23">
        <f>PtQt_PoQt!I731</f>
        <v>85.75</v>
      </c>
      <c r="J758" s="23">
        <f>PtQt_PoQt!J731</f>
        <v>94.95</v>
      </c>
      <c r="K758" s="23">
        <f>PtQt_PoQt!K731</f>
        <v>97.8</v>
      </c>
      <c r="L758" s="23">
        <f>PtQt_PoQt!L731</f>
        <v>92.07</v>
      </c>
    </row>
    <row r="759" spans="1:12" x14ac:dyDescent="0.25">
      <c r="A759" s="9" t="s">
        <v>127</v>
      </c>
      <c r="B759" s="9" t="s">
        <v>15</v>
      </c>
      <c r="C759" s="23">
        <f>PtQt_PoQt!C732</f>
        <v>121.11</v>
      </c>
      <c r="D759" s="23">
        <f>PtQt_PoQt!D732</f>
        <v>83.93</v>
      </c>
      <c r="E759" s="23">
        <f>PtQt_PoQt!E732</f>
        <v>88.67</v>
      </c>
      <c r="F759" s="23">
        <f>PtQt_PoQt!F732</f>
        <v>106.33</v>
      </c>
      <c r="G759" s="23">
        <f>PtQt_PoQt!G732</f>
        <v>100</v>
      </c>
      <c r="H759" s="23">
        <f>PtQt_PoQt!H732</f>
        <v>139.69999999999999</v>
      </c>
      <c r="I759" s="23">
        <f>PtQt_PoQt!I732</f>
        <v>103.55</v>
      </c>
      <c r="J759" s="23">
        <f>PtQt_PoQt!J732</f>
        <v>92.64</v>
      </c>
      <c r="K759" s="23">
        <f>PtQt_PoQt!K732</f>
        <v>98.61</v>
      </c>
      <c r="L759" s="23">
        <f>PtQt_PoQt!L732</f>
        <v>108.65</v>
      </c>
    </row>
    <row r="760" spans="1:12" x14ac:dyDescent="0.25">
      <c r="A760" s="10" t="s">
        <v>127</v>
      </c>
      <c r="B760" s="10" t="s">
        <v>18</v>
      </c>
      <c r="C760" s="22">
        <f>ROUND(AVERAGEIF(C761:C763,"&lt;&gt;0"),2)</f>
        <v>97.97</v>
      </c>
      <c r="D760" s="22">
        <f t="shared" ref="D760:L760" si="376">ROUND(AVERAGEIF(D761:D763,"&lt;&gt;0"),2)</f>
        <v>105.25</v>
      </c>
      <c r="E760" s="22">
        <f t="shared" si="376"/>
        <v>98.14</v>
      </c>
      <c r="F760" s="22">
        <f t="shared" si="376"/>
        <v>98.64</v>
      </c>
      <c r="G760" s="22">
        <f t="shared" si="376"/>
        <v>100</v>
      </c>
      <c r="H760" s="22">
        <f t="shared" si="376"/>
        <v>109.18</v>
      </c>
      <c r="I760" s="22">
        <f t="shared" si="376"/>
        <v>150.31</v>
      </c>
      <c r="J760" s="22">
        <f t="shared" si="376"/>
        <v>165.98</v>
      </c>
      <c r="K760" s="22">
        <f t="shared" si="376"/>
        <v>154.63</v>
      </c>
      <c r="L760" s="22">
        <f t="shared" si="376"/>
        <v>145.03</v>
      </c>
    </row>
    <row r="761" spans="1:12" x14ac:dyDescent="0.25">
      <c r="A761" s="9" t="s">
        <v>127</v>
      </c>
      <c r="B761" s="9" t="s">
        <v>24</v>
      </c>
      <c r="C761" s="23">
        <f>PtQt_PoQt!C734</f>
        <v>72.48</v>
      </c>
      <c r="D761" s="23">
        <f>PtQt_PoQt!D734</f>
        <v>90.33</v>
      </c>
      <c r="E761" s="23">
        <f>PtQt_PoQt!E734</f>
        <v>112.61</v>
      </c>
      <c r="F761" s="23">
        <f>PtQt_PoQt!F734</f>
        <v>124.58</v>
      </c>
      <c r="G761" s="23">
        <f>PtQt_PoQt!G734</f>
        <v>100</v>
      </c>
      <c r="H761" s="23">
        <f>PtQt_PoQt!H734</f>
        <v>135.94</v>
      </c>
      <c r="I761" s="23">
        <f>PtQt_PoQt!I734</f>
        <v>231.31</v>
      </c>
      <c r="J761" s="23">
        <f>PtQt_PoQt!J734</f>
        <v>249.45</v>
      </c>
      <c r="K761" s="23">
        <f>PtQt_PoQt!K734</f>
        <v>245.91</v>
      </c>
      <c r="L761" s="23">
        <f>PtQt_PoQt!L734</f>
        <v>215.65</v>
      </c>
    </row>
    <row r="762" spans="1:12" x14ac:dyDescent="0.25">
      <c r="A762" s="9" t="s">
        <v>127</v>
      </c>
      <c r="B762" s="9" t="s">
        <v>86</v>
      </c>
      <c r="C762" s="23">
        <f>PtQt_PoQt!C735</f>
        <v>124.09</v>
      </c>
      <c r="D762" s="23">
        <f>PtQt_PoQt!D735</f>
        <v>117.85</v>
      </c>
      <c r="E762" s="23">
        <f>PtQt_PoQt!E735</f>
        <v>86.07</v>
      </c>
      <c r="F762" s="23">
        <f>PtQt_PoQt!F735</f>
        <v>71.989999999999995</v>
      </c>
      <c r="G762" s="23">
        <f>PtQt_PoQt!G735</f>
        <v>100</v>
      </c>
      <c r="H762" s="23">
        <f>PtQt_PoQt!H735</f>
        <v>105.03</v>
      </c>
      <c r="I762" s="23">
        <f>PtQt_PoQt!I735</f>
        <v>100.12</v>
      </c>
      <c r="J762" s="23">
        <f>PtQt_PoQt!J735</f>
        <v>124.21</v>
      </c>
      <c r="K762" s="23">
        <f>PtQt_PoQt!K735</f>
        <v>114.6</v>
      </c>
      <c r="L762" s="23">
        <f>PtQt_PoQt!L735</f>
        <v>111</v>
      </c>
    </row>
    <row r="763" spans="1:12" x14ac:dyDescent="0.25">
      <c r="A763" s="9" t="s">
        <v>127</v>
      </c>
      <c r="B763" s="9" t="s">
        <v>19</v>
      </c>
      <c r="C763" s="23">
        <f>PtQt_PoQt!C736</f>
        <v>97.35</v>
      </c>
      <c r="D763" s="23">
        <f>PtQt_PoQt!D736</f>
        <v>107.57</v>
      </c>
      <c r="E763" s="23">
        <f>PtQt_PoQt!E736</f>
        <v>95.74</v>
      </c>
      <c r="F763" s="23">
        <f>PtQt_PoQt!F736</f>
        <v>99.34</v>
      </c>
      <c r="G763" s="23">
        <f>PtQt_PoQt!G736</f>
        <v>100</v>
      </c>
      <c r="H763" s="23">
        <f>PtQt_PoQt!H736</f>
        <v>86.58</v>
      </c>
      <c r="I763" s="23">
        <f>PtQt_PoQt!I736</f>
        <v>119.5</v>
      </c>
      <c r="J763" s="23">
        <f>PtQt_PoQt!J736</f>
        <v>124.29</v>
      </c>
      <c r="K763" s="23">
        <f>PtQt_PoQt!K736</f>
        <v>103.38</v>
      </c>
      <c r="L763" s="23">
        <f>PtQt_PoQt!L736</f>
        <v>108.43</v>
      </c>
    </row>
    <row r="764" spans="1:12" x14ac:dyDescent="0.25">
      <c r="A764" s="10" t="s">
        <v>127</v>
      </c>
      <c r="B764" s="10" t="s">
        <v>28</v>
      </c>
      <c r="C764" s="22">
        <f>ROUND(AVERAGEIF(C765:C771,"&lt;&gt;0"),2)</f>
        <v>108.84</v>
      </c>
      <c r="D764" s="22">
        <f t="shared" ref="D764:L764" si="377">ROUND(AVERAGEIF(D765:D771,"&lt;&gt;0"),2)</f>
        <v>100.19</v>
      </c>
      <c r="E764" s="22">
        <f t="shared" si="377"/>
        <v>99.83</v>
      </c>
      <c r="F764" s="22">
        <f t="shared" si="377"/>
        <v>91.12</v>
      </c>
      <c r="G764" s="22">
        <f t="shared" si="377"/>
        <v>100</v>
      </c>
      <c r="H764" s="22">
        <f t="shared" si="377"/>
        <v>114.25</v>
      </c>
      <c r="I764" s="22">
        <f t="shared" si="377"/>
        <v>122.59</v>
      </c>
      <c r="J764" s="22">
        <f t="shared" si="377"/>
        <v>100.98</v>
      </c>
      <c r="K764" s="22">
        <f t="shared" si="377"/>
        <v>109.96</v>
      </c>
      <c r="L764" s="22">
        <f t="shared" si="377"/>
        <v>111.97</v>
      </c>
    </row>
    <row r="765" spans="1:12" x14ac:dyDescent="0.25">
      <c r="A765" s="9" t="s">
        <v>127</v>
      </c>
      <c r="B765" s="9" t="s">
        <v>31</v>
      </c>
      <c r="C765" s="23">
        <f>PtQt_PoQt!C738</f>
        <v>111.49</v>
      </c>
      <c r="D765" s="23">
        <f>PtQt_PoQt!D738</f>
        <v>87.18</v>
      </c>
      <c r="E765" s="23">
        <f>PtQt_PoQt!E738</f>
        <v>97.16</v>
      </c>
      <c r="F765" s="23">
        <f>PtQt_PoQt!F738</f>
        <v>104.16</v>
      </c>
      <c r="G765" s="23">
        <f>PtQt_PoQt!G738</f>
        <v>100</v>
      </c>
      <c r="H765" s="23">
        <f>PtQt_PoQt!H738</f>
        <v>111.46</v>
      </c>
      <c r="I765" s="23">
        <f>PtQt_PoQt!I738</f>
        <v>104.08</v>
      </c>
      <c r="J765" s="23">
        <f>PtQt_PoQt!J738</f>
        <v>102.48</v>
      </c>
      <c r="K765" s="23">
        <f>PtQt_PoQt!K738</f>
        <v>107.77</v>
      </c>
      <c r="L765" s="23">
        <f>PtQt_PoQt!L738</f>
        <v>106.44</v>
      </c>
    </row>
    <row r="766" spans="1:12" x14ac:dyDescent="0.25">
      <c r="A766" s="9" t="s">
        <v>127</v>
      </c>
      <c r="B766" s="9" t="s">
        <v>29</v>
      </c>
      <c r="C766" s="23">
        <f>PtQt_PoQt!C739</f>
        <v>102.54</v>
      </c>
      <c r="D766" s="23">
        <f>PtQt_PoQt!D739</f>
        <v>100.56</v>
      </c>
      <c r="E766" s="23">
        <f>PtQt_PoQt!E739</f>
        <v>101.55</v>
      </c>
      <c r="F766" s="23">
        <f>PtQt_PoQt!F739</f>
        <v>95.2</v>
      </c>
      <c r="G766" s="23">
        <f>PtQt_PoQt!G739</f>
        <v>100</v>
      </c>
      <c r="H766" s="23">
        <f>PtQt_PoQt!H739</f>
        <v>83.19</v>
      </c>
      <c r="I766" s="23">
        <f>PtQt_PoQt!I739</f>
        <v>114.41</v>
      </c>
      <c r="J766" s="23">
        <f>PtQt_PoQt!J739</f>
        <v>99.86</v>
      </c>
      <c r="K766" s="23">
        <f>PtQt_PoQt!K739</f>
        <v>114.83</v>
      </c>
      <c r="L766" s="23">
        <f>PtQt_PoQt!L739</f>
        <v>103.11</v>
      </c>
    </row>
    <row r="767" spans="1:12" x14ac:dyDescent="0.25">
      <c r="A767" s="9" t="s">
        <v>127</v>
      </c>
      <c r="B767" s="9" t="s">
        <v>30</v>
      </c>
      <c r="C767" s="23">
        <f>PtQt_PoQt!C740</f>
        <v>112.44</v>
      </c>
      <c r="D767" s="23">
        <f>PtQt_PoQt!D740</f>
        <v>96.16</v>
      </c>
      <c r="E767" s="23">
        <f>PtQt_PoQt!E740</f>
        <v>95.11</v>
      </c>
      <c r="F767" s="23">
        <f>PtQt_PoQt!F740</f>
        <v>96.29</v>
      </c>
      <c r="G767" s="23">
        <f>PtQt_PoQt!G740</f>
        <v>100</v>
      </c>
      <c r="H767" s="23">
        <f>PtQt_PoQt!H740</f>
        <v>162.93</v>
      </c>
      <c r="I767" s="23">
        <f>PtQt_PoQt!I740</f>
        <v>133.6</v>
      </c>
      <c r="J767" s="23">
        <f>PtQt_PoQt!J740</f>
        <v>112.69</v>
      </c>
      <c r="K767" s="23">
        <f>PtQt_PoQt!K740</f>
        <v>104.27</v>
      </c>
      <c r="L767" s="23">
        <f>PtQt_PoQt!L740</f>
        <v>128.4</v>
      </c>
    </row>
    <row r="768" spans="1:12" x14ac:dyDescent="0.25">
      <c r="A768" s="9" t="s">
        <v>127</v>
      </c>
      <c r="B768" s="9" t="s">
        <v>35</v>
      </c>
      <c r="C768" s="23">
        <f>PtQt_PoQt!C741</f>
        <v>129.04</v>
      </c>
      <c r="D768" s="23">
        <f>PtQt_PoQt!D741</f>
        <v>98.04</v>
      </c>
      <c r="E768" s="23">
        <f>PtQt_PoQt!E741</f>
        <v>79.14</v>
      </c>
      <c r="F768" s="23">
        <f>PtQt_PoQt!F741</f>
        <v>93.83</v>
      </c>
      <c r="G768" s="23">
        <f>PtQt_PoQt!G741</f>
        <v>100</v>
      </c>
      <c r="H768" s="23">
        <f>PtQt_PoQt!H741</f>
        <v>146.87</v>
      </c>
      <c r="I768" s="23">
        <f>PtQt_PoQt!I741</f>
        <v>118.56</v>
      </c>
      <c r="J768" s="23">
        <f>PtQt_PoQt!J741</f>
        <v>91.19</v>
      </c>
      <c r="K768" s="23">
        <f>PtQt_PoQt!K741</f>
        <v>93.1</v>
      </c>
      <c r="L768" s="23">
        <f>PtQt_PoQt!L741</f>
        <v>112.44</v>
      </c>
    </row>
    <row r="769" spans="1:12" x14ac:dyDescent="0.25">
      <c r="A769" s="9" t="s">
        <v>127</v>
      </c>
      <c r="B769" s="9" t="s">
        <v>32</v>
      </c>
      <c r="C769" s="23">
        <f>PtQt_PoQt!C742</f>
        <v>101.36</v>
      </c>
      <c r="D769" s="23">
        <f>PtQt_PoQt!D742</f>
        <v>110.46</v>
      </c>
      <c r="E769" s="23">
        <f>PtQt_PoQt!E742</f>
        <v>123.01</v>
      </c>
      <c r="F769" s="23">
        <f>PtQt_PoQt!F742</f>
        <v>65.17</v>
      </c>
      <c r="G769" s="23">
        <f>PtQt_PoQt!G742</f>
        <v>100</v>
      </c>
      <c r="H769" s="23">
        <f>PtQt_PoQt!H742</f>
        <v>69.77</v>
      </c>
      <c r="I769" s="23">
        <f>PtQt_PoQt!I742</f>
        <v>112.03</v>
      </c>
      <c r="J769" s="23">
        <f>PtQt_PoQt!J742</f>
        <v>74.58</v>
      </c>
      <c r="K769" s="23">
        <f>PtQt_PoQt!K742</f>
        <v>109.94</v>
      </c>
      <c r="L769" s="23">
        <f>PtQt_PoQt!L742</f>
        <v>91.63</v>
      </c>
    </row>
    <row r="770" spans="1:12" x14ac:dyDescent="0.25">
      <c r="A770" s="9" t="s">
        <v>127</v>
      </c>
      <c r="B770" s="9" t="s">
        <v>33</v>
      </c>
      <c r="C770" s="23">
        <f>PtQt_PoQt!C743</f>
        <v>92.15</v>
      </c>
      <c r="D770" s="23">
        <f>PtQt_PoQt!D743</f>
        <v>117.6</v>
      </c>
      <c r="E770" s="23">
        <f>PtQt_PoQt!E743</f>
        <v>106.56</v>
      </c>
      <c r="F770" s="23">
        <f>PtQt_PoQt!F743</f>
        <v>83.63</v>
      </c>
      <c r="G770" s="23">
        <f>PtQt_PoQt!G743</f>
        <v>100</v>
      </c>
      <c r="H770" s="23">
        <f>PtQt_PoQt!H743</f>
        <v>114.41</v>
      </c>
      <c r="I770" s="23">
        <f>PtQt_PoQt!I743</f>
        <v>164.62</v>
      </c>
      <c r="J770" s="23">
        <f>PtQt_PoQt!J743</f>
        <v>128.57</v>
      </c>
      <c r="K770" s="23">
        <f>PtQt_PoQt!K743</f>
        <v>126.12</v>
      </c>
      <c r="L770" s="23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3">
        <f>PtQt_PoQt!C744</f>
        <v>112.86</v>
      </c>
      <c r="D771" s="23">
        <f>PtQt_PoQt!D744</f>
        <v>91.3</v>
      </c>
      <c r="E771" s="23">
        <f>PtQt_PoQt!E744</f>
        <v>96.3</v>
      </c>
      <c r="F771" s="23">
        <f>PtQt_PoQt!F744</f>
        <v>99.54</v>
      </c>
      <c r="G771" s="23">
        <f>PtQt_PoQt!G744</f>
        <v>100</v>
      </c>
      <c r="H771" s="23">
        <f>PtQt_PoQt!H744</f>
        <v>111.1</v>
      </c>
      <c r="I771" s="23">
        <f>PtQt_PoQt!I744</f>
        <v>110.82</v>
      </c>
      <c r="J771" s="23">
        <f>PtQt_PoQt!J744</f>
        <v>97.5</v>
      </c>
      <c r="K771" s="23">
        <f>PtQt_PoQt!K744</f>
        <v>113.69</v>
      </c>
      <c r="L771" s="23">
        <f>PtQt_PoQt!L744</f>
        <v>108.33</v>
      </c>
    </row>
    <row r="772" spans="1:12" x14ac:dyDescent="0.25">
      <c r="A772" s="10" t="s">
        <v>127</v>
      </c>
      <c r="B772" s="10" t="s">
        <v>39</v>
      </c>
      <c r="C772" s="22">
        <f>ROUND(AVERAGEIF(C773:C774,"&lt;&gt;0"),2)</f>
        <v>82.96</v>
      </c>
      <c r="D772" s="22">
        <f t="shared" ref="D772:L772" si="378">ROUND(AVERAGEIF(D773:D774,"&lt;&gt;0"),2)</f>
        <v>87.29</v>
      </c>
      <c r="E772" s="22">
        <f t="shared" si="378"/>
        <v>122.61</v>
      </c>
      <c r="F772" s="22">
        <f t="shared" si="378"/>
        <v>107.1</v>
      </c>
      <c r="G772" s="22">
        <f t="shared" si="378"/>
        <v>100</v>
      </c>
      <c r="H772" s="22">
        <f t="shared" si="378"/>
        <v>111.68</v>
      </c>
      <c r="I772" s="22">
        <f t="shared" si="378"/>
        <v>127.73</v>
      </c>
      <c r="J772" s="22">
        <f t="shared" si="378"/>
        <v>104.42</v>
      </c>
      <c r="K772" s="22">
        <f t="shared" si="378"/>
        <v>92.8</v>
      </c>
      <c r="L772" s="22">
        <f t="shared" si="378"/>
        <v>109.16</v>
      </c>
    </row>
    <row r="773" spans="1:12" x14ac:dyDescent="0.25">
      <c r="A773" s="9" t="s">
        <v>127</v>
      </c>
      <c r="B773" s="9" t="s">
        <v>40</v>
      </c>
      <c r="C773" s="23">
        <f>PtQt_PoQt!C746</f>
        <v>64.739999999999995</v>
      </c>
      <c r="D773" s="23">
        <f>PtQt_PoQt!D746</f>
        <v>82.42</v>
      </c>
      <c r="E773" s="23">
        <f>PtQt_PoQt!E746</f>
        <v>146.59</v>
      </c>
      <c r="F773" s="23">
        <f>PtQt_PoQt!F746</f>
        <v>106.24</v>
      </c>
      <c r="G773" s="23">
        <f>PtQt_PoQt!G746</f>
        <v>100</v>
      </c>
      <c r="H773" s="23">
        <f>PtQt_PoQt!H746</f>
        <v>110.13</v>
      </c>
      <c r="I773" s="23">
        <f>PtQt_PoQt!I746</f>
        <v>146.16999999999999</v>
      </c>
      <c r="J773" s="23">
        <f>PtQt_PoQt!J746</f>
        <v>111.07</v>
      </c>
      <c r="K773" s="23">
        <f>PtQt_PoQt!K746</f>
        <v>72.14</v>
      </c>
      <c r="L773" s="23">
        <f>PtQt_PoQt!L746</f>
        <v>109.86</v>
      </c>
    </row>
    <row r="774" spans="1:12" x14ac:dyDescent="0.25">
      <c r="A774" s="9" t="s">
        <v>127</v>
      </c>
      <c r="B774" s="9" t="s">
        <v>42</v>
      </c>
      <c r="C774" s="23">
        <f>PtQt_PoQt!C747</f>
        <v>101.18</v>
      </c>
      <c r="D774" s="23">
        <f>PtQt_PoQt!D747</f>
        <v>92.15</v>
      </c>
      <c r="E774" s="23">
        <f>PtQt_PoQt!E747</f>
        <v>98.63</v>
      </c>
      <c r="F774" s="23">
        <f>PtQt_PoQt!F747</f>
        <v>107.96</v>
      </c>
      <c r="G774" s="23">
        <f>PtQt_PoQt!G747</f>
        <v>100</v>
      </c>
      <c r="H774" s="23">
        <f>PtQt_PoQt!H747</f>
        <v>113.23</v>
      </c>
      <c r="I774" s="23">
        <f>PtQt_PoQt!I747</f>
        <v>109.29</v>
      </c>
      <c r="J774" s="23">
        <f>PtQt_PoQt!J747</f>
        <v>97.76</v>
      </c>
      <c r="K774" s="23">
        <f>PtQt_PoQt!K747</f>
        <v>113.46</v>
      </c>
      <c r="L774" s="23">
        <f>PtQt_PoQt!L747</f>
        <v>108.46</v>
      </c>
    </row>
    <row r="775" spans="1:12" x14ac:dyDescent="0.25">
      <c r="A775" s="10" t="s">
        <v>127</v>
      </c>
      <c r="B775" s="10" t="s">
        <v>49</v>
      </c>
      <c r="C775" s="22">
        <f>ROUND(AVERAGEIF(C776:C781,"&lt;&gt;0"),2)</f>
        <v>108.51</v>
      </c>
      <c r="D775" s="22">
        <f t="shared" ref="D775:L775" si="379">ROUND(AVERAGEIF(D776:D781,"&lt;&gt;0"),2)</f>
        <v>98.31</v>
      </c>
      <c r="E775" s="22">
        <f t="shared" si="379"/>
        <v>97.31</v>
      </c>
      <c r="F775" s="22">
        <f t="shared" si="379"/>
        <v>95.8</v>
      </c>
      <c r="G775" s="22">
        <f t="shared" si="379"/>
        <v>100</v>
      </c>
      <c r="H775" s="22">
        <f t="shared" si="379"/>
        <v>105.78</v>
      </c>
      <c r="I775" s="22">
        <f t="shared" si="379"/>
        <v>116.37</v>
      </c>
      <c r="J775" s="22">
        <f t="shared" si="379"/>
        <v>128.41999999999999</v>
      </c>
      <c r="K775" s="22">
        <f t="shared" si="379"/>
        <v>128</v>
      </c>
      <c r="L775" s="22">
        <f t="shared" si="379"/>
        <v>119.64</v>
      </c>
    </row>
    <row r="776" spans="1:12" x14ac:dyDescent="0.25">
      <c r="A776" s="9" t="s">
        <v>127</v>
      </c>
      <c r="B776" s="9" t="s">
        <v>55</v>
      </c>
      <c r="C776" s="23">
        <f>PtQt_PoQt!C749</f>
        <v>101.23</v>
      </c>
      <c r="D776" s="23">
        <f>PtQt_PoQt!D749</f>
        <v>97.34</v>
      </c>
      <c r="E776" s="23">
        <f>PtQt_PoQt!E749</f>
        <v>97.95</v>
      </c>
      <c r="F776" s="23">
        <f>PtQt_PoQt!F749</f>
        <v>103.38</v>
      </c>
      <c r="G776" s="23">
        <f>PtQt_PoQt!G749</f>
        <v>100</v>
      </c>
      <c r="H776" s="23">
        <f>PtQt_PoQt!H749</f>
        <v>113.72</v>
      </c>
      <c r="I776" s="23">
        <f>PtQt_PoQt!I749</f>
        <v>124.56</v>
      </c>
      <c r="J776" s="23">
        <f>PtQt_PoQt!J749</f>
        <v>134.80000000000001</v>
      </c>
      <c r="K776" s="23">
        <f>PtQt_PoQt!K749</f>
        <v>138.38</v>
      </c>
      <c r="L776" s="23">
        <f>PtQt_PoQt!L749</f>
        <v>127.89</v>
      </c>
    </row>
    <row r="777" spans="1:12" x14ac:dyDescent="0.25">
      <c r="A777" s="9" t="s">
        <v>127</v>
      </c>
      <c r="B777" s="9" t="s">
        <v>59</v>
      </c>
      <c r="C777" s="23">
        <f>PtQt_PoQt!C750</f>
        <v>97.57</v>
      </c>
      <c r="D777" s="23">
        <f>PtQt_PoQt!D750</f>
        <v>100.36</v>
      </c>
      <c r="E777" s="23">
        <f>PtQt_PoQt!E750</f>
        <v>95.86</v>
      </c>
      <c r="F777" s="23">
        <f>PtQt_PoQt!F750</f>
        <v>106.2</v>
      </c>
      <c r="G777" s="23">
        <f>PtQt_PoQt!G750</f>
        <v>100</v>
      </c>
      <c r="H777" s="23">
        <f>PtQt_PoQt!H750</f>
        <v>110.22</v>
      </c>
      <c r="I777" s="23">
        <f>PtQt_PoQt!I750</f>
        <v>122.38</v>
      </c>
      <c r="J777" s="23">
        <f>PtQt_PoQt!J750</f>
        <v>130.29</v>
      </c>
      <c r="K777" s="23">
        <f>PtQt_PoQt!K750</f>
        <v>125.3</v>
      </c>
      <c r="L777" s="23">
        <f>PtQt_PoQt!L750</f>
        <v>122.02</v>
      </c>
    </row>
    <row r="778" spans="1:12" x14ac:dyDescent="0.25">
      <c r="A778" s="9" t="s">
        <v>127</v>
      </c>
      <c r="B778" s="9" t="s">
        <v>51</v>
      </c>
      <c r="C778" s="23">
        <f>PtQt_PoQt!C751</f>
        <v>93.21</v>
      </c>
      <c r="D778" s="23">
        <f>PtQt_PoQt!D751</f>
        <v>107.09</v>
      </c>
      <c r="E778" s="23">
        <f>PtQt_PoQt!E751</f>
        <v>95.93</v>
      </c>
      <c r="F778" s="23">
        <f>PtQt_PoQt!F751</f>
        <v>103.47</v>
      </c>
      <c r="G778" s="23">
        <f>PtQt_PoQt!G751</f>
        <v>100</v>
      </c>
      <c r="H778" s="23">
        <f>PtQt_PoQt!H751</f>
        <v>131.37</v>
      </c>
      <c r="I778" s="23">
        <f>PtQt_PoQt!I751</f>
        <v>151.72999999999999</v>
      </c>
      <c r="J778" s="23">
        <f>PtQt_PoQt!J751</f>
        <v>155.35</v>
      </c>
      <c r="K778" s="23">
        <f>PtQt_PoQt!K751</f>
        <v>166.06</v>
      </c>
      <c r="L778" s="23">
        <f>PtQt_PoQt!L751</f>
        <v>151.13</v>
      </c>
    </row>
    <row r="779" spans="1:12" x14ac:dyDescent="0.25">
      <c r="A779" s="9" t="s">
        <v>127</v>
      </c>
      <c r="B779" s="9" t="s">
        <v>88</v>
      </c>
      <c r="C779" s="23">
        <f>PtQt_PoQt!C752</f>
        <v>115.24</v>
      </c>
      <c r="D779" s="23">
        <f>PtQt_PoQt!D752</f>
        <v>112.41</v>
      </c>
      <c r="E779" s="23">
        <f>PtQt_PoQt!E752</f>
        <v>86.33</v>
      </c>
      <c r="F779" s="23">
        <f>PtQt_PoQt!F752</f>
        <v>85.97</v>
      </c>
      <c r="G779" s="23">
        <f>PtQt_PoQt!G752</f>
        <v>100</v>
      </c>
      <c r="H779" s="23">
        <f>PtQt_PoQt!H752</f>
        <v>91.14</v>
      </c>
      <c r="I779" s="23">
        <f>PtQt_PoQt!I752</f>
        <v>112.46</v>
      </c>
      <c r="J779" s="23">
        <f>PtQt_PoQt!J752</f>
        <v>69.8</v>
      </c>
      <c r="K779" s="23">
        <f>PtQt_PoQt!K752</f>
        <v>97.91</v>
      </c>
      <c r="L779" s="23">
        <f>PtQt_PoQt!L752</f>
        <v>92.84</v>
      </c>
    </row>
    <row r="780" spans="1:12" x14ac:dyDescent="0.25">
      <c r="A780" s="9" t="s">
        <v>127</v>
      </c>
      <c r="B780" s="9" t="s">
        <v>50</v>
      </c>
      <c r="C780" s="23">
        <f>PtQt_PoQt!C753</f>
        <v>139.94</v>
      </c>
      <c r="D780" s="23">
        <f>PtQt_PoQt!D753</f>
        <v>82.2</v>
      </c>
      <c r="E780" s="23">
        <f>PtQt_PoQt!E753</f>
        <v>95.9</v>
      </c>
      <c r="F780" s="23">
        <f>PtQt_PoQt!F753</f>
        <v>81.97</v>
      </c>
      <c r="G780" s="23">
        <f>PtQt_PoQt!G753</f>
        <v>100</v>
      </c>
      <c r="H780" s="23">
        <f>PtQt_PoQt!H753</f>
        <v>92.05</v>
      </c>
      <c r="I780" s="23">
        <f>PtQt_PoQt!I753</f>
        <v>71.069999999999993</v>
      </c>
      <c r="J780" s="23">
        <f>PtQt_PoQt!J753</f>
        <v>173.44</v>
      </c>
      <c r="K780" s="23">
        <f>PtQt_PoQt!K753</f>
        <v>111.94</v>
      </c>
      <c r="L780" s="23">
        <f>PtQt_PoQt!L753</f>
        <v>112.13</v>
      </c>
    </row>
    <row r="781" spans="1:12" x14ac:dyDescent="0.25">
      <c r="A781" s="9" t="s">
        <v>127</v>
      </c>
      <c r="B781" s="9" t="s">
        <v>89</v>
      </c>
      <c r="C781" s="23">
        <f>PtQt_PoQt!C754</f>
        <v>103.87</v>
      </c>
      <c r="D781" s="23">
        <f>PtQt_PoQt!D754</f>
        <v>90.44</v>
      </c>
      <c r="E781" s="23">
        <f>PtQt_PoQt!E754</f>
        <v>111.88</v>
      </c>
      <c r="F781" s="23">
        <f>PtQt_PoQt!F754</f>
        <v>93.81</v>
      </c>
      <c r="G781" s="23">
        <f>PtQt_PoQt!G754</f>
        <v>100</v>
      </c>
      <c r="H781" s="23">
        <f>PtQt_PoQt!H754</f>
        <v>96.16</v>
      </c>
      <c r="I781" s="23">
        <f>PtQt_PoQt!I754</f>
        <v>116.02</v>
      </c>
      <c r="J781" s="23">
        <f>PtQt_PoQt!J754</f>
        <v>106.83</v>
      </c>
      <c r="K781" s="23">
        <f>PtQt_PoQt!K754</f>
        <v>128.4</v>
      </c>
      <c r="L781" s="23">
        <f>PtQt_PoQt!L754</f>
        <v>111.84</v>
      </c>
    </row>
    <row r="782" spans="1:12" x14ac:dyDescent="0.25">
      <c r="A782" s="10" t="s">
        <v>127</v>
      </c>
      <c r="B782" s="10" t="s">
        <v>64</v>
      </c>
      <c r="C782" s="22">
        <f>ROUND(AVERAGEIF(C783:C785,"&lt;&gt;0"),2)</f>
        <v>110</v>
      </c>
      <c r="D782" s="22">
        <f t="shared" ref="D782:L782" si="380">ROUND(AVERAGEIF(D783:D785,"&lt;&gt;0"),2)</f>
        <v>100.82</v>
      </c>
      <c r="E782" s="22">
        <f t="shared" si="380"/>
        <v>97.9</v>
      </c>
      <c r="F782" s="22">
        <f t="shared" si="380"/>
        <v>91.27</v>
      </c>
      <c r="G782" s="22">
        <f t="shared" si="380"/>
        <v>100</v>
      </c>
      <c r="H782" s="22">
        <f t="shared" si="380"/>
        <v>92.78</v>
      </c>
      <c r="I782" s="22">
        <f t="shared" si="380"/>
        <v>93.77</v>
      </c>
      <c r="J782" s="22">
        <f t="shared" si="380"/>
        <v>92.57</v>
      </c>
      <c r="K782" s="22">
        <f t="shared" si="380"/>
        <v>95.54</v>
      </c>
      <c r="L782" s="22">
        <f t="shared" si="380"/>
        <v>93.67</v>
      </c>
    </row>
    <row r="783" spans="1:12" x14ac:dyDescent="0.25">
      <c r="A783" s="9" t="s">
        <v>127</v>
      </c>
      <c r="B783" s="9" t="s">
        <v>90</v>
      </c>
      <c r="C783" s="23">
        <f>PtQt_PoQt!C756</f>
        <v>97.64</v>
      </c>
      <c r="D783" s="23">
        <f>PtQt_PoQt!D756</f>
        <v>100.41</v>
      </c>
      <c r="E783" s="23">
        <f>PtQt_PoQt!E756</f>
        <v>101.41</v>
      </c>
      <c r="F783" s="23">
        <f>PtQt_PoQt!F756</f>
        <v>100.52</v>
      </c>
      <c r="G783" s="23">
        <f>PtQt_PoQt!G756</f>
        <v>100</v>
      </c>
      <c r="H783" s="23">
        <f>PtQt_PoQt!H756</f>
        <v>114.91</v>
      </c>
      <c r="I783" s="23">
        <f>PtQt_PoQt!I756</f>
        <v>113.64</v>
      </c>
      <c r="J783" s="23">
        <f>PtQt_PoQt!J756</f>
        <v>113.84</v>
      </c>
      <c r="K783" s="23">
        <f>PtQt_PoQt!K756</f>
        <v>115.08</v>
      </c>
      <c r="L783" s="23">
        <f>PtQt_PoQt!L756</f>
        <v>114.37</v>
      </c>
    </row>
    <row r="784" spans="1:12" x14ac:dyDescent="0.25">
      <c r="A784" s="9" t="s">
        <v>127</v>
      </c>
      <c r="B784" s="9" t="s">
        <v>70</v>
      </c>
      <c r="C784" s="23">
        <f>PtQt_PoQt!C757</f>
        <v>126.94</v>
      </c>
      <c r="D784" s="23">
        <f>PtQt_PoQt!D757</f>
        <v>101.29</v>
      </c>
      <c r="E784" s="23">
        <f>PtQt_PoQt!E757</f>
        <v>92.07</v>
      </c>
      <c r="F784" s="23">
        <f>PtQt_PoQt!F757</f>
        <v>79.7</v>
      </c>
      <c r="G784" s="23">
        <f>PtQt_PoQt!G757</f>
        <v>100</v>
      </c>
      <c r="H784" s="23">
        <f>PtQt_PoQt!H757</f>
        <v>70.849999999999994</v>
      </c>
      <c r="I784" s="23">
        <f>PtQt_PoQt!I757</f>
        <v>70.3</v>
      </c>
      <c r="J784" s="23">
        <f>PtQt_PoQt!J757</f>
        <v>71.77</v>
      </c>
      <c r="K784" s="23">
        <f>PtQt_PoQt!K757</f>
        <v>77.86</v>
      </c>
      <c r="L784" s="23">
        <f>PtQt_PoQt!L757</f>
        <v>72.69</v>
      </c>
    </row>
    <row r="785" spans="1:12" x14ac:dyDescent="0.25">
      <c r="A785" s="9" t="s">
        <v>127</v>
      </c>
      <c r="B785" s="9" t="s">
        <v>65</v>
      </c>
      <c r="C785" s="23">
        <f>PtQt_PoQt!C758</f>
        <v>105.41</v>
      </c>
      <c r="D785" s="23">
        <f>PtQt_PoQt!D758</f>
        <v>100.77</v>
      </c>
      <c r="E785" s="23">
        <f>PtQt_PoQt!E758</f>
        <v>100.22</v>
      </c>
      <c r="F785" s="23">
        <f>PtQt_PoQt!F758</f>
        <v>93.58</v>
      </c>
      <c r="G785" s="23">
        <f>PtQt_PoQt!G758</f>
        <v>100</v>
      </c>
      <c r="H785" s="23">
        <f>PtQt_PoQt!H758</f>
        <v>92.59</v>
      </c>
      <c r="I785" s="23">
        <f>PtQt_PoQt!I758</f>
        <v>97.36</v>
      </c>
      <c r="J785" s="23">
        <f>PtQt_PoQt!J758</f>
        <v>92.09</v>
      </c>
      <c r="K785" s="23">
        <f>PtQt_PoQt!K758</f>
        <v>93.69</v>
      </c>
      <c r="L785" s="23">
        <f>PtQt_PoQt!L758</f>
        <v>93.94</v>
      </c>
    </row>
    <row r="786" spans="1:12" x14ac:dyDescent="0.25">
      <c r="A786" s="9"/>
      <c r="B786" s="9"/>
      <c r="C786" s="23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 x14ac:dyDescent="0.25">
      <c r="A787" s="10" t="s">
        <v>127</v>
      </c>
      <c r="B787" s="10" t="s">
        <v>76</v>
      </c>
      <c r="C787" s="22">
        <f>ROUND(AVERAGEIF(C788:C791,"&lt;&gt;0"),2)</f>
        <v>97.7</v>
      </c>
      <c r="D787" s="22">
        <f t="shared" ref="D787:L787" si="381">ROUND(AVERAGEIF(D788:D791,"&lt;&gt;0"),2)</f>
        <v>98.44</v>
      </c>
      <c r="E787" s="22">
        <f t="shared" si="381"/>
        <v>101.4</v>
      </c>
      <c r="F787" s="22">
        <f t="shared" si="381"/>
        <v>102.47</v>
      </c>
      <c r="G787" s="22">
        <f t="shared" si="381"/>
        <v>100</v>
      </c>
      <c r="H787" s="22">
        <f t="shared" si="381"/>
        <v>96.88</v>
      </c>
      <c r="I787" s="22">
        <f t="shared" si="381"/>
        <v>99.59</v>
      </c>
      <c r="J787" s="22">
        <f t="shared" si="381"/>
        <v>101.88</v>
      </c>
      <c r="K787" s="22">
        <f t="shared" si="381"/>
        <v>102.3</v>
      </c>
      <c r="L787" s="22">
        <f t="shared" si="381"/>
        <v>100.16</v>
      </c>
    </row>
    <row r="788" spans="1:12" x14ac:dyDescent="0.25">
      <c r="A788" s="9" t="s">
        <v>127</v>
      </c>
      <c r="B788" s="9" t="s">
        <v>80</v>
      </c>
      <c r="C788" s="23">
        <f>PtQt_PoQt!C760</f>
        <v>97.85</v>
      </c>
      <c r="D788" s="23">
        <f>PtQt_PoQt!D760</f>
        <v>96.55</v>
      </c>
      <c r="E788" s="23">
        <f>PtQt_PoQt!E760</f>
        <v>101.7</v>
      </c>
      <c r="F788" s="23">
        <f>PtQt_PoQt!F760</f>
        <v>103.87</v>
      </c>
      <c r="G788" s="23">
        <f>PtQt_PoQt!G760</f>
        <v>100</v>
      </c>
      <c r="H788" s="23">
        <f>PtQt_PoQt!H760</f>
        <v>104.02</v>
      </c>
      <c r="I788" s="23">
        <f>PtQt_PoQt!I760</f>
        <v>109.81</v>
      </c>
      <c r="J788" s="23">
        <f>PtQt_PoQt!J760</f>
        <v>114.35</v>
      </c>
      <c r="K788" s="23">
        <f>PtQt_PoQt!K760</f>
        <v>111.75</v>
      </c>
      <c r="L788" s="23">
        <f>PtQt_PoQt!L760</f>
        <v>109.98</v>
      </c>
    </row>
    <row r="789" spans="1:12" x14ac:dyDescent="0.25">
      <c r="A789" s="9" t="s">
        <v>127</v>
      </c>
      <c r="B789" s="9" t="s">
        <v>79</v>
      </c>
      <c r="C789" s="23">
        <f>PtQt_PoQt!C761</f>
        <v>99.79</v>
      </c>
      <c r="D789" s="23">
        <f>PtQt_PoQt!D761</f>
        <v>96.98</v>
      </c>
      <c r="E789" s="23">
        <f>PtQt_PoQt!E761</f>
        <v>98.7</v>
      </c>
      <c r="F789" s="23">
        <f>PtQt_PoQt!F761</f>
        <v>104.53</v>
      </c>
      <c r="G789" s="23">
        <f>PtQt_PoQt!G761</f>
        <v>100</v>
      </c>
      <c r="H789" s="23">
        <f>PtQt_PoQt!H761</f>
        <v>97.19</v>
      </c>
      <c r="I789" s="23">
        <f>PtQt_PoQt!I761</f>
        <v>106.36</v>
      </c>
      <c r="J789" s="23">
        <f>PtQt_PoQt!J761</f>
        <v>111.66</v>
      </c>
      <c r="K789" s="23">
        <f>PtQt_PoQt!K761</f>
        <v>116.1</v>
      </c>
      <c r="L789" s="23">
        <f>PtQt_PoQt!L761</f>
        <v>107.83</v>
      </c>
    </row>
    <row r="790" spans="1:12" x14ac:dyDescent="0.25">
      <c r="A790" s="9" t="s">
        <v>127</v>
      </c>
      <c r="B790" s="9" t="s">
        <v>77</v>
      </c>
      <c r="C790" s="23">
        <f>PtQt_PoQt!C762</f>
        <v>96.47</v>
      </c>
      <c r="D790" s="23">
        <f>PtQt_PoQt!D762</f>
        <v>100.61</v>
      </c>
      <c r="E790" s="23">
        <f>PtQt_PoQt!E762</f>
        <v>101.4</v>
      </c>
      <c r="F790" s="23">
        <f>PtQt_PoQt!F762</f>
        <v>101.54</v>
      </c>
      <c r="G790" s="23">
        <f>PtQt_PoQt!G762</f>
        <v>100</v>
      </c>
      <c r="H790" s="23">
        <f>PtQt_PoQt!H762</f>
        <v>95.96</v>
      </c>
      <c r="I790" s="23">
        <f>PtQt_PoQt!I762</f>
        <v>94.81</v>
      </c>
      <c r="J790" s="23">
        <f>PtQt_PoQt!J762</f>
        <v>91.38</v>
      </c>
      <c r="K790" s="23">
        <f>PtQt_PoQt!K762</f>
        <v>92.12</v>
      </c>
      <c r="L790" s="23">
        <f>PtQt_PoQt!L762</f>
        <v>93.57</v>
      </c>
    </row>
    <row r="791" spans="1:12" x14ac:dyDescent="0.25">
      <c r="A791" s="9" t="s">
        <v>127</v>
      </c>
      <c r="B791" s="9" t="s">
        <v>78</v>
      </c>
      <c r="C791" s="23">
        <f>PtQt_PoQt!C763</f>
        <v>96.67</v>
      </c>
      <c r="D791" s="23">
        <f>PtQt_PoQt!D763</f>
        <v>99.63</v>
      </c>
      <c r="E791" s="23">
        <f>PtQt_PoQt!E763</f>
        <v>103.78</v>
      </c>
      <c r="F791" s="23">
        <f>PtQt_PoQt!F763</f>
        <v>99.92</v>
      </c>
      <c r="G791" s="23">
        <f>PtQt_PoQt!G763</f>
        <v>100</v>
      </c>
      <c r="H791" s="23">
        <f>PtQt_PoQt!H763</f>
        <v>90.33</v>
      </c>
      <c r="I791" s="23">
        <f>PtQt_PoQt!I763</f>
        <v>87.37</v>
      </c>
      <c r="J791" s="23">
        <f>PtQt_PoQt!J763</f>
        <v>90.11</v>
      </c>
      <c r="K791" s="23">
        <f>PtQt_PoQt!K763</f>
        <v>89.21</v>
      </c>
      <c r="L791" s="23">
        <f>PtQt_PoQt!L763</f>
        <v>89.26</v>
      </c>
    </row>
    <row r="792" spans="1:12" x14ac:dyDescent="0.25">
      <c r="A792" s="10" t="s">
        <v>127</v>
      </c>
      <c r="B792" s="10" t="s">
        <v>82</v>
      </c>
      <c r="C792" s="22">
        <f>ROUND(AVERAGEIF(C793:C794,"&lt;&gt;0"),2)</f>
        <v>97.94</v>
      </c>
      <c r="D792" s="22">
        <f t="shared" ref="D792:L792" si="382">ROUND(AVERAGEIF(D793:D794,"&lt;&gt;0"),2)</f>
        <v>99.25</v>
      </c>
      <c r="E792" s="22">
        <f t="shared" si="382"/>
        <v>100.6</v>
      </c>
      <c r="F792" s="22">
        <f t="shared" si="382"/>
        <v>102.32</v>
      </c>
      <c r="G792" s="22">
        <f t="shared" si="382"/>
        <v>100</v>
      </c>
      <c r="H792" s="22">
        <f t="shared" si="382"/>
        <v>104.01</v>
      </c>
      <c r="I792" s="22">
        <f t="shared" si="382"/>
        <v>99.33</v>
      </c>
      <c r="J792" s="22">
        <f t="shared" si="382"/>
        <v>104.96</v>
      </c>
      <c r="K792" s="22">
        <f t="shared" si="382"/>
        <v>115.97</v>
      </c>
      <c r="L792" s="22">
        <f t="shared" si="382"/>
        <v>106.04</v>
      </c>
    </row>
    <row r="793" spans="1:12" x14ac:dyDescent="0.25">
      <c r="A793" s="9" t="s">
        <v>127</v>
      </c>
      <c r="B793" s="9" t="s">
        <v>84</v>
      </c>
      <c r="C793" s="23">
        <f>PtQt_PoQt!C765</f>
        <v>95.71</v>
      </c>
      <c r="D793" s="23">
        <f>PtQt_PoQt!D765</f>
        <v>100.64</v>
      </c>
      <c r="E793" s="23">
        <f>PtQt_PoQt!E765</f>
        <v>102.15</v>
      </c>
      <c r="F793" s="23">
        <f>PtQt_PoQt!F765</f>
        <v>101.72</v>
      </c>
      <c r="G793" s="23">
        <f>PtQt_PoQt!G765</f>
        <v>100</v>
      </c>
      <c r="H793" s="23">
        <f>PtQt_PoQt!H765</f>
        <v>105.36</v>
      </c>
      <c r="I793" s="23">
        <f>PtQt_PoQt!I765</f>
        <v>98.71</v>
      </c>
      <c r="J793" s="23">
        <f>PtQt_PoQt!J765</f>
        <v>107.73</v>
      </c>
      <c r="K793" s="23">
        <f>PtQt_PoQt!K765</f>
        <v>127.9</v>
      </c>
      <c r="L793" s="23">
        <f>PtQt_PoQt!L765</f>
        <v>109.87</v>
      </c>
    </row>
    <row r="794" spans="1:12" x14ac:dyDescent="0.25">
      <c r="A794" s="9" t="s">
        <v>127</v>
      </c>
      <c r="B794" s="9" t="s">
        <v>100</v>
      </c>
      <c r="C794" s="23">
        <f>PtQt_PoQt!C766</f>
        <v>100.17</v>
      </c>
      <c r="D794" s="23">
        <f>PtQt_PoQt!D766</f>
        <v>97.85</v>
      </c>
      <c r="E794" s="23">
        <f>PtQt_PoQt!E766</f>
        <v>99.05</v>
      </c>
      <c r="F794" s="23">
        <f>PtQt_PoQt!F766</f>
        <v>102.92</v>
      </c>
      <c r="G794" s="23">
        <f>PtQt_PoQt!G766</f>
        <v>100</v>
      </c>
      <c r="H794" s="23">
        <f>PtQt_PoQt!H766</f>
        <v>102.66</v>
      </c>
      <c r="I794" s="23">
        <f>PtQt_PoQt!I766</f>
        <v>99.95</v>
      </c>
      <c r="J794" s="23">
        <f>PtQt_PoQt!J766</f>
        <v>102.18</v>
      </c>
      <c r="K794" s="23">
        <f>PtQt_PoQt!K766</f>
        <v>104.04</v>
      </c>
      <c r="L794" s="23">
        <f>PtQt_PoQt!L766</f>
        <v>102.21</v>
      </c>
    </row>
    <row r="795" spans="1:12" x14ac:dyDescent="0.25">
      <c r="A795" s="10" t="s">
        <v>127</v>
      </c>
      <c r="B795" s="10" t="s">
        <v>85</v>
      </c>
      <c r="C795" s="22">
        <f>ROUND(AVERAGEIF(C796:C800,"&lt;&gt;0"),2)</f>
        <v>92.17</v>
      </c>
      <c r="D795" s="22">
        <f t="shared" ref="D795:L795" si="383">ROUND(AVERAGEIF(D796:D800,"&lt;&gt;0"),2)</f>
        <v>146.56</v>
      </c>
      <c r="E795" s="22">
        <f t="shared" si="383"/>
        <v>112.6</v>
      </c>
      <c r="F795" s="22">
        <f t="shared" si="383"/>
        <v>137.66999999999999</v>
      </c>
      <c r="G795" s="22">
        <f t="shared" si="383"/>
        <v>100</v>
      </c>
      <c r="H795" s="22">
        <f t="shared" si="383"/>
        <v>128.4</v>
      </c>
      <c r="I795" s="22">
        <f t="shared" si="383"/>
        <v>153.47999999999999</v>
      </c>
      <c r="J795" s="22">
        <f t="shared" si="383"/>
        <v>121.48</v>
      </c>
      <c r="K795" s="22">
        <f t="shared" si="383"/>
        <v>173.84</v>
      </c>
      <c r="L795" s="22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3">
        <f>PtQt_PoQt!C768</f>
        <v>97.88</v>
      </c>
      <c r="D796" s="23">
        <f>PtQt_PoQt!D768</f>
        <v>103.29</v>
      </c>
      <c r="E796" s="23">
        <f>PtQt_PoQt!E768</f>
        <v>103.3</v>
      </c>
      <c r="F796" s="23">
        <f>PtQt_PoQt!F768</f>
        <v>94.52</v>
      </c>
      <c r="G796" s="23">
        <f>PtQt_PoQt!G768</f>
        <v>100</v>
      </c>
      <c r="H796" s="23">
        <f>PtQt_PoQt!H768</f>
        <v>101.71</v>
      </c>
      <c r="I796" s="23">
        <f>PtQt_PoQt!I768</f>
        <v>104.14</v>
      </c>
      <c r="J796" s="23">
        <f>PtQt_PoQt!J768</f>
        <v>94.35</v>
      </c>
      <c r="K796" s="23">
        <f>PtQt_PoQt!K768</f>
        <v>100</v>
      </c>
      <c r="L796" s="23">
        <f>PtQt_PoQt!L768</f>
        <v>99.8</v>
      </c>
    </row>
    <row r="797" spans="1:12" x14ac:dyDescent="0.25">
      <c r="A797" s="9" t="s">
        <v>127</v>
      </c>
      <c r="B797" s="9" t="s">
        <v>105</v>
      </c>
      <c r="C797" s="23">
        <f>PtQt_PoQt!C769</f>
        <v>96.13</v>
      </c>
      <c r="D797" s="23">
        <f>PtQt_PoQt!D769</f>
        <v>97.89</v>
      </c>
      <c r="E797" s="23">
        <f>PtQt_PoQt!E769</f>
        <v>103.14</v>
      </c>
      <c r="F797" s="23">
        <f>PtQt_PoQt!F769</f>
        <v>100.38</v>
      </c>
      <c r="G797" s="23">
        <f>PtQt_PoQt!G769</f>
        <v>100</v>
      </c>
      <c r="H797" s="23">
        <f>PtQt_PoQt!H769</f>
        <v>105.65</v>
      </c>
      <c r="I797" s="23">
        <f>PtQt_PoQt!I769</f>
        <v>103.03</v>
      </c>
      <c r="J797" s="23">
        <f>PtQt_PoQt!J769</f>
        <v>102.8</v>
      </c>
      <c r="K797" s="23">
        <f>PtQt_PoQt!K769</f>
        <v>97.81</v>
      </c>
      <c r="L797" s="23">
        <f>PtQt_PoQt!L769</f>
        <v>102.27</v>
      </c>
    </row>
    <row r="798" spans="1:12" x14ac:dyDescent="0.25">
      <c r="A798" s="9" t="s">
        <v>127</v>
      </c>
      <c r="B798" s="9" t="s">
        <v>110</v>
      </c>
      <c r="C798" s="23">
        <f>PtQt_PoQt!C770</f>
        <v>54.5</v>
      </c>
      <c r="D798" s="23">
        <f>PtQt_PoQt!D770</f>
        <v>368.39</v>
      </c>
      <c r="E798" s="23">
        <f>PtQt_PoQt!E770</f>
        <v>160.86000000000001</v>
      </c>
      <c r="F798" s="23">
        <f>PtQt_PoQt!F770</f>
        <v>314</v>
      </c>
      <c r="G798" s="23">
        <f>PtQt_PoQt!G770</f>
        <v>100</v>
      </c>
      <c r="H798" s="23">
        <f>PtQt_PoQt!H770</f>
        <v>257.13</v>
      </c>
      <c r="I798" s="23">
        <f>PtQt_PoQt!I770</f>
        <v>334.16</v>
      </c>
      <c r="J798" s="23">
        <f>PtQt_PoQt!J770</f>
        <v>236.8</v>
      </c>
      <c r="K798" s="23">
        <f>PtQt_PoQt!K770</f>
        <v>504.18</v>
      </c>
      <c r="L798" s="23">
        <f>PtQt_PoQt!L770</f>
        <v>305.77</v>
      </c>
    </row>
    <row r="799" spans="1:12" x14ac:dyDescent="0.25">
      <c r="A799" s="9" t="s">
        <v>127</v>
      </c>
      <c r="B799" s="9" t="s">
        <v>106</v>
      </c>
      <c r="C799" s="23">
        <f>PtQt_PoQt!C771</f>
        <v>95.52</v>
      </c>
      <c r="D799" s="23">
        <f>PtQt_PoQt!D771</f>
        <v>63.47</v>
      </c>
      <c r="E799" s="23">
        <f>PtQt_PoQt!E771</f>
        <v>109.31</v>
      </c>
      <c r="F799" s="23">
        <f>PtQt_PoQt!F771</f>
        <v>73.03</v>
      </c>
      <c r="G799" s="23">
        <f>PtQt_PoQt!G771</f>
        <v>100</v>
      </c>
      <c r="H799" s="23">
        <f>PtQt_PoQt!H771</f>
        <v>83.86</v>
      </c>
      <c r="I799" s="23">
        <f>PtQt_PoQt!I771</f>
        <v>114.36</v>
      </c>
      <c r="J799" s="23">
        <f>PtQt_PoQt!J771</f>
        <v>73.260000000000005</v>
      </c>
      <c r="K799" s="23">
        <f>PtQt_PoQt!K771</f>
        <v>74.45</v>
      </c>
      <c r="L799" s="23">
        <f>PtQt_PoQt!L771</f>
        <v>76.03</v>
      </c>
    </row>
    <row r="800" spans="1:12" x14ac:dyDescent="0.25">
      <c r="A800" s="9" t="s">
        <v>127</v>
      </c>
      <c r="B800" s="9" t="s">
        <v>104</v>
      </c>
      <c r="C800" s="23">
        <f>PtQt_PoQt!C772</f>
        <v>116.81</v>
      </c>
      <c r="D800" s="23">
        <f>PtQt_PoQt!D772</f>
        <v>99.74</v>
      </c>
      <c r="E800" s="23">
        <f>PtQt_PoQt!E772</f>
        <v>86.38</v>
      </c>
      <c r="F800" s="23">
        <f>PtQt_PoQt!F772</f>
        <v>106.41</v>
      </c>
      <c r="G800" s="23">
        <f>PtQt_PoQt!G772</f>
        <v>100</v>
      </c>
      <c r="H800" s="23">
        <f>PtQt_PoQt!H772</f>
        <v>93.64</v>
      </c>
      <c r="I800" s="23">
        <f>PtQt_PoQt!I772</f>
        <v>111.72</v>
      </c>
      <c r="J800" s="23">
        <f>PtQt_PoQt!J772</f>
        <v>100.17</v>
      </c>
      <c r="K800" s="23">
        <f>PtQt_PoQt!K772</f>
        <v>92.75</v>
      </c>
      <c r="L800" s="23">
        <f>PtQt_PoQt!L772</f>
        <v>104.02</v>
      </c>
    </row>
    <row r="801" spans="1:12" x14ac:dyDescent="0.25">
      <c r="A801" s="10" t="s">
        <v>128</v>
      </c>
      <c r="B801" s="10" t="s">
        <v>114</v>
      </c>
      <c r="C801" s="22">
        <f>ROUND(AVERAGE(C803,C807,C813,C817,C821,C829,C833,C840,C845,C850,C855),2)</f>
        <v>97.51</v>
      </c>
      <c r="D801" s="22">
        <f t="shared" ref="D801:L801" si="384">ROUND(AVERAGE(D803,D807,D813,D817,D821,D829,D833,D840,D845,D850,D855),2)</f>
        <v>99.46</v>
      </c>
      <c r="E801" s="22">
        <f t="shared" si="384"/>
        <v>100.98</v>
      </c>
      <c r="F801" s="22">
        <f t="shared" si="384"/>
        <v>102.53</v>
      </c>
      <c r="G801" s="22">
        <f t="shared" si="384"/>
        <v>100</v>
      </c>
      <c r="H801" s="22">
        <f t="shared" si="384"/>
        <v>106.54</v>
      </c>
      <c r="I801" s="22">
        <f t="shared" si="384"/>
        <v>112.01</v>
      </c>
      <c r="J801" s="22">
        <f t="shared" si="384"/>
        <v>112.2</v>
      </c>
      <c r="K801" s="22">
        <f t="shared" si="384"/>
        <v>109.03</v>
      </c>
      <c r="L801" s="22">
        <f t="shared" si="384"/>
        <v>109.91</v>
      </c>
    </row>
    <row r="802" spans="1:12" x14ac:dyDescent="0.25">
      <c r="A802" s="10"/>
      <c r="B802" s="10"/>
      <c r="C802" s="22"/>
      <c r="D802" s="22"/>
      <c r="E802" s="22"/>
      <c r="F802" s="22"/>
      <c r="G802" s="22"/>
      <c r="H802" s="22"/>
      <c r="I802" s="22"/>
      <c r="J802" s="22"/>
      <c r="K802" s="22"/>
      <c r="L802" s="22"/>
    </row>
    <row r="803" spans="1:12" x14ac:dyDescent="0.25">
      <c r="A803" s="10" t="s">
        <v>128</v>
      </c>
      <c r="B803" s="10" t="s">
        <v>0</v>
      </c>
      <c r="C803" s="22">
        <f>ROUND(AVERAGEIF(C804:C806,"&lt;&gt;0"),2)</f>
        <v>106.96</v>
      </c>
      <c r="D803" s="22">
        <f t="shared" ref="D803:L803" si="385">ROUND(AVERAGEIF(D804:D806,"&lt;&gt;0"),2)</f>
        <v>104.79</v>
      </c>
      <c r="E803" s="22">
        <f t="shared" si="385"/>
        <v>97.19</v>
      </c>
      <c r="F803" s="22">
        <f t="shared" si="385"/>
        <v>90.95</v>
      </c>
      <c r="G803" s="22">
        <f t="shared" si="385"/>
        <v>100</v>
      </c>
      <c r="H803" s="22">
        <f t="shared" si="385"/>
        <v>88.05</v>
      </c>
      <c r="I803" s="22">
        <f t="shared" si="385"/>
        <v>92.4</v>
      </c>
      <c r="J803" s="22">
        <f t="shared" si="385"/>
        <v>85.61</v>
      </c>
      <c r="K803" s="22">
        <f t="shared" si="385"/>
        <v>76.08</v>
      </c>
      <c r="L803" s="22">
        <f t="shared" si="385"/>
        <v>85.54</v>
      </c>
    </row>
    <row r="804" spans="1:12" x14ac:dyDescent="0.25">
      <c r="A804" s="9" t="s">
        <v>128</v>
      </c>
      <c r="B804" s="9" t="s">
        <v>2</v>
      </c>
      <c r="C804" s="23">
        <f>PtQt_PoQt!C775</f>
        <v>113.21</v>
      </c>
      <c r="D804" s="23">
        <f>PtQt_PoQt!D775</f>
        <v>108.79</v>
      </c>
      <c r="E804" s="23">
        <f>PtQt_PoQt!E775</f>
        <v>89.67</v>
      </c>
      <c r="F804" s="23">
        <f>PtQt_PoQt!F775</f>
        <v>88.2</v>
      </c>
      <c r="G804" s="23">
        <f>PtQt_PoQt!G775</f>
        <v>100</v>
      </c>
      <c r="H804" s="23">
        <f>PtQt_PoQt!H775</f>
        <v>87.26</v>
      </c>
      <c r="I804" s="23">
        <f>PtQt_PoQt!I775</f>
        <v>96.51</v>
      </c>
      <c r="J804" s="23">
        <f>PtQt_PoQt!J775</f>
        <v>88.33</v>
      </c>
      <c r="K804" s="23">
        <f>PtQt_PoQt!K775</f>
        <v>78.14</v>
      </c>
      <c r="L804" s="23">
        <f>PtQt_PoQt!L775</f>
        <v>87.59</v>
      </c>
    </row>
    <row r="805" spans="1:12" x14ac:dyDescent="0.25">
      <c r="A805" s="9" t="s">
        <v>128</v>
      </c>
      <c r="B805" s="9" t="s">
        <v>3</v>
      </c>
      <c r="C805" s="23">
        <f>PtQt_PoQt!C776</f>
        <v>105.23</v>
      </c>
      <c r="D805" s="23">
        <f>PtQt_PoQt!D776</f>
        <v>101.27</v>
      </c>
      <c r="E805" s="23">
        <f>PtQt_PoQt!E776</f>
        <v>95.76</v>
      </c>
      <c r="F805" s="23">
        <f>PtQt_PoQt!F776</f>
        <v>97.6</v>
      </c>
      <c r="G805" s="23">
        <f>PtQt_PoQt!G776</f>
        <v>100</v>
      </c>
      <c r="H805" s="23">
        <f>PtQt_PoQt!H776</f>
        <v>93.22</v>
      </c>
      <c r="I805" s="23">
        <f>PtQt_PoQt!I776</f>
        <v>98.52</v>
      </c>
      <c r="J805" s="23">
        <f>PtQt_PoQt!J776</f>
        <v>91.1</v>
      </c>
      <c r="K805" s="23">
        <f>PtQt_PoQt!K776</f>
        <v>77.33</v>
      </c>
      <c r="L805" s="23">
        <f>PtQt_PoQt!L776</f>
        <v>90.04</v>
      </c>
    </row>
    <row r="806" spans="1:12" x14ac:dyDescent="0.25">
      <c r="A806" s="9" t="s">
        <v>128</v>
      </c>
      <c r="B806" s="9" t="s">
        <v>1</v>
      </c>
      <c r="C806" s="23">
        <f>PtQt_PoQt!C777</f>
        <v>102.45</v>
      </c>
      <c r="D806" s="23">
        <f>PtQt_PoQt!D777</f>
        <v>104.3</v>
      </c>
      <c r="E806" s="23">
        <f>PtQt_PoQt!E777</f>
        <v>106.15</v>
      </c>
      <c r="F806" s="23">
        <f>PtQt_PoQt!F777</f>
        <v>87.06</v>
      </c>
      <c r="G806" s="24">
        <f>ROUND(AVERAGE(C806:F806),2)</f>
        <v>99.99</v>
      </c>
      <c r="H806" s="23">
        <f>PtQt_PoQt!H777</f>
        <v>83.66</v>
      </c>
      <c r="I806" s="23">
        <f>PtQt_PoQt!I777</f>
        <v>82.16</v>
      </c>
      <c r="J806" s="23">
        <f>PtQt_PoQt!J777</f>
        <v>77.41</v>
      </c>
      <c r="K806" s="23">
        <f>PtQt_PoQt!K777</f>
        <v>72.760000000000005</v>
      </c>
      <c r="L806" s="24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2">
        <f>ROUND(AVERAGEIF(C808:C812,"&lt;&gt;0"),2)</f>
        <v>94.55</v>
      </c>
      <c r="D807" s="22">
        <f t="shared" ref="D807:K807" si="386">ROUND(AVERAGEIF(D808:D812,"&lt;&gt;0"),2)</f>
        <v>101.94</v>
      </c>
      <c r="E807" s="22">
        <f t="shared" si="386"/>
        <v>102.15</v>
      </c>
      <c r="F807" s="22">
        <f t="shared" si="386"/>
        <v>101.41</v>
      </c>
      <c r="G807" s="25">
        <f>ROUND(AVERAGE(C807:F807),2)</f>
        <v>100.01</v>
      </c>
      <c r="H807" s="22">
        <f t="shared" si="386"/>
        <v>118.73</v>
      </c>
      <c r="I807" s="22">
        <f t="shared" si="386"/>
        <v>128.63999999999999</v>
      </c>
      <c r="J807" s="22">
        <f t="shared" si="386"/>
        <v>121.36</v>
      </c>
      <c r="K807" s="22">
        <f t="shared" si="386"/>
        <v>125.83</v>
      </c>
      <c r="L807" s="25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3">
        <f>PtQt_PoQt!C779</f>
        <v>103.32</v>
      </c>
      <c r="D808" s="23">
        <f>PtQt_PoQt!D779</f>
        <v>89.59</v>
      </c>
      <c r="E808" s="23">
        <f>PtQt_PoQt!E779</f>
        <v>103.17</v>
      </c>
      <c r="F808" s="23">
        <f>PtQt_PoQt!F779</f>
        <v>103.62</v>
      </c>
      <c r="G808" s="23">
        <f>PtQt_PoQt!G779</f>
        <v>100</v>
      </c>
      <c r="H808" s="23">
        <f>PtQt_PoQt!H779</f>
        <v>114.18</v>
      </c>
      <c r="I808" s="23">
        <f>PtQt_PoQt!I779</f>
        <v>111.92</v>
      </c>
      <c r="J808" s="23">
        <f>PtQt_PoQt!J779</f>
        <v>121.87</v>
      </c>
      <c r="K808" s="23">
        <f>PtQt_PoQt!K779</f>
        <v>134.99</v>
      </c>
      <c r="L808" s="23">
        <f>PtQt_PoQt!L779</f>
        <v>120.81</v>
      </c>
    </row>
    <row r="809" spans="1:12" x14ac:dyDescent="0.25">
      <c r="A809" s="9" t="s">
        <v>128</v>
      </c>
      <c r="B809" s="9" t="s">
        <v>7</v>
      </c>
      <c r="C809" s="23">
        <f>PtQt_PoQt!C780</f>
        <v>74.86</v>
      </c>
      <c r="D809" s="23">
        <f>PtQt_PoQt!D780</f>
        <v>97.21</v>
      </c>
      <c r="E809" s="23">
        <f>PtQt_PoQt!E780</f>
        <v>111.17</v>
      </c>
      <c r="F809" s="23">
        <f>PtQt_PoQt!F780</f>
        <v>117.32</v>
      </c>
      <c r="G809" s="23">
        <f>PtQt_PoQt!G780</f>
        <v>100</v>
      </c>
      <c r="H809" s="23">
        <f>PtQt_PoQt!H780</f>
        <v>175.98</v>
      </c>
      <c r="I809" s="23">
        <f>PtQt_PoQt!I780</f>
        <v>198.88</v>
      </c>
      <c r="J809" s="23">
        <f>PtQt_PoQt!J780</f>
        <v>175.98</v>
      </c>
      <c r="K809" s="23">
        <f>PtQt_PoQt!K780</f>
        <v>191.06</v>
      </c>
      <c r="L809" s="23">
        <f>PtQt_PoQt!L780</f>
        <v>185.47</v>
      </c>
    </row>
    <row r="810" spans="1:12" x14ac:dyDescent="0.25">
      <c r="A810" s="9" t="s">
        <v>128</v>
      </c>
      <c r="B810" s="9" t="s">
        <v>10</v>
      </c>
      <c r="C810" s="23">
        <f>PtQt_PoQt!C781</f>
        <v>96.27</v>
      </c>
      <c r="D810" s="23">
        <f>PtQt_PoQt!D781</f>
        <v>109.51</v>
      </c>
      <c r="E810" s="23">
        <f>PtQt_PoQt!E781</f>
        <v>90.78</v>
      </c>
      <c r="F810" s="23">
        <f>PtQt_PoQt!F781</f>
        <v>103.53</v>
      </c>
      <c r="G810" s="23">
        <f>PtQt_PoQt!G781</f>
        <v>100</v>
      </c>
      <c r="H810" s="23">
        <f>PtQt_PoQt!H781</f>
        <v>115.2</v>
      </c>
      <c r="I810" s="23">
        <f>PtQt_PoQt!I781</f>
        <v>120.88</v>
      </c>
      <c r="J810" s="23">
        <f>PtQt_PoQt!J781</f>
        <v>107.35</v>
      </c>
      <c r="K810" s="23">
        <f>PtQt_PoQt!K781</f>
        <v>113.82</v>
      </c>
      <c r="L810" s="23">
        <f>PtQt_PoQt!L781</f>
        <v>114.31</v>
      </c>
    </row>
    <row r="811" spans="1:12" x14ac:dyDescent="0.25">
      <c r="A811" s="9" t="s">
        <v>128</v>
      </c>
      <c r="B811" s="9" t="s">
        <v>6</v>
      </c>
      <c r="C811" s="23">
        <f>PtQt_PoQt!C782</f>
        <v>91.94</v>
      </c>
      <c r="D811" s="23">
        <f>PtQt_PoQt!D782</f>
        <v>92.07</v>
      </c>
      <c r="E811" s="23">
        <f>PtQt_PoQt!E782</f>
        <v>110.91</v>
      </c>
      <c r="F811" s="23">
        <f>PtQt_PoQt!F782</f>
        <v>104.96</v>
      </c>
      <c r="G811" s="23">
        <f>PtQt_PoQt!G782</f>
        <v>100</v>
      </c>
      <c r="H811" s="23">
        <f>PtQt_PoQt!H782</f>
        <v>99.14</v>
      </c>
      <c r="I811" s="23">
        <f>PtQt_PoQt!I782</f>
        <v>118.9</v>
      </c>
      <c r="J811" s="23">
        <f>PtQt_PoQt!J782</f>
        <v>111.96</v>
      </c>
      <c r="K811" s="23">
        <f>PtQt_PoQt!K782</f>
        <v>102.12</v>
      </c>
      <c r="L811" s="23">
        <f>PtQt_PoQt!L782</f>
        <v>108.06</v>
      </c>
    </row>
    <row r="812" spans="1:12" x14ac:dyDescent="0.25">
      <c r="A812" s="9" t="s">
        <v>128</v>
      </c>
      <c r="B812" s="9" t="s">
        <v>5</v>
      </c>
      <c r="C812" s="23">
        <f>PtQt_PoQt!C783</f>
        <v>106.38</v>
      </c>
      <c r="D812" s="23">
        <f>PtQt_PoQt!D783</f>
        <v>121.34</v>
      </c>
      <c r="E812" s="23">
        <f>PtQt_PoQt!E783</f>
        <v>94.71</v>
      </c>
      <c r="F812" s="23">
        <f>PtQt_PoQt!F783</f>
        <v>77.599999999999994</v>
      </c>
      <c r="G812" s="23">
        <f>PtQt_PoQt!G783</f>
        <v>100</v>
      </c>
      <c r="H812" s="23">
        <f>PtQt_PoQt!H783</f>
        <v>89.13</v>
      </c>
      <c r="I812" s="23">
        <f>PtQt_PoQt!I783</f>
        <v>92.64</v>
      </c>
      <c r="J812" s="23">
        <f>PtQt_PoQt!J783</f>
        <v>89.64</v>
      </c>
      <c r="K812" s="23">
        <f>PtQt_PoQt!K783</f>
        <v>87.17</v>
      </c>
      <c r="L812" s="23">
        <f>PtQt_PoQt!L783</f>
        <v>89.64</v>
      </c>
    </row>
    <row r="813" spans="1:12" x14ac:dyDescent="0.25">
      <c r="A813" s="10" t="s">
        <v>128</v>
      </c>
      <c r="B813" s="10" t="s">
        <v>12</v>
      </c>
      <c r="C813" s="22">
        <f>ROUND(AVERAGEIF(C814:C816,"&lt;&gt;0"),2)</f>
        <v>104.07</v>
      </c>
      <c r="D813" s="22">
        <f t="shared" ref="D813:L813" si="387">ROUND(AVERAGEIF(D814:D816,"&lt;&gt;0"),2)</f>
        <v>93.15</v>
      </c>
      <c r="E813" s="22">
        <f t="shared" si="387"/>
        <v>99.11</v>
      </c>
      <c r="F813" s="22">
        <f t="shared" si="387"/>
        <v>105.48</v>
      </c>
      <c r="G813" s="22">
        <f t="shared" si="387"/>
        <v>100</v>
      </c>
      <c r="H813" s="22">
        <f t="shared" si="387"/>
        <v>111.12</v>
      </c>
      <c r="I813" s="22">
        <f t="shared" si="387"/>
        <v>101.69</v>
      </c>
      <c r="J813" s="22">
        <f t="shared" si="387"/>
        <v>104.58</v>
      </c>
      <c r="K813" s="22">
        <f t="shared" si="387"/>
        <v>106.44</v>
      </c>
      <c r="L813" s="22">
        <f t="shared" si="387"/>
        <v>105.96</v>
      </c>
    </row>
    <row r="814" spans="1:12" x14ac:dyDescent="0.25">
      <c r="A814" s="9" t="s">
        <v>128</v>
      </c>
      <c r="B814" s="9" t="s">
        <v>14</v>
      </c>
      <c r="C814" s="23">
        <f>PtQt_PoQt!C785</f>
        <v>121.71</v>
      </c>
      <c r="D814" s="23">
        <f>PtQt_PoQt!D785</f>
        <v>87.44</v>
      </c>
      <c r="E814" s="23">
        <f>PtQt_PoQt!E785</f>
        <v>90.88</v>
      </c>
      <c r="F814" s="23" t="str">
        <f>PtQt_PoQt!F785</f>
        <v>..</v>
      </c>
      <c r="G814" s="23">
        <f>PtQt_PoQt!G785</f>
        <v>100</v>
      </c>
      <c r="H814" s="23">
        <f>PtQt_PoQt!H785</f>
        <v>97.36</v>
      </c>
      <c r="I814" s="23">
        <f>PtQt_PoQt!I785</f>
        <v>82.74</v>
      </c>
      <c r="J814" s="23">
        <f>PtQt_PoQt!J785</f>
        <v>92.55</v>
      </c>
      <c r="K814" s="23">
        <f>PtQt_PoQt!K785</f>
        <v>84.99</v>
      </c>
      <c r="L814" s="23">
        <f>PtQt_PoQt!L785</f>
        <v>89.42</v>
      </c>
    </row>
    <row r="815" spans="1:12" x14ac:dyDescent="0.25">
      <c r="A815" s="9" t="s">
        <v>128</v>
      </c>
      <c r="B815" s="9" t="s">
        <v>17</v>
      </c>
      <c r="C815" s="23">
        <f>PtQt_PoQt!C786</f>
        <v>86.48</v>
      </c>
      <c r="D815" s="23">
        <f>PtQt_PoQt!D786</f>
        <v>93.63</v>
      </c>
      <c r="E815" s="23">
        <f>PtQt_PoQt!E786</f>
        <v>108.53</v>
      </c>
      <c r="F815" s="23">
        <f>PtQt_PoQt!F786</f>
        <v>111.39</v>
      </c>
      <c r="G815" s="23">
        <f>PtQt_PoQt!G786</f>
        <v>100</v>
      </c>
      <c r="H815" s="23">
        <f>PtQt_PoQt!H786</f>
        <v>119.22</v>
      </c>
      <c r="I815" s="23">
        <f>PtQt_PoQt!I786</f>
        <v>109.76</v>
      </c>
      <c r="J815" s="23">
        <f>PtQt_PoQt!J786</f>
        <v>120.4</v>
      </c>
      <c r="K815" s="23">
        <f>PtQt_PoQt!K786</f>
        <v>128.93</v>
      </c>
      <c r="L815" s="23">
        <f>PtQt_PoQt!L786</f>
        <v>119.58</v>
      </c>
    </row>
    <row r="816" spans="1:12" x14ac:dyDescent="0.25">
      <c r="A816" s="9" t="s">
        <v>128</v>
      </c>
      <c r="B816" s="9" t="s">
        <v>15</v>
      </c>
      <c r="C816" s="23">
        <f>PtQt_PoQt!C787</f>
        <v>104.02</v>
      </c>
      <c r="D816" s="23">
        <f>PtQt_PoQt!D787</f>
        <v>98.39</v>
      </c>
      <c r="E816" s="23">
        <f>PtQt_PoQt!E787</f>
        <v>97.92</v>
      </c>
      <c r="F816" s="23">
        <f>PtQt_PoQt!F787</f>
        <v>99.57</v>
      </c>
      <c r="G816" s="23">
        <f>PtQt_PoQt!G787</f>
        <v>100</v>
      </c>
      <c r="H816" s="23">
        <f>PtQt_PoQt!H787</f>
        <v>116.79</v>
      </c>
      <c r="I816" s="23">
        <f>PtQt_PoQt!I787</f>
        <v>112.58</v>
      </c>
      <c r="J816" s="23">
        <f>PtQt_PoQt!J787</f>
        <v>100.8</v>
      </c>
      <c r="K816" s="23">
        <f>PtQt_PoQt!K787</f>
        <v>105.39</v>
      </c>
      <c r="L816" s="23">
        <f>PtQt_PoQt!L787</f>
        <v>108.89</v>
      </c>
    </row>
    <row r="817" spans="1:12" x14ac:dyDescent="0.25">
      <c r="A817" s="10" t="s">
        <v>128</v>
      </c>
      <c r="B817" s="10" t="s">
        <v>18</v>
      </c>
      <c r="C817" s="22">
        <f>ROUND(AVERAGEIF(C818:C820,"&lt;&gt;0"),2)</f>
        <v>88.16</v>
      </c>
      <c r="D817" s="22">
        <f t="shared" ref="D817:L817" si="388">ROUND(AVERAGEIF(D818:D820,"&lt;&gt;0"),2)</f>
        <v>96.75</v>
      </c>
      <c r="E817" s="22">
        <f t="shared" si="388"/>
        <v>98.06</v>
      </c>
      <c r="F817" s="22">
        <f t="shared" si="388"/>
        <v>117.04</v>
      </c>
      <c r="G817" s="22">
        <f t="shared" si="388"/>
        <v>100</v>
      </c>
      <c r="H817" s="22">
        <f t="shared" si="388"/>
        <v>116.16</v>
      </c>
      <c r="I817" s="22">
        <f t="shared" si="388"/>
        <v>163.77000000000001</v>
      </c>
      <c r="J817" s="22">
        <f t="shared" si="388"/>
        <v>172.58</v>
      </c>
      <c r="K817" s="22">
        <f t="shared" si="388"/>
        <v>128.79</v>
      </c>
      <c r="L817" s="22">
        <f t="shared" si="388"/>
        <v>145.32</v>
      </c>
    </row>
    <row r="818" spans="1:12" x14ac:dyDescent="0.25">
      <c r="A818" s="9" t="s">
        <v>128</v>
      </c>
      <c r="B818" s="9" t="s">
        <v>24</v>
      </c>
      <c r="C818" s="23">
        <f>PtQt_PoQt!C789</f>
        <v>78.010000000000005</v>
      </c>
      <c r="D818" s="23">
        <f>PtQt_PoQt!D789</f>
        <v>80.83</v>
      </c>
      <c r="E818" s="23">
        <f>PtQt_PoQt!E789</f>
        <v>114.56</v>
      </c>
      <c r="F818" s="23">
        <f>PtQt_PoQt!F789</f>
        <v>126.65</v>
      </c>
      <c r="G818" s="23">
        <f>PtQt_PoQt!G789</f>
        <v>100</v>
      </c>
      <c r="H818" s="23">
        <f>PtQt_PoQt!H789</f>
        <v>150.26</v>
      </c>
      <c r="I818" s="23">
        <f>PtQt_PoQt!I789</f>
        <v>235.05</v>
      </c>
      <c r="J818" s="23">
        <f>PtQt_PoQt!J789</f>
        <v>323.22000000000003</v>
      </c>
      <c r="K818" s="23">
        <f>PtQt_PoQt!K789</f>
        <v>221.5</v>
      </c>
      <c r="L818" s="23">
        <f>PtQt_PoQt!L789</f>
        <v>232.5</v>
      </c>
    </row>
    <row r="819" spans="1:12" x14ac:dyDescent="0.25">
      <c r="A819" s="9" t="s">
        <v>128</v>
      </c>
      <c r="B819" s="9" t="s">
        <v>19</v>
      </c>
      <c r="C819" s="23">
        <f>PtQt_PoQt!C790</f>
        <v>93.92</v>
      </c>
      <c r="D819" s="23">
        <f>PtQt_PoQt!D790</f>
        <v>108.47</v>
      </c>
      <c r="E819" s="23">
        <f>PtQt_PoQt!E790</f>
        <v>87.37</v>
      </c>
      <c r="F819" s="23">
        <f>PtQt_PoQt!F790</f>
        <v>110.2</v>
      </c>
      <c r="G819" s="23">
        <f>PtQt_PoQt!G790</f>
        <v>100</v>
      </c>
      <c r="H819" s="23">
        <f>PtQt_PoQt!H790</f>
        <v>80.37</v>
      </c>
      <c r="I819" s="23">
        <f>PtQt_PoQt!I790</f>
        <v>132.63999999999999</v>
      </c>
      <c r="J819" s="23">
        <f>PtQt_PoQt!J790</f>
        <v>136.63999999999999</v>
      </c>
      <c r="K819" s="23">
        <f>PtQt_PoQt!K790</f>
        <v>94.78</v>
      </c>
      <c r="L819" s="23">
        <f>PtQt_PoQt!L790</f>
        <v>111.11</v>
      </c>
    </row>
    <row r="820" spans="1:12" x14ac:dyDescent="0.25">
      <c r="A820" s="9" t="s">
        <v>128</v>
      </c>
      <c r="B820" s="9" t="s">
        <v>23</v>
      </c>
      <c r="C820" s="23">
        <f>PtQt_PoQt!C791</f>
        <v>92.55</v>
      </c>
      <c r="D820" s="23">
        <f>PtQt_PoQt!D791</f>
        <v>100.95</v>
      </c>
      <c r="E820" s="23">
        <f>PtQt_PoQt!E791</f>
        <v>92.26</v>
      </c>
      <c r="F820" s="23">
        <f>PtQt_PoQt!F791</f>
        <v>114.26</v>
      </c>
      <c r="G820" s="23">
        <f>PtQt_PoQt!G791</f>
        <v>100</v>
      </c>
      <c r="H820" s="23">
        <f>PtQt_PoQt!H791</f>
        <v>117.86</v>
      </c>
      <c r="I820" s="23">
        <f>PtQt_PoQt!I791</f>
        <v>123.62</v>
      </c>
      <c r="J820" s="23">
        <f>PtQt_PoQt!J791</f>
        <v>57.88</v>
      </c>
      <c r="K820" s="23">
        <f>PtQt_PoQt!K791</f>
        <v>70.099999999999994</v>
      </c>
      <c r="L820" s="23">
        <f>PtQt_PoQt!L791</f>
        <v>92.36</v>
      </c>
    </row>
    <row r="821" spans="1:12" x14ac:dyDescent="0.25">
      <c r="A821" s="10" t="s">
        <v>128</v>
      </c>
      <c r="B821" s="10" t="s">
        <v>28</v>
      </c>
      <c r="C821" s="22">
        <f>ROUND(AVERAGEIF(C822:C828,"&lt;&gt;0"),2)</f>
        <v>100.07</v>
      </c>
      <c r="D821" s="22">
        <f t="shared" ref="D821:L821" si="389">ROUND(AVERAGEIF(D822:D828,"&lt;&gt;0"),2)</f>
        <v>98.25</v>
      </c>
      <c r="E821" s="22">
        <f t="shared" si="389"/>
        <v>111.08</v>
      </c>
      <c r="F821" s="22">
        <f t="shared" si="389"/>
        <v>90.57</v>
      </c>
      <c r="G821" s="22">
        <f t="shared" si="389"/>
        <v>100</v>
      </c>
      <c r="H821" s="22">
        <f t="shared" si="389"/>
        <v>107.71</v>
      </c>
      <c r="I821" s="22">
        <f t="shared" si="389"/>
        <v>115.04</v>
      </c>
      <c r="J821" s="22">
        <f t="shared" si="389"/>
        <v>107.21</v>
      </c>
      <c r="K821" s="22">
        <f t="shared" si="389"/>
        <v>101.71</v>
      </c>
      <c r="L821" s="22">
        <f t="shared" si="389"/>
        <v>107.94</v>
      </c>
    </row>
    <row r="822" spans="1:12" x14ac:dyDescent="0.25">
      <c r="A822" s="9" t="s">
        <v>128</v>
      </c>
      <c r="B822" s="9" t="s">
        <v>31</v>
      </c>
      <c r="C822" s="23">
        <f>PtQt_PoQt!C793</f>
        <v>105.67</v>
      </c>
      <c r="D822" s="23">
        <f>PtQt_PoQt!D793</f>
        <v>87.23</v>
      </c>
      <c r="E822" s="23">
        <f>PtQt_PoQt!E793</f>
        <v>105.18</v>
      </c>
      <c r="F822" s="23">
        <f>PtQt_PoQt!F793</f>
        <v>101.86</v>
      </c>
      <c r="G822" s="23">
        <f>PtQt_PoQt!G793</f>
        <v>100</v>
      </c>
      <c r="H822" s="23">
        <f>PtQt_PoQt!H793</f>
        <v>113.89</v>
      </c>
      <c r="I822" s="23">
        <f>PtQt_PoQt!I793</f>
        <v>114.72</v>
      </c>
      <c r="J822" s="23">
        <f>PtQt_PoQt!J793</f>
        <v>96.62</v>
      </c>
      <c r="K822" s="23">
        <f>PtQt_PoQt!K793</f>
        <v>91.49</v>
      </c>
      <c r="L822" s="23">
        <f>PtQt_PoQt!L793</f>
        <v>104.18</v>
      </c>
    </row>
    <row r="823" spans="1:12" x14ac:dyDescent="0.25">
      <c r="A823" s="9" t="s">
        <v>128</v>
      </c>
      <c r="B823" s="9" t="s">
        <v>30</v>
      </c>
      <c r="C823" s="23">
        <f>PtQt_PoQt!C794</f>
        <v>105.1</v>
      </c>
      <c r="D823" s="23">
        <f>PtQt_PoQt!D794</f>
        <v>89.81</v>
      </c>
      <c r="E823" s="23">
        <f>PtQt_PoQt!E794</f>
        <v>101.92</v>
      </c>
      <c r="F823" s="23">
        <f>PtQt_PoQt!F794</f>
        <v>103.08</v>
      </c>
      <c r="G823" s="23">
        <f>PtQt_PoQt!G794</f>
        <v>100</v>
      </c>
      <c r="H823" s="23">
        <f>PtQt_PoQt!H794</f>
        <v>132.55000000000001</v>
      </c>
      <c r="I823" s="23">
        <f>PtQt_PoQt!I794</f>
        <v>115.67</v>
      </c>
      <c r="J823" s="23">
        <f>PtQt_PoQt!J794</f>
        <v>110.87</v>
      </c>
      <c r="K823" s="23">
        <f>PtQt_PoQt!K794</f>
        <v>90.43</v>
      </c>
      <c r="L823" s="23">
        <f>PtQt_PoQt!L794</f>
        <v>112.4</v>
      </c>
    </row>
    <row r="824" spans="1:12" x14ac:dyDescent="0.25">
      <c r="A824" s="9" t="s">
        <v>128</v>
      </c>
      <c r="B824" s="9" t="s">
        <v>36</v>
      </c>
      <c r="C824" s="23">
        <f>PtQt_PoQt!C795</f>
        <v>102.23</v>
      </c>
      <c r="D824" s="23">
        <f>PtQt_PoQt!D795</f>
        <v>91.29</v>
      </c>
      <c r="E824" s="23">
        <f>PtQt_PoQt!E795</f>
        <v>102.01</v>
      </c>
      <c r="F824" s="23">
        <f>PtQt_PoQt!F795</f>
        <v>104.46</v>
      </c>
      <c r="G824" s="23">
        <f>PtQt_PoQt!G795</f>
        <v>100</v>
      </c>
      <c r="H824" s="23">
        <f>PtQt_PoQt!H795</f>
        <v>119.2</v>
      </c>
      <c r="I824" s="23">
        <f>PtQt_PoQt!I795</f>
        <v>95.76</v>
      </c>
      <c r="J824" s="23">
        <f>PtQt_PoQt!J795</f>
        <v>122.54</v>
      </c>
      <c r="K824" s="23">
        <f>PtQt_PoQt!K795</f>
        <v>91.52</v>
      </c>
      <c r="L824" s="23">
        <f>PtQt_PoQt!L795</f>
        <v>107.37</v>
      </c>
    </row>
    <row r="825" spans="1:12" x14ac:dyDescent="0.25">
      <c r="A825" s="9" t="s">
        <v>128</v>
      </c>
      <c r="B825" s="9" t="s">
        <v>35</v>
      </c>
      <c r="C825" s="23">
        <f>PtQt_PoQt!C796</f>
        <v>118.12</v>
      </c>
      <c r="D825" s="23">
        <f>PtQt_PoQt!D796</f>
        <v>101.26</v>
      </c>
      <c r="E825" s="23">
        <f>PtQt_PoQt!E796</f>
        <v>87.46</v>
      </c>
      <c r="F825" s="23">
        <f>PtQt_PoQt!F796</f>
        <v>93.2</v>
      </c>
      <c r="G825" s="23">
        <f>PtQt_PoQt!G796</f>
        <v>100</v>
      </c>
      <c r="H825" s="23">
        <f>PtQt_PoQt!H796</f>
        <v>121.62</v>
      </c>
      <c r="I825" s="23">
        <f>PtQt_PoQt!I796</f>
        <v>95.68</v>
      </c>
      <c r="J825" s="23">
        <f>PtQt_PoQt!J796</f>
        <v>96.02</v>
      </c>
      <c r="K825" s="23">
        <f>PtQt_PoQt!K796</f>
        <v>95.87</v>
      </c>
      <c r="L825" s="23">
        <f>PtQt_PoQt!L796</f>
        <v>102.28</v>
      </c>
    </row>
    <row r="826" spans="1:12" x14ac:dyDescent="0.25">
      <c r="A826" s="9" t="s">
        <v>128</v>
      </c>
      <c r="B826" s="9" t="s">
        <v>32</v>
      </c>
      <c r="C826" s="23">
        <f>PtQt_PoQt!C797</f>
        <v>92.48</v>
      </c>
      <c r="D826" s="23">
        <f>PtQt_PoQt!D797</f>
        <v>105.9</v>
      </c>
      <c r="E826" s="23">
        <f>PtQt_PoQt!E797</f>
        <v>155.01</v>
      </c>
      <c r="F826" s="23">
        <f>PtQt_PoQt!F797</f>
        <v>46.61</v>
      </c>
      <c r="G826" s="23">
        <f>PtQt_PoQt!G797</f>
        <v>100</v>
      </c>
      <c r="H826" s="23">
        <f>PtQt_PoQt!H797</f>
        <v>78.17</v>
      </c>
      <c r="I826" s="23">
        <f>PtQt_PoQt!I797</f>
        <v>130.83000000000001</v>
      </c>
      <c r="J826" s="23">
        <f>PtQt_PoQt!J797</f>
        <v>88.79</v>
      </c>
      <c r="K826" s="23">
        <f>PtQt_PoQt!K797</f>
        <v>147.05000000000001</v>
      </c>
      <c r="L826" s="23">
        <f>PtQt_PoQt!L797</f>
        <v>111.21</v>
      </c>
    </row>
    <row r="827" spans="1:12" x14ac:dyDescent="0.25">
      <c r="A827" s="9" t="s">
        <v>128</v>
      </c>
      <c r="B827" s="9" t="s">
        <v>33</v>
      </c>
      <c r="C827" s="23">
        <f>PtQt_PoQt!C798</f>
        <v>90.5</v>
      </c>
      <c r="D827" s="23">
        <f>PtQt_PoQt!D798</f>
        <v>108.2</v>
      </c>
      <c r="E827" s="23">
        <f>PtQt_PoQt!E798</f>
        <v>119.74</v>
      </c>
      <c r="F827" s="23">
        <f>PtQt_PoQt!F798</f>
        <v>81.56</v>
      </c>
      <c r="G827" s="23">
        <f>PtQt_PoQt!G798</f>
        <v>100</v>
      </c>
      <c r="H827" s="23">
        <f>PtQt_PoQt!H798</f>
        <v>107.65</v>
      </c>
      <c r="I827" s="23">
        <f>PtQt_PoQt!I798</f>
        <v>144.68</v>
      </c>
      <c r="J827" s="23">
        <f>PtQt_PoQt!J798</f>
        <v>129.29</v>
      </c>
      <c r="K827" s="23">
        <f>PtQt_PoQt!K798</f>
        <v>99.45</v>
      </c>
      <c r="L827" s="23">
        <f>PtQt_PoQt!L798</f>
        <v>120.29</v>
      </c>
    </row>
    <row r="828" spans="1:12" x14ac:dyDescent="0.25">
      <c r="A828" s="9" t="s">
        <v>128</v>
      </c>
      <c r="B828" s="9" t="s">
        <v>37</v>
      </c>
      <c r="C828" s="23">
        <f>PtQt_PoQt!C799</f>
        <v>86.4</v>
      </c>
      <c r="D828" s="23">
        <f>PtQt_PoQt!D799</f>
        <v>104.09</v>
      </c>
      <c r="E828" s="23">
        <f>PtQt_PoQt!E799</f>
        <v>106.22</v>
      </c>
      <c r="F828" s="23">
        <f>PtQt_PoQt!F799</f>
        <v>103.2</v>
      </c>
      <c r="G828" s="23">
        <f>PtQt_PoQt!G799</f>
        <v>100</v>
      </c>
      <c r="H828" s="23">
        <f>PtQt_PoQt!H799</f>
        <v>80.89</v>
      </c>
      <c r="I828" s="23">
        <f>PtQt_PoQt!I799</f>
        <v>107.91</v>
      </c>
      <c r="J828" s="23">
        <f>PtQt_PoQt!J799</f>
        <v>106.31</v>
      </c>
      <c r="K828" s="23">
        <f>PtQt_PoQt!K799</f>
        <v>96.18</v>
      </c>
      <c r="L828" s="23">
        <f>PtQt_PoQt!L799</f>
        <v>97.87</v>
      </c>
    </row>
    <row r="829" spans="1:12" x14ac:dyDescent="0.25">
      <c r="A829" s="10" t="s">
        <v>128</v>
      </c>
      <c r="B829" s="10" t="s">
        <v>39</v>
      </c>
      <c r="C829" s="22">
        <f>ROUND(AVERAGEIF(C830:C832,"&lt;&gt;0"),2)</f>
        <v>87.06</v>
      </c>
      <c r="D829" s="22">
        <f t="shared" ref="D829:L829" si="390">ROUND(AVERAGEIF(D830:D832,"&lt;&gt;0"),2)</f>
        <v>97.32</v>
      </c>
      <c r="E829" s="22">
        <f t="shared" si="390"/>
        <v>108.49</v>
      </c>
      <c r="F829" s="22">
        <f t="shared" si="390"/>
        <v>107.15</v>
      </c>
      <c r="G829" s="22">
        <f t="shared" si="390"/>
        <v>100</v>
      </c>
      <c r="H829" s="22">
        <f t="shared" si="390"/>
        <v>107.77</v>
      </c>
      <c r="I829" s="22">
        <f t="shared" si="390"/>
        <v>120.28</v>
      </c>
      <c r="J829" s="22">
        <f t="shared" si="390"/>
        <v>109.84</v>
      </c>
      <c r="K829" s="22">
        <f t="shared" si="390"/>
        <v>113.27</v>
      </c>
      <c r="L829" s="22">
        <f t="shared" si="390"/>
        <v>112.79</v>
      </c>
    </row>
    <row r="830" spans="1:12" x14ac:dyDescent="0.25">
      <c r="A830" s="9" t="s">
        <v>128</v>
      </c>
      <c r="B830" s="9" t="s">
        <v>91</v>
      </c>
      <c r="C830" s="23">
        <f>PtQt_PoQt!C801</f>
        <v>99.41</v>
      </c>
      <c r="D830" s="23">
        <f>PtQt_PoQt!D801</f>
        <v>99.2</v>
      </c>
      <c r="E830" s="23">
        <f>PtQt_PoQt!E801</f>
        <v>97.75</v>
      </c>
      <c r="F830" s="23">
        <f>PtQt_PoQt!F801</f>
        <v>103.62</v>
      </c>
      <c r="G830" s="23">
        <f>PtQt_PoQt!G801</f>
        <v>100</v>
      </c>
      <c r="H830" s="23">
        <f>PtQt_PoQt!H801</f>
        <v>107.14</v>
      </c>
      <c r="I830" s="23">
        <f>PtQt_PoQt!I801</f>
        <v>98.97</v>
      </c>
      <c r="J830" s="23">
        <f>PtQt_PoQt!J801</f>
        <v>117.1</v>
      </c>
      <c r="K830" s="23">
        <f>PtQt_PoQt!K801</f>
        <v>123.96</v>
      </c>
      <c r="L830" s="23">
        <f>PtQt_PoQt!L801</f>
        <v>111.8</v>
      </c>
    </row>
    <row r="831" spans="1:12" x14ac:dyDescent="0.25">
      <c r="A831" s="9" t="s">
        <v>128</v>
      </c>
      <c r="B831" s="9" t="s">
        <v>40</v>
      </c>
      <c r="C831" s="23">
        <f>PtQt_PoQt!C802</f>
        <v>85.84</v>
      </c>
      <c r="D831" s="23">
        <f>PtQt_PoQt!D802</f>
        <v>92.14</v>
      </c>
      <c r="E831" s="23">
        <f>PtQt_PoQt!E802</f>
        <v>117.37</v>
      </c>
      <c r="F831" s="23">
        <f>PtQt_PoQt!F802</f>
        <v>104.69</v>
      </c>
      <c r="G831" s="23">
        <f>PtQt_PoQt!G802</f>
        <v>100</v>
      </c>
      <c r="H831" s="23">
        <f>PtQt_PoQt!H802</f>
        <v>98.27</v>
      </c>
      <c r="I831" s="23">
        <f>PtQt_PoQt!I802</f>
        <v>139.32</v>
      </c>
      <c r="J831" s="23">
        <f>PtQt_PoQt!J802</f>
        <v>112.1</v>
      </c>
      <c r="K831" s="23">
        <f>PtQt_PoQt!K802</f>
        <v>95.92</v>
      </c>
      <c r="L831" s="23">
        <f>PtQt_PoQt!L802</f>
        <v>111.4</v>
      </c>
    </row>
    <row r="832" spans="1:12" x14ac:dyDescent="0.25">
      <c r="A832" s="9" t="s">
        <v>128</v>
      </c>
      <c r="B832" s="9" t="s">
        <v>42</v>
      </c>
      <c r="C832" s="23">
        <f>PtQt_PoQt!C803</f>
        <v>75.94</v>
      </c>
      <c r="D832" s="23">
        <f>PtQt_PoQt!D803</f>
        <v>100.63</v>
      </c>
      <c r="E832" s="23">
        <f>PtQt_PoQt!E803</f>
        <v>110.34</v>
      </c>
      <c r="F832" s="23">
        <f>PtQt_PoQt!F803</f>
        <v>113.14</v>
      </c>
      <c r="G832" s="23">
        <f>PtQt_PoQt!G803</f>
        <v>100</v>
      </c>
      <c r="H832" s="23">
        <f>PtQt_PoQt!H803</f>
        <v>117.89</v>
      </c>
      <c r="I832" s="23">
        <f>PtQt_PoQt!I803</f>
        <v>122.56</v>
      </c>
      <c r="J832" s="23">
        <f>PtQt_PoQt!J803</f>
        <v>100.33</v>
      </c>
      <c r="K832" s="23">
        <f>PtQt_PoQt!K803</f>
        <v>119.93</v>
      </c>
      <c r="L832" s="23">
        <f>PtQt_PoQt!L803</f>
        <v>115.18</v>
      </c>
    </row>
    <row r="833" spans="1:12" x14ac:dyDescent="0.25">
      <c r="A833" s="10" t="s">
        <v>128</v>
      </c>
      <c r="B833" s="10" t="s">
        <v>49</v>
      </c>
      <c r="C833" s="22">
        <f>ROUND(AVERAGEIF(C834:C839,"&lt;&gt;0"),2)</f>
        <v>106.86</v>
      </c>
      <c r="D833" s="22">
        <f t="shared" ref="D833:L833" si="391">ROUND(AVERAGEIF(D834:D839,"&lt;&gt;0"),2)</f>
        <v>97.65</v>
      </c>
      <c r="E833" s="22">
        <f t="shared" si="391"/>
        <v>95.62</v>
      </c>
      <c r="F833" s="22">
        <f t="shared" si="391"/>
        <v>99.83</v>
      </c>
      <c r="G833" s="22">
        <f t="shared" si="391"/>
        <v>100</v>
      </c>
      <c r="H833" s="22">
        <f t="shared" si="391"/>
        <v>112.04</v>
      </c>
      <c r="I833" s="22">
        <f t="shared" si="391"/>
        <v>116.38</v>
      </c>
      <c r="J833" s="22">
        <f t="shared" si="391"/>
        <v>141.19</v>
      </c>
      <c r="K833" s="22">
        <f t="shared" si="391"/>
        <v>138.54</v>
      </c>
      <c r="L833" s="22">
        <f t="shared" si="391"/>
        <v>127.04</v>
      </c>
    </row>
    <row r="834" spans="1:12" x14ac:dyDescent="0.25">
      <c r="A834" s="9" t="s">
        <v>128</v>
      </c>
      <c r="B834" s="9" t="s">
        <v>55</v>
      </c>
      <c r="C834" s="23">
        <f>PtQt_PoQt!C805</f>
        <v>97.31</v>
      </c>
      <c r="D834" s="23">
        <f>PtQt_PoQt!D805</f>
        <v>94.47</v>
      </c>
      <c r="E834" s="23">
        <f>PtQt_PoQt!E805</f>
        <v>102.98</v>
      </c>
      <c r="F834" s="23">
        <f>PtQt_PoQt!F805</f>
        <v>105.25</v>
      </c>
      <c r="G834" s="23">
        <f>PtQt_PoQt!G805</f>
        <v>100</v>
      </c>
      <c r="H834" s="23">
        <f>PtQt_PoQt!H805</f>
        <v>109.74</v>
      </c>
      <c r="I834" s="23">
        <f>PtQt_PoQt!I805</f>
        <v>123.2</v>
      </c>
      <c r="J834" s="23">
        <f>PtQt_PoQt!J805</f>
        <v>130.06</v>
      </c>
      <c r="K834" s="23">
        <f>PtQt_PoQt!K805</f>
        <v>141.07</v>
      </c>
      <c r="L834" s="23">
        <f>PtQt_PoQt!L805</f>
        <v>126.04</v>
      </c>
    </row>
    <row r="835" spans="1:12" x14ac:dyDescent="0.25">
      <c r="A835" s="9" t="s">
        <v>128</v>
      </c>
      <c r="B835" s="9" t="s">
        <v>59</v>
      </c>
      <c r="C835" s="23">
        <f>PtQt_PoQt!C806</f>
        <v>101.71</v>
      </c>
      <c r="D835" s="23">
        <f>PtQt_PoQt!D806</f>
        <v>101.85</v>
      </c>
      <c r="E835" s="23">
        <f>PtQt_PoQt!E806</f>
        <v>95.15</v>
      </c>
      <c r="F835" s="23">
        <f>PtQt_PoQt!F806</f>
        <v>101</v>
      </c>
      <c r="G835" s="23">
        <f>PtQt_PoQt!G806</f>
        <v>100</v>
      </c>
      <c r="H835" s="23">
        <f>PtQt_PoQt!H806</f>
        <v>101.14</v>
      </c>
      <c r="I835" s="23">
        <f>PtQt_PoQt!I806</f>
        <v>121.97</v>
      </c>
      <c r="J835" s="23">
        <f>PtQt_PoQt!J806</f>
        <v>127.1</v>
      </c>
      <c r="K835" s="23">
        <f>PtQt_PoQt!K806</f>
        <v>134.94999999999999</v>
      </c>
      <c r="L835" s="23">
        <f>PtQt_PoQt!L806</f>
        <v>121.26</v>
      </c>
    </row>
    <row r="836" spans="1:12" x14ac:dyDescent="0.25">
      <c r="A836" s="9" t="s">
        <v>128</v>
      </c>
      <c r="B836" s="9" t="s">
        <v>51</v>
      </c>
      <c r="C836" s="23">
        <f>PtQt_PoQt!C807</f>
        <v>93.79</v>
      </c>
      <c r="D836" s="23">
        <f>PtQt_PoQt!D807</f>
        <v>99.16</v>
      </c>
      <c r="E836" s="23">
        <f>PtQt_PoQt!E807</f>
        <v>98.49</v>
      </c>
      <c r="F836" s="23">
        <f>PtQt_PoQt!F807</f>
        <v>108.22</v>
      </c>
      <c r="G836" s="23">
        <f>PtQt_PoQt!G807</f>
        <v>100</v>
      </c>
      <c r="H836" s="23">
        <f>PtQt_PoQt!H807</f>
        <v>123.32</v>
      </c>
      <c r="I836" s="23">
        <f>PtQt_PoQt!I807</f>
        <v>154.03</v>
      </c>
      <c r="J836" s="23">
        <f>PtQt_PoQt!J807</f>
        <v>157.55000000000001</v>
      </c>
      <c r="K836" s="23">
        <f>PtQt_PoQt!K807</f>
        <v>176.51</v>
      </c>
      <c r="L836" s="23">
        <f>PtQt_PoQt!L807</f>
        <v>152.85</v>
      </c>
    </row>
    <row r="837" spans="1:12" x14ac:dyDescent="0.25">
      <c r="A837" s="9" t="s">
        <v>128</v>
      </c>
      <c r="B837" s="9" t="s">
        <v>50</v>
      </c>
      <c r="C837" s="23">
        <f>PtQt_PoQt!C808</f>
        <v>143.79</v>
      </c>
      <c r="D837" s="23">
        <f>PtQt_PoQt!D808</f>
        <v>84.56</v>
      </c>
      <c r="E837" s="23">
        <f>PtQt_PoQt!E808</f>
        <v>89.18</v>
      </c>
      <c r="F837" s="23">
        <f>PtQt_PoQt!F808</f>
        <v>82.5</v>
      </c>
      <c r="G837" s="23">
        <f>PtQt_PoQt!G808</f>
        <v>100</v>
      </c>
      <c r="H837" s="23">
        <f>PtQt_PoQt!H808</f>
        <v>79.430000000000007</v>
      </c>
      <c r="I837" s="23">
        <f>PtQt_PoQt!I808</f>
        <v>61.97</v>
      </c>
      <c r="J837" s="23">
        <f>PtQt_PoQt!J808</f>
        <v>171.54</v>
      </c>
      <c r="K837" s="23">
        <f>PtQt_PoQt!K808</f>
        <v>144.19999999999999</v>
      </c>
      <c r="L837" s="23">
        <f>PtQt_PoQt!L808</f>
        <v>114.28</v>
      </c>
    </row>
    <row r="838" spans="1:12" x14ac:dyDescent="0.25">
      <c r="A838" s="9" t="s">
        <v>128</v>
      </c>
      <c r="B838" s="9" t="s">
        <v>92</v>
      </c>
      <c r="C838" s="23">
        <f>PtQt_PoQt!C809</f>
        <v>113.11</v>
      </c>
      <c r="D838" s="23">
        <f>PtQt_PoQt!D809</f>
        <v>100.29</v>
      </c>
      <c r="E838" s="23">
        <f>PtQt_PoQt!E809</f>
        <v>77.61</v>
      </c>
      <c r="F838" s="23">
        <f>PtQt_PoQt!F809</f>
        <v>109.09</v>
      </c>
      <c r="G838" s="23">
        <f>PtQt_PoQt!G809</f>
        <v>100</v>
      </c>
      <c r="H838" s="23">
        <f>PtQt_PoQt!H809</f>
        <v>141.44</v>
      </c>
      <c r="I838" s="23">
        <f>PtQt_PoQt!I809</f>
        <v>137.99</v>
      </c>
      <c r="J838" s="23">
        <f>PtQt_PoQt!J809</f>
        <v>142.87</v>
      </c>
      <c r="K838" s="23">
        <f>PtQt_PoQt!K809</f>
        <v>134.74</v>
      </c>
      <c r="L838" s="23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3">
        <f>PtQt_PoQt!C810</f>
        <v>91.42</v>
      </c>
      <c r="D839" s="23">
        <f>PtQt_PoQt!D810</f>
        <v>105.58</v>
      </c>
      <c r="E839" s="23">
        <f>PtQt_PoQt!E810</f>
        <v>110.3</v>
      </c>
      <c r="F839" s="23">
        <f>PtQt_PoQt!F810</f>
        <v>92.92</v>
      </c>
      <c r="G839" s="23">
        <f>PtQt_PoQt!G810</f>
        <v>100</v>
      </c>
      <c r="H839" s="23">
        <f>PtQt_PoQt!H810</f>
        <v>117.17</v>
      </c>
      <c r="I839" s="23">
        <f>PtQt_PoQt!I810</f>
        <v>99.14</v>
      </c>
      <c r="J839" s="23">
        <f>PtQt_PoQt!J810</f>
        <v>118.03</v>
      </c>
      <c r="K839" s="23">
        <f>PtQt_PoQt!K810</f>
        <v>99.79</v>
      </c>
      <c r="L839" s="23">
        <f>PtQt_PoQt!L810</f>
        <v>108.58</v>
      </c>
    </row>
    <row r="840" spans="1:12" x14ac:dyDescent="0.25">
      <c r="A840" s="10" t="s">
        <v>128</v>
      </c>
      <c r="B840" s="10" t="s">
        <v>64</v>
      </c>
      <c r="C840" s="22">
        <f>ROUND(AVERAGEIF(C841:C843,"&lt;&gt;0"),2)</f>
        <v>101.42</v>
      </c>
      <c r="D840" s="22">
        <f t="shared" ref="D840:L840" si="392">ROUND(AVERAGEIF(D841:D843,"&lt;&gt;0"),2)</f>
        <v>107.92</v>
      </c>
      <c r="E840" s="22">
        <f t="shared" si="392"/>
        <v>94.96</v>
      </c>
      <c r="F840" s="22">
        <f t="shared" si="392"/>
        <v>93.95</v>
      </c>
      <c r="G840" s="22">
        <f t="shared" si="392"/>
        <v>100</v>
      </c>
      <c r="H840" s="22">
        <f t="shared" si="392"/>
        <v>88.95</v>
      </c>
      <c r="I840" s="22">
        <f t="shared" si="392"/>
        <v>84.84</v>
      </c>
      <c r="J840" s="22">
        <f t="shared" si="392"/>
        <v>81.150000000000006</v>
      </c>
      <c r="K840" s="22">
        <f t="shared" si="392"/>
        <v>83.9</v>
      </c>
      <c r="L840" s="22">
        <f t="shared" si="392"/>
        <v>85.64</v>
      </c>
    </row>
    <row r="841" spans="1:12" x14ac:dyDescent="0.25">
      <c r="A841" s="9" t="s">
        <v>128</v>
      </c>
      <c r="B841" s="9" t="s">
        <v>70</v>
      </c>
      <c r="C841" s="23">
        <f>PtQt_PoQt!C812</f>
        <v>119.3</v>
      </c>
      <c r="D841" s="23">
        <f>PtQt_PoQt!D812</f>
        <v>104.68</v>
      </c>
      <c r="E841" s="23">
        <f>PtQt_PoQt!E812</f>
        <v>90.64</v>
      </c>
      <c r="F841" s="23">
        <f>PtQt_PoQt!F812</f>
        <v>85.19</v>
      </c>
      <c r="G841" s="23">
        <f>PtQt_PoQt!G812</f>
        <v>100</v>
      </c>
      <c r="H841" s="23">
        <f>PtQt_PoQt!H812</f>
        <v>71.73</v>
      </c>
      <c r="I841" s="23">
        <f>PtQt_PoQt!I812</f>
        <v>68.42</v>
      </c>
      <c r="J841" s="23">
        <f>PtQt_PoQt!J812</f>
        <v>72.709999999999994</v>
      </c>
      <c r="K841" s="23">
        <f>PtQt_PoQt!K812</f>
        <v>74.849999999999994</v>
      </c>
      <c r="L841" s="23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3">
        <f>PtQt_PoQt!C813</f>
        <v>89.47</v>
      </c>
      <c r="D842" s="23">
        <f>PtQt_PoQt!D813</f>
        <v>112.29</v>
      </c>
      <c r="E842" s="30" t="s">
        <v>132</v>
      </c>
      <c r="F842" s="23">
        <f>PtQt_PoQt!F813</f>
        <v>98.24</v>
      </c>
      <c r="G842" s="23">
        <f>PtQt_PoQt!G813</f>
        <v>100</v>
      </c>
      <c r="H842" s="23">
        <f>PtQt_PoQt!H813</f>
        <v>98.28</v>
      </c>
      <c r="I842" s="23">
        <f>PtQt_PoQt!I813</f>
        <v>89.87</v>
      </c>
      <c r="J842" s="30" t="s">
        <v>132</v>
      </c>
      <c r="K842" s="23">
        <f>PtQt_PoQt!K813</f>
        <v>88.74</v>
      </c>
      <c r="L842" s="23">
        <f>PtQt_PoQt!L813</f>
        <v>92.29</v>
      </c>
    </row>
    <row r="843" spans="1:12" x14ac:dyDescent="0.25">
      <c r="A843" s="9" t="s">
        <v>128</v>
      </c>
      <c r="B843" s="9" t="s">
        <v>73</v>
      </c>
      <c r="C843" s="23">
        <f>PtQt_PoQt!C814</f>
        <v>95.5</v>
      </c>
      <c r="D843" s="23">
        <f>PtQt_PoQt!D814</f>
        <v>106.8</v>
      </c>
      <c r="E843" s="23">
        <f>PtQt_PoQt!E814</f>
        <v>99.28</v>
      </c>
      <c r="F843" s="23">
        <f>PtQt_PoQt!F814</f>
        <v>98.41</v>
      </c>
      <c r="G843" s="23">
        <f>PtQt_PoQt!G814</f>
        <v>100</v>
      </c>
      <c r="H843" s="23">
        <f>PtQt_PoQt!H814</f>
        <v>96.83</v>
      </c>
      <c r="I843" s="23">
        <f>PtQt_PoQt!I814</f>
        <v>96.23</v>
      </c>
      <c r="J843" s="23">
        <f>PtQt_PoQt!J814</f>
        <v>89.59</v>
      </c>
      <c r="K843" s="23">
        <f>PtQt_PoQt!K814</f>
        <v>88.1</v>
      </c>
      <c r="L843" s="23">
        <f>PtQt_PoQt!L814</f>
        <v>92.69</v>
      </c>
    </row>
    <row r="844" spans="1:12" x14ac:dyDescent="0.25">
      <c r="A844" s="9"/>
      <c r="B844" s="9"/>
      <c r="C844" s="23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 x14ac:dyDescent="0.25">
      <c r="A845" s="10" t="s">
        <v>128</v>
      </c>
      <c r="B845" s="10" t="s">
        <v>76</v>
      </c>
      <c r="C845" s="22">
        <f>ROUND(AVERAGEIF(C846:C849,"&lt;&gt;0"),2)</f>
        <v>95.82</v>
      </c>
      <c r="D845" s="22">
        <f t="shared" ref="D845:L845" si="393">ROUND(AVERAGEIF(D846:D849,"&lt;&gt;0"),2)</f>
        <v>98.71</v>
      </c>
      <c r="E845" s="22">
        <f t="shared" si="393"/>
        <v>101.97</v>
      </c>
      <c r="F845" s="22">
        <f t="shared" si="393"/>
        <v>103.5</v>
      </c>
      <c r="G845" s="22">
        <f t="shared" si="393"/>
        <v>100</v>
      </c>
      <c r="H845" s="22">
        <f t="shared" si="393"/>
        <v>100.05</v>
      </c>
      <c r="I845" s="22">
        <f t="shared" si="393"/>
        <v>96.52</v>
      </c>
      <c r="J845" s="22">
        <f t="shared" si="393"/>
        <v>96.88</v>
      </c>
      <c r="K845" s="22">
        <f t="shared" si="393"/>
        <v>100.61</v>
      </c>
      <c r="L845" s="22">
        <f t="shared" si="393"/>
        <v>98.52</v>
      </c>
    </row>
    <row r="846" spans="1:12" x14ac:dyDescent="0.25">
      <c r="A846" s="9" t="s">
        <v>128</v>
      </c>
      <c r="B846" s="9" t="s">
        <v>80</v>
      </c>
      <c r="C846" s="23">
        <f>PtQt_PoQt!C816</f>
        <v>94.36</v>
      </c>
      <c r="D846" s="23">
        <f>PtQt_PoQt!D816</f>
        <v>96.56</v>
      </c>
      <c r="E846" s="23">
        <f>PtQt_PoQt!E816</f>
        <v>102.33</v>
      </c>
      <c r="F846" s="23">
        <f>PtQt_PoQt!F816</f>
        <v>106.74</v>
      </c>
      <c r="G846" s="23">
        <f>PtQt_PoQt!G816</f>
        <v>100</v>
      </c>
      <c r="H846" s="23">
        <f>PtQt_PoQt!H816</f>
        <v>102.18</v>
      </c>
      <c r="I846" s="23">
        <f>PtQt_PoQt!I816</f>
        <v>106.26</v>
      </c>
      <c r="J846" s="23">
        <f>PtQt_PoQt!J816</f>
        <v>112.61</v>
      </c>
      <c r="K846" s="23">
        <f>PtQt_PoQt!K816</f>
        <v>117.66</v>
      </c>
      <c r="L846" s="23">
        <f>PtQt_PoQt!L816</f>
        <v>109.68</v>
      </c>
    </row>
    <row r="847" spans="1:12" x14ac:dyDescent="0.25">
      <c r="A847" s="9" t="s">
        <v>128</v>
      </c>
      <c r="B847" s="9" t="s">
        <v>79</v>
      </c>
      <c r="C847" s="23">
        <f>PtQt_PoQt!C817</f>
        <v>95.12</v>
      </c>
      <c r="D847" s="23">
        <f>PtQt_PoQt!D817</f>
        <v>97.17</v>
      </c>
      <c r="E847" s="23">
        <f>PtQt_PoQt!E817</f>
        <v>102.12</v>
      </c>
      <c r="F847" s="23">
        <f>PtQt_PoQt!F817</f>
        <v>105.6</v>
      </c>
      <c r="G847" s="23">
        <f>PtQt_PoQt!G817</f>
        <v>100</v>
      </c>
      <c r="H847" s="23">
        <f>PtQt_PoQt!H817</f>
        <v>107.76</v>
      </c>
      <c r="I847" s="23">
        <f>PtQt_PoQt!I817</f>
        <v>105.33</v>
      </c>
      <c r="J847" s="23">
        <f>PtQt_PoQt!J817</f>
        <v>107.2</v>
      </c>
      <c r="K847" s="23">
        <f>PtQt_PoQt!K817</f>
        <v>112.15</v>
      </c>
      <c r="L847" s="23">
        <f>PtQt_PoQt!L817</f>
        <v>108.11</v>
      </c>
    </row>
    <row r="848" spans="1:12" x14ac:dyDescent="0.25">
      <c r="A848" s="9" t="s">
        <v>128</v>
      </c>
      <c r="B848" s="9" t="s">
        <v>77</v>
      </c>
      <c r="C848" s="23">
        <f>PtQt_PoQt!C818</f>
        <v>96.96</v>
      </c>
      <c r="D848" s="23">
        <f>PtQt_PoQt!D818</f>
        <v>101.53</v>
      </c>
      <c r="E848" s="23">
        <f>PtQt_PoQt!E818</f>
        <v>101.64</v>
      </c>
      <c r="F848" s="23">
        <f>PtQt_PoQt!F818</f>
        <v>99.86</v>
      </c>
      <c r="G848" s="23">
        <f>PtQt_PoQt!G818</f>
        <v>100</v>
      </c>
      <c r="H848" s="23">
        <f>PtQt_PoQt!H818</f>
        <v>94.04</v>
      </c>
      <c r="I848" s="23">
        <f>PtQt_PoQt!I818</f>
        <v>88.91</v>
      </c>
      <c r="J848" s="23">
        <f>PtQt_PoQt!J818</f>
        <v>84.22</v>
      </c>
      <c r="K848" s="23">
        <f>PtQt_PoQt!K818</f>
        <v>85.32</v>
      </c>
      <c r="L848" s="23">
        <f>PtQt_PoQt!L818</f>
        <v>88.12</v>
      </c>
    </row>
    <row r="849" spans="1:12" x14ac:dyDescent="0.25">
      <c r="A849" s="9" t="s">
        <v>128</v>
      </c>
      <c r="B849" s="9" t="s">
        <v>78</v>
      </c>
      <c r="C849" s="23">
        <f>PtQt_PoQt!C819</f>
        <v>96.85</v>
      </c>
      <c r="D849" s="23">
        <f>PtQt_PoQt!D819</f>
        <v>99.56</v>
      </c>
      <c r="E849" s="23">
        <f>PtQt_PoQt!E819</f>
        <v>101.79</v>
      </c>
      <c r="F849" s="23">
        <f>PtQt_PoQt!F819</f>
        <v>101.8</v>
      </c>
      <c r="G849" s="23">
        <f>PtQt_PoQt!G819</f>
        <v>100</v>
      </c>
      <c r="H849" s="23">
        <f>PtQt_PoQt!H819</f>
        <v>96.22</v>
      </c>
      <c r="I849" s="23">
        <f>PtQt_PoQt!I819</f>
        <v>85.57</v>
      </c>
      <c r="J849" s="23">
        <f>PtQt_PoQt!J819</f>
        <v>83.5</v>
      </c>
      <c r="K849" s="23">
        <f>PtQt_PoQt!K819</f>
        <v>87.29</v>
      </c>
      <c r="L849" s="23">
        <f>PtQt_PoQt!L819</f>
        <v>88.15</v>
      </c>
    </row>
    <row r="850" spans="1:12" x14ac:dyDescent="0.25">
      <c r="A850" s="10" t="s">
        <v>128</v>
      </c>
      <c r="B850" s="10" t="s">
        <v>82</v>
      </c>
      <c r="C850" s="22">
        <f>ROUND(AVERAGEIF(C851:C854,"&lt;&gt;0"),2)</f>
        <v>96.04</v>
      </c>
      <c r="D850" s="22">
        <f t="shared" ref="D850:L850" si="394">ROUND(AVERAGEIF(D851:D854,"&lt;&gt;0"),2)</f>
        <v>100.62</v>
      </c>
      <c r="E850" s="22">
        <f t="shared" si="394"/>
        <v>101.87</v>
      </c>
      <c r="F850" s="22">
        <f t="shared" si="394"/>
        <v>101.35</v>
      </c>
      <c r="G850" s="22">
        <f t="shared" si="394"/>
        <v>100</v>
      </c>
      <c r="H850" s="22">
        <f t="shared" si="394"/>
        <v>103.16</v>
      </c>
      <c r="I850" s="22">
        <f t="shared" si="394"/>
        <v>100.88</v>
      </c>
      <c r="J850" s="22">
        <f t="shared" si="394"/>
        <v>100.4</v>
      </c>
      <c r="K850" s="22">
        <f t="shared" si="394"/>
        <v>106.23</v>
      </c>
      <c r="L850" s="22">
        <f t="shared" si="394"/>
        <v>102.68</v>
      </c>
    </row>
    <row r="851" spans="1:12" x14ac:dyDescent="0.25">
      <c r="A851" s="9" t="s">
        <v>128</v>
      </c>
      <c r="B851" s="9" t="s">
        <v>83</v>
      </c>
      <c r="C851" s="23">
        <f>PtQt_PoQt!C821</f>
        <v>95.17</v>
      </c>
      <c r="D851" s="23">
        <f>PtQt_PoQt!D821</f>
        <v>102.67</v>
      </c>
      <c r="E851" s="23">
        <f>PtQt_PoQt!E821</f>
        <v>104.95</v>
      </c>
      <c r="F851" s="23">
        <f>PtQt_PoQt!F821</f>
        <v>97.18</v>
      </c>
      <c r="G851" s="23">
        <f>PtQt_PoQt!G821</f>
        <v>100</v>
      </c>
      <c r="H851" s="23">
        <f>PtQt_PoQt!H821</f>
        <v>91.34</v>
      </c>
      <c r="I851" s="23">
        <f>PtQt_PoQt!I821</f>
        <v>90.9</v>
      </c>
      <c r="J851" s="23">
        <f>PtQt_PoQt!J821</f>
        <v>92.61</v>
      </c>
      <c r="K851" s="23">
        <f>PtQt_PoQt!K821</f>
        <v>99.38</v>
      </c>
      <c r="L851" s="23">
        <f>PtQt_PoQt!L821</f>
        <v>93.56</v>
      </c>
    </row>
    <row r="852" spans="1:12" x14ac:dyDescent="0.25">
      <c r="A852" s="9" t="s">
        <v>128</v>
      </c>
      <c r="B852" s="9" t="s">
        <v>84</v>
      </c>
      <c r="C852" s="23">
        <f>PtQt_PoQt!C822</f>
        <v>99.77</v>
      </c>
      <c r="D852" s="23">
        <f>PtQt_PoQt!D822</f>
        <v>99.3</v>
      </c>
      <c r="E852" s="23">
        <f>PtQt_PoQt!E822</f>
        <v>100.47</v>
      </c>
      <c r="F852" s="23">
        <f>PtQt_PoQt!F822</f>
        <v>100</v>
      </c>
      <c r="G852" s="23">
        <f>PtQt_PoQt!G822</f>
        <v>100</v>
      </c>
      <c r="H852" s="23">
        <f>PtQt_PoQt!H822</f>
        <v>103.99</v>
      </c>
      <c r="I852" s="23">
        <f>PtQt_PoQt!I822</f>
        <v>93.43</v>
      </c>
      <c r="J852" s="23">
        <f>PtQt_PoQt!J822</f>
        <v>97.42</v>
      </c>
      <c r="K852" s="23">
        <f>PtQt_PoQt!K822</f>
        <v>103.99</v>
      </c>
      <c r="L852" s="23">
        <f>PtQt_PoQt!L822</f>
        <v>99.77</v>
      </c>
    </row>
    <row r="853" spans="1:12" x14ac:dyDescent="0.25">
      <c r="A853" s="9" t="s">
        <v>128</v>
      </c>
      <c r="B853" s="9" t="s">
        <v>100</v>
      </c>
      <c r="C853" s="23">
        <f>PtQt_PoQt!C823</f>
        <v>95.81</v>
      </c>
      <c r="D853" s="23">
        <f>PtQt_PoQt!D823</f>
        <v>98.68</v>
      </c>
      <c r="E853" s="23">
        <f>PtQt_PoQt!E823</f>
        <v>100.9</v>
      </c>
      <c r="F853" s="23">
        <f>PtQt_PoQt!F823</f>
        <v>104.61</v>
      </c>
      <c r="G853" s="23">
        <f>PtQt_PoQt!G823</f>
        <v>100</v>
      </c>
      <c r="H853" s="23">
        <f>PtQt_PoQt!H823</f>
        <v>107.73</v>
      </c>
      <c r="I853" s="23">
        <f>PtQt_PoQt!I823</f>
        <v>110.31</v>
      </c>
      <c r="J853" s="23">
        <f>PtQt_PoQt!J823</f>
        <v>108.19</v>
      </c>
      <c r="K853" s="23">
        <f>PtQt_PoQt!K823</f>
        <v>111.54</v>
      </c>
      <c r="L853" s="23">
        <f>PtQt_PoQt!L823</f>
        <v>109.44</v>
      </c>
    </row>
    <row r="854" spans="1:12" x14ac:dyDescent="0.25">
      <c r="A854" s="9" t="s">
        <v>128</v>
      </c>
      <c r="B854" s="9" t="s">
        <v>101</v>
      </c>
      <c r="C854" s="23">
        <f>PtQt_PoQt!C824</f>
        <v>93.39</v>
      </c>
      <c r="D854" s="23">
        <f>PtQt_PoQt!D824</f>
        <v>101.84</v>
      </c>
      <c r="E854" s="23">
        <f>PtQt_PoQt!E824</f>
        <v>101.15</v>
      </c>
      <c r="F854" s="23">
        <f>PtQt_PoQt!F824</f>
        <v>103.6</v>
      </c>
      <c r="G854" s="23">
        <f>PtQt_PoQt!G824</f>
        <v>100</v>
      </c>
      <c r="H854" s="23">
        <f>PtQt_PoQt!H824</f>
        <v>109.56</v>
      </c>
      <c r="I854" s="23">
        <f>PtQt_PoQt!I824</f>
        <v>108.86</v>
      </c>
      <c r="J854" s="23">
        <f>PtQt_PoQt!J824</f>
        <v>103.39</v>
      </c>
      <c r="K854" s="23">
        <f>PtQt_PoQt!K824</f>
        <v>110.02</v>
      </c>
      <c r="L854" s="23">
        <f>PtQt_PoQt!L824</f>
        <v>107.96</v>
      </c>
    </row>
    <row r="855" spans="1:12" x14ac:dyDescent="0.25">
      <c r="A855" s="10" t="s">
        <v>128</v>
      </c>
      <c r="B855" s="10" t="s">
        <v>85</v>
      </c>
      <c r="C855" s="22">
        <f>ROUND(AVERAGEIF(C856:C857,"&lt;&gt;0"),2)</f>
        <v>91.64</v>
      </c>
      <c r="D855" s="22">
        <f t="shared" ref="D855:L855" si="395">ROUND(AVERAGEIF(D856:D857,"&lt;&gt;0"),2)</f>
        <v>96.91</v>
      </c>
      <c r="E855" s="22">
        <f t="shared" si="395"/>
        <v>100.23</v>
      </c>
      <c r="F855" s="22">
        <f t="shared" si="395"/>
        <v>116.6</v>
      </c>
      <c r="G855" s="22">
        <f t="shared" si="395"/>
        <v>100</v>
      </c>
      <c r="H855" s="22">
        <f t="shared" si="395"/>
        <v>118.17</v>
      </c>
      <c r="I855" s="22">
        <f t="shared" si="395"/>
        <v>111.62</v>
      </c>
      <c r="J855" s="22">
        <f t="shared" si="395"/>
        <v>113.39</v>
      </c>
      <c r="K855" s="22">
        <f t="shared" si="395"/>
        <v>117.88</v>
      </c>
      <c r="L855" s="22">
        <f t="shared" si="395"/>
        <v>113.89</v>
      </c>
    </row>
    <row r="856" spans="1:12" x14ac:dyDescent="0.25">
      <c r="A856" s="9" t="s">
        <v>128</v>
      </c>
      <c r="B856" s="9" t="s">
        <v>105</v>
      </c>
      <c r="C856" s="23">
        <f>PtQt_PoQt!C826</f>
        <v>82.26</v>
      </c>
      <c r="D856" s="23">
        <f>PtQt_PoQt!D826</f>
        <v>102.05</v>
      </c>
      <c r="E856" s="23">
        <f>PtQt_PoQt!E826</f>
        <v>103.13</v>
      </c>
      <c r="F856" s="23">
        <f>PtQt_PoQt!F826</f>
        <v>123.11</v>
      </c>
      <c r="G856" s="23">
        <f>PtQt_PoQt!G826</f>
        <v>100</v>
      </c>
      <c r="H856" s="23">
        <f>PtQt_PoQt!H826</f>
        <v>122.88</v>
      </c>
      <c r="I856" s="23">
        <f>PtQt_PoQt!I826</f>
        <v>123.33</v>
      </c>
      <c r="J856" s="23">
        <f>PtQt_PoQt!J826</f>
        <v>116.78</v>
      </c>
      <c r="K856" s="23">
        <f>PtQt_PoQt!K826</f>
        <v>118.53</v>
      </c>
      <c r="L856" s="23">
        <f>PtQt_PoQt!L826</f>
        <v>118.51</v>
      </c>
    </row>
    <row r="857" spans="1:12" x14ac:dyDescent="0.25">
      <c r="A857" s="9" t="s">
        <v>128</v>
      </c>
      <c r="B857" s="9" t="s">
        <v>104</v>
      </c>
      <c r="C857" s="23">
        <f>PtQt_PoQt!C827</f>
        <v>101.01</v>
      </c>
      <c r="D857" s="23">
        <f>PtQt_PoQt!D827</f>
        <v>91.76</v>
      </c>
      <c r="E857" s="23">
        <f>PtQt_PoQt!E827</f>
        <v>97.32</v>
      </c>
      <c r="F857" s="23">
        <f>PtQt_PoQt!F827</f>
        <v>110.09</v>
      </c>
      <c r="G857" s="23">
        <f>PtQt_PoQt!G827</f>
        <v>100</v>
      </c>
      <c r="H857" s="23">
        <f>PtQt_PoQt!H827</f>
        <v>113.46</v>
      </c>
      <c r="I857" s="23">
        <f>PtQt_PoQt!I827</f>
        <v>99.9</v>
      </c>
      <c r="J857" s="23">
        <f>PtQt_PoQt!J827</f>
        <v>110</v>
      </c>
      <c r="K857" s="23">
        <f>PtQt_PoQt!K827</f>
        <v>117.23</v>
      </c>
      <c r="L857" s="23">
        <f>PtQt_PoQt!L827</f>
        <v>109.27</v>
      </c>
    </row>
    <row r="858" spans="1:12" x14ac:dyDescent="0.25">
      <c r="A858" s="10" t="s">
        <v>130</v>
      </c>
      <c r="B858" s="10" t="s">
        <v>114</v>
      </c>
      <c r="C858" s="22">
        <f>ROUND(AVERAGE(C860,C864,C868,C870,C873,C883,C887,C895,C900,C904,C907),2)</f>
        <v>102.85</v>
      </c>
      <c r="D858" s="22">
        <f t="shared" ref="D858:L858" si="396">ROUND(AVERAGE(D860,D864,D868,D870,D873,D883,D887,D895,D900,D904,D907),2)</f>
        <v>100.34</v>
      </c>
      <c r="E858" s="22">
        <f t="shared" si="396"/>
        <v>101.16</v>
      </c>
      <c r="F858" s="22">
        <f t="shared" si="396"/>
        <v>96.38</v>
      </c>
      <c r="G858" s="22">
        <f t="shared" si="396"/>
        <v>100</v>
      </c>
      <c r="H858" s="22">
        <f t="shared" si="396"/>
        <v>105.82</v>
      </c>
      <c r="I858" s="22">
        <f t="shared" si="396"/>
        <v>107.96</v>
      </c>
      <c r="J858" s="22">
        <f t="shared" si="396"/>
        <v>107.8</v>
      </c>
      <c r="K858" s="22">
        <f t="shared" si="396"/>
        <v>106.76</v>
      </c>
      <c r="L858" s="22">
        <f t="shared" si="396"/>
        <v>107.14</v>
      </c>
    </row>
    <row r="859" spans="1:12" x14ac:dyDescent="0.25">
      <c r="A859" s="10"/>
      <c r="B859" s="10"/>
      <c r="C859" s="22"/>
      <c r="D859" s="22"/>
      <c r="E859" s="22"/>
      <c r="F859" s="22"/>
      <c r="G859" s="22"/>
      <c r="H859" s="22"/>
      <c r="I859" s="22"/>
      <c r="J859" s="22"/>
      <c r="K859" s="22"/>
      <c r="L859" s="22"/>
    </row>
    <row r="860" spans="1:12" x14ac:dyDescent="0.25">
      <c r="A860" s="10" t="s">
        <v>130</v>
      </c>
      <c r="B860" s="10" t="s">
        <v>0</v>
      </c>
      <c r="C860" s="22">
        <f>ROUND(AVERAGEIF(C861:C863,"&lt;&gt;0"),2)</f>
        <v>97.46</v>
      </c>
      <c r="D860" s="22">
        <f t="shared" ref="D860:L860" si="397">ROUND(AVERAGEIF(D861:D863,"&lt;&gt;0"),2)</f>
        <v>102.57</v>
      </c>
      <c r="E860" s="22">
        <f t="shared" si="397"/>
        <v>102.39</v>
      </c>
      <c r="F860" s="22">
        <f t="shared" si="397"/>
        <v>97.55</v>
      </c>
      <c r="G860" s="22">
        <f t="shared" si="397"/>
        <v>99.99</v>
      </c>
      <c r="H860" s="22">
        <f t="shared" si="397"/>
        <v>94.07</v>
      </c>
      <c r="I860" s="22">
        <f t="shared" si="397"/>
        <v>89.97</v>
      </c>
      <c r="J860" s="22">
        <f t="shared" si="397"/>
        <v>86.17</v>
      </c>
      <c r="K860" s="22">
        <f t="shared" si="397"/>
        <v>85.72</v>
      </c>
      <c r="L860" s="22">
        <f t="shared" si="397"/>
        <v>89.01</v>
      </c>
    </row>
    <row r="861" spans="1:12" x14ac:dyDescent="0.25">
      <c r="A861" s="9" t="s">
        <v>130</v>
      </c>
      <c r="B861" s="9" t="s">
        <v>2</v>
      </c>
      <c r="C861" s="23">
        <f>PtQt_PoQt!C830</f>
        <v>97.97</v>
      </c>
      <c r="D861" s="23">
        <f>PtQt_PoQt!D830</f>
        <v>111.16</v>
      </c>
      <c r="E861" s="23">
        <f>PtQt_PoQt!E830</f>
        <v>93.99</v>
      </c>
      <c r="F861" s="23">
        <f>PtQt_PoQt!F830</f>
        <v>96.96</v>
      </c>
      <c r="G861" s="23">
        <f>PtQt_PoQt!G830</f>
        <v>100</v>
      </c>
      <c r="H861" s="23">
        <f>PtQt_PoQt!H830</f>
        <v>93.77</v>
      </c>
      <c r="I861" s="23">
        <f>PtQt_PoQt!I830</f>
        <v>90.87</v>
      </c>
      <c r="J861" s="23">
        <f>PtQt_PoQt!J830</f>
        <v>85.14</v>
      </c>
      <c r="K861" s="23">
        <f>PtQt_PoQt!K830</f>
        <v>84.06</v>
      </c>
      <c r="L861" s="23">
        <f>PtQt_PoQt!L830</f>
        <v>88.48</v>
      </c>
    </row>
    <row r="862" spans="1:12" x14ac:dyDescent="0.25">
      <c r="A862" s="9" t="s">
        <v>130</v>
      </c>
      <c r="B862" s="9" t="s">
        <v>3</v>
      </c>
      <c r="C862" s="23">
        <f>PtQt_PoQt!C831</f>
        <v>99.75</v>
      </c>
      <c r="D862" s="23">
        <f>PtQt_PoQt!D831</f>
        <v>94.96</v>
      </c>
      <c r="E862" s="23">
        <f>PtQt_PoQt!E831</f>
        <v>103.64</v>
      </c>
      <c r="F862" s="23">
        <f>PtQt_PoQt!F831</f>
        <v>101.57</v>
      </c>
      <c r="G862" s="23">
        <f>PtQt_PoQt!G831</f>
        <v>100</v>
      </c>
      <c r="H862" s="23">
        <f>PtQt_PoQt!H831</f>
        <v>99.42</v>
      </c>
      <c r="I862" s="23">
        <f>PtQt_PoQt!I831</f>
        <v>99.17</v>
      </c>
      <c r="J862" s="23">
        <f>PtQt_PoQt!J831</f>
        <v>94.55</v>
      </c>
      <c r="K862" s="23">
        <f>PtQt_PoQt!K831</f>
        <v>96.12</v>
      </c>
      <c r="L862" s="23">
        <f>PtQt_PoQt!L831</f>
        <v>97.36</v>
      </c>
    </row>
    <row r="863" spans="1:12" x14ac:dyDescent="0.25">
      <c r="A863" s="9" t="s">
        <v>130</v>
      </c>
      <c r="B863" s="9" t="s">
        <v>1</v>
      </c>
      <c r="C863" s="23">
        <f>PtQt_PoQt!C832</f>
        <v>94.67</v>
      </c>
      <c r="D863" s="23">
        <f>PtQt_PoQt!D832</f>
        <v>101.59</v>
      </c>
      <c r="E863" s="23">
        <f>PtQt_PoQt!E832</f>
        <v>109.53</v>
      </c>
      <c r="F863" s="23">
        <f>PtQt_PoQt!F832</f>
        <v>94.11</v>
      </c>
      <c r="G863" s="24">
        <f>ROUND(AVERAGE(C863:F863),2)</f>
        <v>99.98</v>
      </c>
      <c r="H863" s="23">
        <f>PtQt_PoQt!H832</f>
        <v>89.03</v>
      </c>
      <c r="I863" s="23">
        <f>PtQt_PoQt!I832</f>
        <v>79.86</v>
      </c>
      <c r="J863" s="23">
        <f>PtQt_PoQt!J832</f>
        <v>78.83</v>
      </c>
      <c r="K863" s="23">
        <f>PtQt_PoQt!K832</f>
        <v>76.989999999999995</v>
      </c>
      <c r="L863" s="24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2">
        <f>ROUND(AVERAGEIF(C865:C867,"&lt;&gt;0"),2)</f>
        <v>90</v>
      </c>
      <c r="D864" s="22">
        <f t="shared" ref="D864:K864" si="398">ROUND(AVERAGEIF(D865:D867,"&lt;&gt;0"),2)</f>
        <v>107.17</v>
      </c>
      <c r="E864" s="22">
        <f t="shared" si="398"/>
        <v>104.89</v>
      </c>
      <c r="F864" s="22">
        <f t="shared" si="398"/>
        <v>97.94</v>
      </c>
      <c r="G864" s="25">
        <f>ROUND(AVERAGE(C864:F864),2)</f>
        <v>100</v>
      </c>
      <c r="H864" s="22">
        <f t="shared" si="398"/>
        <v>104.88</v>
      </c>
      <c r="I864" s="22">
        <f t="shared" si="398"/>
        <v>119.74</v>
      </c>
      <c r="J864" s="22">
        <f t="shared" si="398"/>
        <v>131.49</v>
      </c>
      <c r="K864" s="22">
        <f t="shared" si="398"/>
        <v>115.26</v>
      </c>
      <c r="L864" s="25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3">
        <f>PtQt_PoQt!C834</f>
        <v>92.08</v>
      </c>
      <c r="D865" s="23">
        <f>PtQt_PoQt!D834</f>
        <v>106.09</v>
      </c>
      <c r="E865" s="23">
        <f>PtQt_PoQt!E834</f>
        <v>104.06</v>
      </c>
      <c r="F865" s="23">
        <f>PtQt_PoQt!F834</f>
        <v>97.77</v>
      </c>
      <c r="G865" s="23">
        <f>PtQt_PoQt!G834</f>
        <v>100</v>
      </c>
      <c r="H865" s="23">
        <f>PtQt_PoQt!H834</f>
        <v>105.18</v>
      </c>
      <c r="I865" s="23">
        <f>PtQt_PoQt!I834</f>
        <v>126.19</v>
      </c>
      <c r="J865" s="23">
        <f>PtQt_PoQt!J834</f>
        <v>154.62</v>
      </c>
      <c r="K865" s="23">
        <f>PtQt_PoQt!K834</f>
        <v>107.72</v>
      </c>
      <c r="L865" s="23">
        <f>PtQt_PoQt!L834</f>
        <v>123.45</v>
      </c>
    </row>
    <row r="866" spans="1:12" x14ac:dyDescent="0.25">
      <c r="A866" s="9" t="s">
        <v>130</v>
      </c>
      <c r="B866" s="9" t="s">
        <v>10</v>
      </c>
      <c r="C866" s="23">
        <f>PtQt_PoQt!C835</f>
        <v>92</v>
      </c>
      <c r="D866" s="23">
        <f>PtQt_PoQt!D835</f>
        <v>110.28</v>
      </c>
      <c r="E866" s="23">
        <f>PtQt_PoQt!E835</f>
        <v>100.88</v>
      </c>
      <c r="F866" s="23">
        <f>PtQt_PoQt!F835</f>
        <v>96.84</v>
      </c>
      <c r="G866" s="23">
        <f>PtQt_PoQt!G835</f>
        <v>100</v>
      </c>
      <c r="H866" s="23">
        <f>PtQt_PoQt!H835</f>
        <v>117.49</v>
      </c>
      <c r="I866" s="23">
        <f>PtQt_PoQt!I835</f>
        <v>130.22999999999999</v>
      </c>
      <c r="J866" s="23">
        <f>PtQt_PoQt!J835</f>
        <v>131.63</v>
      </c>
      <c r="K866" s="23">
        <f>PtQt_PoQt!K835</f>
        <v>127.68</v>
      </c>
      <c r="L866" s="23">
        <f>PtQt_PoQt!L835</f>
        <v>126.8</v>
      </c>
    </row>
    <row r="867" spans="1:12" x14ac:dyDescent="0.25">
      <c r="A867" s="9" t="s">
        <v>130</v>
      </c>
      <c r="B867" s="9" t="s">
        <v>6</v>
      </c>
      <c r="C867" s="23">
        <f>PtQt_PoQt!C836</f>
        <v>85.92</v>
      </c>
      <c r="D867" s="23">
        <f>PtQt_PoQt!D836</f>
        <v>105.14</v>
      </c>
      <c r="E867" s="23">
        <f>PtQt_PoQt!E836</f>
        <v>109.72</v>
      </c>
      <c r="F867" s="23">
        <f>PtQt_PoQt!F836</f>
        <v>99.22</v>
      </c>
      <c r="G867" s="23">
        <f>PtQt_PoQt!G836</f>
        <v>100</v>
      </c>
      <c r="H867" s="23">
        <f>PtQt_PoQt!H836</f>
        <v>91.96</v>
      </c>
      <c r="I867" s="23">
        <f>PtQt_PoQt!I836</f>
        <v>102.79</v>
      </c>
      <c r="J867" s="23">
        <f>PtQt_PoQt!J836</f>
        <v>108.21</v>
      </c>
      <c r="K867" s="23">
        <f>PtQt_PoQt!K836</f>
        <v>110.39</v>
      </c>
      <c r="L867" s="23">
        <f>PtQt_PoQt!L836</f>
        <v>103.35</v>
      </c>
    </row>
    <row r="868" spans="1:12" x14ac:dyDescent="0.25">
      <c r="A868" s="10" t="s">
        <v>130</v>
      </c>
      <c r="B868" s="10" t="s">
        <v>12</v>
      </c>
      <c r="C868" s="22">
        <f>ROUND(AVERAGEIF(C869,"&lt;&gt;0"),2)</f>
        <v>125.05</v>
      </c>
      <c r="D868" s="22">
        <f t="shared" ref="D868:L868" si="399">ROUND(AVERAGEIF(D869,"&lt;&gt;0"),2)</f>
        <v>88.96</v>
      </c>
      <c r="E868" s="22">
        <f t="shared" si="399"/>
        <v>92.78</v>
      </c>
      <c r="F868" s="22">
        <f t="shared" si="399"/>
        <v>93.25</v>
      </c>
      <c r="G868" s="22">
        <f t="shared" si="399"/>
        <v>100</v>
      </c>
      <c r="H868" s="22">
        <f t="shared" si="399"/>
        <v>127.09</v>
      </c>
      <c r="I868" s="22">
        <f t="shared" si="399"/>
        <v>103.31</v>
      </c>
      <c r="J868" s="22">
        <f t="shared" si="399"/>
        <v>99.28</v>
      </c>
      <c r="K868" s="22">
        <f t="shared" si="399"/>
        <v>95.67</v>
      </c>
      <c r="L868" s="22">
        <f t="shared" si="399"/>
        <v>106.33</v>
      </c>
    </row>
    <row r="869" spans="1:12" x14ac:dyDescent="0.25">
      <c r="A869" s="9" t="s">
        <v>130</v>
      </c>
      <c r="B869" s="9" t="s">
        <v>15</v>
      </c>
      <c r="C869" s="23">
        <f>PtQt_PoQt!C838</f>
        <v>125.05</v>
      </c>
      <c r="D869" s="23">
        <f>PtQt_PoQt!D838</f>
        <v>88.96</v>
      </c>
      <c r="E869" s="23">
        <f>PtQt_PoQt!E838</f>
        <v>92.78</v>
      </c>
      <c r="F869" s="23">
        <f>PtQt_PoQt!F838</f>
        <v>93.25</v>
      </c>
      <c r="G869" s="23">
        <f>PtQt_PoQt!G838</f>
        <v>100</v>
      </c>
      <c r="H869" s="23">
        <f>PtQt_PoQt!H838</f>
        <v>127.09</v>
      </c>
      <c r="I869" s="23">
        <f>PtQt_PoQt!I838</f>
        <v>103.31</v>
      </c>
      <c r="J869" s="23">
        <f>PtQt_PoQt!J838</f>
        <v>99.28</v>
      </c>
      <c r="K869" s="23">
        <f>PtQt_PoQt!K838</f>
        <v>95.67</v>
      </c>
      <c r="L869" s="23">
        <f>PtQt_PoQt!L838</f>
        <v>106.33</v>
      </c>
    </row>
    <row r="870" spans="1:12" x14ac:dyDescent="0.25">
      <c r="A870" s="10" t="s">
        <v>130</v>
      </c>
      <c r="B870" s="10" t="s">
        <v>18</v>
      </c>
      <c r="C870" s="22">
        <f>ROUND(AVERAGEIF(C871:C872,"&lt;&gt;0"),2)</f>
        <v>93.14</v>
      </c>
      <c r="D870" s="22">
        <f t="shared" ref="D870:L870" si="400">ROUND(AVERAGEIF(D871:D872,"&lt;&gt;0"),2)</f>
        <v>97</v>
      </c>
      <c r="E870" s="22">
        <f t="shared" si="400"/>
        <v>109.19</v>
      </c>
      <c r="F870" s="22">
        <f t="shared" si="400"/>
        <v>100.69</v>
      </c>
      <c r="G870" s="22">
        <f t="shared" si="400"/>
        <v>100</v>
      </c>
      <c r="H870" s="22">
        <f t="shared" si="400"/>
        <v>110.39</v>
      </c>
      <c r="I870" s="22">
        <f t="shared" si="400"/>
        <v>129.02000000000001</v>
      </c>
      <c r="J870" s="22">
        <f t="shared" si="400"/>
        <v>141.34</v>
      </c>
      <c r="K870" s="22">
        <f t="shared" si="400"/>
        <v>137.75</v>
      </c>
      <c r="L870" s="22">
        <f t="shared" si="400"/>
        <v>129.62</v>
      </c>
    </row>
    <row r="871" spans="1:12" x14ac:dyDescent="0.25">
      <c r="A871" s="9" t="s">
        <v>130</v>
      </c>
      <c r="B871" s="9" t="s">
        <v>24</v>
      </c>
      <c r="C871" s="23">
        <f>PtQt_PoQt!C840</f>
        <v>78.48</v>
      </c>
      <c r="D871" s="23">
        <f>PtQt_PoQt!D840</f>
        <v>101.09</v>
      </c>
      <c r="E871" s="23">
        <f>PtQt_PoQt!E840</f>
        <v>118.33</v>
      </c>
      <c r="F871" s="23">
        <f>PtQt_PoQt!F840</f>
        <v>102.14</v>
      </c>
      <c r="G871" s="23">
        <f>PtQt_PoQt!G840</f>
        <v>100</v>
      </c>
      <c r="H871" s="23">
        <f>PtQt_PoQt!H840</f>
        <v>135.66999999999999</v>
      </c>
      <c r="I871" s="23">
        <f>PtQt_PoQt!I840</f>
        <v>151.96</v>
      </c>
      <c r="J871" s="23">
        <f>PtQt_PoQt!J840</f>
        <v>168.11</v>
      </c>
      <c r="K871" s="23">
        <f>PtQt_PoQt!K840</f>
        <v>163.82</v>
      </c>
      <c r="L871" s="23">
        <f>PtQt_PoQt!L840</f>
        <v>154.88</v>
      </c>
    </row>
    <row r="872" spans="1:12" x14ac:dyDescent="0.25">
      <c r="A872" s="9" t="s">
        <v>130</v>
      </c>
      <c r="B872" s="9" t="s">
        <v>19</v>
      </c>
      <c r="C872" s="23">
        <f>PtQt_PoQt!C841</f>
        <v>107.79</v>
      </c>
      <c r="D872" s="23">
        <f>PtQt_PoQt!D841</f>
        <v>92.91</v>
      </c>
      <c r="E872" s="23">
        <f>PtQt_PoQt!E841</f>
        <v>100.05</v>
      </c>
      <c r="F872" s="23">
        <f>PtQt_PoQt!F841</f>
        <v>99.23</v>
      </c>
      <c r="G872" s="23">
        <f>PtQt_PoQt!G841</f>
        <v>100</v>
      </c>
      <c r="H872" s="23">
        <f>PtQt_PoQt!H841</f>
        <v>85.11</v>
      </c>
      <c r="I872" s="23">
        <f>PtQt_PoQt!I841</f>
        <v>106.08</v>
      </c>
      <c r="J872" s="23">
        <f>PtQt_PoQt!J841</f>
        <v>114.56</v>
      </c>
      <c r="K872" s="23">
        <f>PtQt_PoQt!K841</f>
        <v>111.68</v>
      </c>
      <c r="L872" s="23">
        <f>PtQt_PoQt!L841</f>
        <v>104.35</v>
      </c>
    </row>
    <row r="873" spans="1:12" x14ac:dyDescent="0.25">
      <c r="A873" s="10" t="s">
        <v>130</v>
      </c>
      <c r="B873" s="10" t="s">
        <v>28</v>
      </c>
      <c r="C873" s="22">
        <f>ROUND(AVERAGEIF(C874:C882,"&lt;&gt;0"),2)</f>
        <v>110.88</v>
      </c>
      <c r="D873" s="22">
        <f t="shared" ref="D873:L873" si="401">ROUND(AVERAGEIF(D874:D882,"&lt;&gt;0"),2)</f>
        <v>97.5</v>
      </c>
      <c r="E873" s="22">
        <f t="shared" si="401"/>
        <v>103.44</v>
      </c>
      <c r="F873" s="22">
        <f t="shared" si="401"/>
        <v>88.14</v>
      </c>
      <c r="G873" s="22">
        <f t="shared" si="401"/>
        <v>100</v>
      </c>
      <c r="H873" s="22">
        <f t="shared" si="401"/>
        <v>111.88</v>
      </c>
      <c r="I873" s="22">
        <f t="shared" si="401"/>
        <v>121.09</v>
      </c>
      <c r="J873" s="22">
        <f t="shared" si="401"/>
        <v>111.03</v>
      </c>
      <c r="K873" s="22">
        <f t="shared" si="401"/>
        <v>101.05</v>
      </c>
      <c r="L873" s="22">
        <f t="shared" si="401"/>
        <v>111.27</v>
      </c>
    </row>
    <row r="874" spans="1:12" x14ac:dyDescent="0.25">
      <c r="A874" s="9" t="s">
        <v>130</v>
      </c>
      <c r="B874" s="9" t="s">
        <v>31</v>
      </c>
      <c r="C874" s="23">
        <f>PtQt_PoQt!C843</f>
        <v>110.66</v>
      </c>
      <c r="D874" s="23">
        <f>PtQt_PoQt!D843</f>
        <v>84.81</v>
      </c>
      <c r="E874" s="23">
        <f>PtQt_PoQt!E843</f>
        <v>99.44</v>
      </c>
      <c r="F874" s="23">
        <f>PtQt_PoQt!F843</f>
        <v>105.09</v>
      </c>
      <c r="G874" s="23">
        <f>PtQt_PoQt!G843</f>
        <v>100</v>
      </c>
      <c r="H874" s="23">
        <f>PtQt_PoQt!H843</f>
        <v>118.46</v>
      </c>
      <c r="I874" s="23">
        <f>PtQt_PoQt!I843</f>
        <v>116.08</v>
      </c>
      <c r="J874" s="23">
        <f>PtQt_PoQt!J843</f>
        <v>116.36</v>
      </c>
      <c r="K874" s="23">
        <f>PtQt_PoQt!K843</f>
        <v>114.07</v>
      </c>
      <c r="L874" s="23">
        <f>PtQt_PoQt!L843</f>
        <v>116.25</v>
      </c>
    </row>
    <row r="875" spans="1:12" x14ac:dyDescent="0.25">
      <c r="A875" s="9" t="s">
        <v>130</v>
      </c>
      <c r="B875" s="9" t="s">
        <v>34</v>
      </c>
      <c r="C875" s="23">
        <f>PtQt_PoQt!C844</f>
        <v>113.81</v>
      </c>
      <c r="D875" s="23">
        <f>PtQt_PoQt!D844</f>
        <v>87.1</v>
      </c>
      <c r="E875" s="23">
        <f>PtQt_PoQt!E844</f>
        <v>110.16</v>
      </c>
      <c r="F875" s="23">
        <f>PtQt_PoQt!F844</f>
        <v>88.93</v>
      </c>
      <c r="G875" s="23">
        <f>PtQt_PoQt!G844</f>
        <v>100</v>
      </c>
      <c r="H875" s="23">
        <f>PtQt_PoQt!H844</f>
        <v>139.54</v>
      </c>
      <c r="I875" s="23">
        <f>PtQt_PoQt!I844</f>
        <v>126.78</v>
      </c>
      <c r="J875" s="23">
        <f>PtQt_PoQt!J844</f>
        <v>112.31</v>
      </c>
      <c r="K875" s="23">
        <f>PtQt_PoQt!K844</f>
        <v>106.12</v>
      </c>
      <c r="L875" s="23">
        <f>PtQt_PoQt!L844</f>
        <v>121.17</v>
      </c>
    </row>
    <row r="876" spans="1:12" x14ac:dyDescent="0.25">
      <c r="A876" s="9" t="s">
        <v>130</v>
      </c>
      <c r="B876" s="9" t="s">
        <v>30</v>
      </c>
      <c r="C876" s="23">
        <f>PtQt_PoQt!C845</f>
        <v>124.13</v>
      </c>
      <c r="D876" s="23">
        <f>PtQt_PoQt!D845</f>
        <v>96.52</v>
      </c>
      <c r="E876" s="23">
        <f>PtQt_PoQt!E845</f>
        <v>92.94</v>
      </c>
      <c r="F876" s="23">
        <f>PtQt_PoQt!F845</f>
        <v>86.35</v>
      </c>
      <c r="G876" s="23">
        <f>PtQt_PoQt!G845</f>
        <v>100</v>
      </c>
      <c r="H876" s="23">
        <f>PtQt_PoQt!H845</f>
        <v>132.80000000000001</v>
      </c>
      <c r="I876" s="23">
        <f>PtQt_PoQt!I845</f>
        <v>123.56</v>
      </c>
      <c r="J876" s="23">
        <f>PtQt_PoQt!J845</f>
        <v>127.09</v>
      </c>
      <c r="K876" s="23">
        <f>PtQt_PoQt!K845</f>
        <v>104.46</v>
      </c>
      <c r="L876" s="23">
        <f>PtQt_PoQt!L845</f>
        <v>122</v>
      </c>
    </row>
    <row r="877" spans="1:12" x14ac:dyDescent="0.25">
      <c r="A877" s="9" t="s">
        <v>130</v>
      </c>
      <c r="B877" s="9" t="s">
        <v>36</v>
      </c>
      <c r="C877" s="23">
        <f>PtQt_PoQt!C846</f>
        <v>86.51</v>
      </c>
      <c r="D877" s="23">
        <f>PtQt_PoQt!D846</f>
        <v>109.96</v>
      </c>
      <c r="E877" s="23">
        <f>PtQt_PoQt!E846</f>
        <v>100.54</v>
      </c>
      <c r="F877" s="23">
        <f>PtQt_PoQt!F846</f>
        <v>103</v>
      </c>
      <c r="G877" s="23">
        <f>PtQt_PoQt!G846</f>
        <v>100</v>
      </c>
      <c r="H877" s="23">
        <f>PtQt_PoQt!H846</f>
        <v>91.43</v>
      </c>
      <c r="I877" s="23">
        <f>PtQt_PoQt!I846</f>
        <v>86.19</v>
      </c>
      <c r="J877" s="23">
        <f>PtQt_PoQt!J846</f>
        <v>96.79</v>
      </c>
      <c r="K877" s="23">
        <f>PtQt_PoQt!K846</f>
        <v>93.36</v>
      </c>
      <c r="L877" s="23">
        <f>PtQt_PoQt!L846</f>
        <v>91.97</v>
      </c>
    </row>
    <row r="878" spans="1:12" x14ac:dyDescent="0.25">
      <c r="A878" s="9" t="s">
        <v>130</v>
      </c>
      <c r="B878" s="9" t="s">
        <v>35</v>
      </c>
      <c r="C878" s="23">
        <f>PtQt_PoQt!C847</f>
        <v>128.38</v>
      </c>
      <c r="D878" s="23">
        <f>PtQt_PoQt!D847</f>
        <v>103.66</v>
      </c>
      <c r="E878" s="23">
        <f>PtQt_PoQt!E847</f>
        <v>94.23</v>
      </c>
      <c r="F878" s="23">
        <f>PtQt_PoQt!F847</f>
        <v>73.64</v>
      </c>
      <c r="G878" s="23">
        <f>PtQt_PoQt!G847</f>
        <v>100</v>
      </c>
      <c r="H878" s="23">
        <f>PtQt_PoQt!H847</f>
        <v>116.65</v>
      </c>
      <c r="I878" s="23">
        <f>PtQt_PoQt!I847</f>
        <v>133.82</v>
      </c>
      <c r="J878" s="23">
        <f>PtQt_PoQt!J847</f>
        <v>98.36</v>
      </c>
      <c r="K878" s="23">
        <f>PtQt_PoQt!K847</f>
        <v>83.07</v>
      </c>
      <c r="L878" s="23">
        <f>PtQt_PoQt!L847</f>
        <v>107.97</v>
      </c>
    </row>
    <row r="879" spans="1:12" x14ac:dyDescent="0.25">
      <c r="A879" s="9" t="s">
        <v>130</v>
      </c>
      <c r="B879" s="9" t="s">
        <v>87</v>
      </c>
      <c r="C879" s="23">
        <f>PtQt_PoQt!C848</f>
        <v>115.74</v>
      </c>
      <c r="D879" s="23">
        <f>PtQt_PoQt!D848</f>
        <v>95.38</v>
      </c>
      <c r="E879" s="23">
        <f>PtQt_PoQt!E848</f>
        <v>91.38</v>
      </c>
      <c r="F879" s="23">
        <f>PtQt_PoQt!F848</f>
        <v>97.56</v>
      </c>
      <c r="G879" s="23">
        <f>PtQt_PoQt!G848</f>
        <v>100</v>
      </c>
      <c r="H879" s="23">
        <f>PtQt_PoQt!H848</f>
        <v>105.06</v>
      </c>
      <c r="I879" s="23">
        <f>PtQt_PoQt!I848</f>
        <v>101.62</v>
      </c>
      <c r="J879" s="23">
        <f>PtQt_PoQt!J848</f>
        <v>111.74</v>
      </c>
      <c r="K879" s="23">
        <f>PtQt_PoQt!K848</f>
        <v>86.32</v>
      </c>
      <c r="L879" s="23">
        <f>PtQt_PoQt!L848</f>
        <v>101.19</v>
      </c>
    </row>
    <row r="880" spans="1:12" x14ac:dyDescent="0.25">
      <c r="A880" s="9" t="s">
        <v>130</v>
      </c>
      <c r="B880" s="9" t="s">
        <v>32</v>
      </c>
      <c r="C880" s="23">
        <f>PtQt_PoQt!C849</f>
        <v>120.53</v>
      </c>
      <c r="D880" s="23">
        <f>PtQt_PoQt!D849</f>
        <v>115.56</v>
      </c>
      <c r="E880" s="23">
        <f>PtQt_PoQt!E849</f>
        <v>118.62</v>
      </c>
      <c r="F880" s="23">
        <f>PtQt_PoQt!F849</f>
        <v>45.19</v>
      </c>
      <c r="G880" s="23">
        <f>PtQt_PoQt!G849</f>
        <v>100</v>
      </c>
      <c r="H880" s="23">
        <f>PtQt_PoQt!H849</f>
        <v>78.62</v>
      </c>
      <c r="I880" s="23">
        <f>PtQt_PoQt!I849</f>
        <v>144.13</v>
      </c>
      <c r="J880" s="23">
        <f>PtQt_PoQt!J849</f>
        <v>102.54</v>
      </c>
      <c r="K880" s="23">
        <f>PtQt_PoQt!K849</f>
        <v>121.27</v>
      </c>
      <c r="L880" s="23">
        <f>PtQt_PoQt!L849</f>
        <v>111.64</v>
      </c>
    </row>
    <row r="881" spans="1:12" x14ac:dyDescent="0.25">
      <c r="A881" s="9" t="s">
        <v>130</v>
      </c>
      <c r="B881" s="9" t="s">
        <v>33</v>
      </c>
      <c r="C881" s="23">
        <f>PtQt_PoQt!C850</f>
        <v>90.13</v>
      </c>
      <c r="D881" s="23">
        <f>PtQt_PoQt!D850</f>
        <v>99.66</v>
      </c>
      <c r="E881" s="23">
        <f>PtQt_PoQt!E850</f>
        <v>117.89</v>
      </c>
      <c r="F881" s="23">
        <f>PtQt_PoQt!F850</f>
        <v>92.23</v>
      </c>
      <c r="G881" s="23">
        <f>PtQt_PoQt!G850</f>
        <v>100</v>
      </c>
      <c r="H881" s="23">
        <f>PtQt_PoQt!H850</f>
        <v>92.13</v>
      </c>
      <c r="I881" s="23">
        <f>PtQt_PoQt!I850</f>
        <v>128.1</v>
      </c>
      <c r="J881" s="23">
        <f>PtQt_PoQt!J850</f>
        <v>114.86</v>
      </c>
      <c r="K881" s="23">
        <f>PtQt_PoQt!K850</f>
        <v>108.99</v>
      </c>
      <c r="L881" s="23">
        <f>PtQt_PoQt!L850</f>
        <v>111.05</v>
      </c>
    </row>
    <row r="882" spans="1:12" x14ac:dyDescent="0.25">
      <c r="A882" s="9" t="s">
        <v>130</v>
      </c>
      <c r="B882" s="9" t="s">
        <v>37</v>
      </c>
      <c r="C882" s="23">
        <f>PtQt_PoQt!C851</f>
        <v>108.01</v>
      </c>
      <c r="D882" s="23">
        <f>PtQt_PoQt!D851</f>
        <v>84.89</v>
      </c>
      <c r="E882" s="23">
        <f>PtQt_PoQt!E851</f>
        <v>105.76</v>
      </c>
      <c r="F882" s="23">
        <f>PtQt_PoQt!F851</f>
        <v>101.25</v>
      </c>
      <c r="G882" s="23">
        <f>PtQt_PoQt!G851</f>
        <v>100</v>
      </c>
      <c r="H882" s="23">
        <f>PtQt_PoQt!H851</f>
        <v>132.22</v>
      </c>
      <c r="I882" s="23">
        <f>PtQt_PoQt!I851</f>
        <v>129.55000000000001</v>
      </c>
      <c r="J882" s="23">
        <f>PtQt_PoQt!J851</f>
        <v>119.2</v>
      </c>
      <c r="K882" s="23">
        <f>PtQt_PoQt!K851</f>
        <v>91.82</v>
      </c>
      <c r="L882" s="23">
        <f>PtQt_PoQt!L851</f>
        <v>118.2</v>
      </c>
    </row>
    <row r="883" spans="1:12" x14ac:dyDescent="0.25">
      <c r="A883" s="10" t="s">
        <v>130</v>
      </c>
      <c r="B883" s="10" t="s">
        <v>39</v>
      </c>
      <c r="C883" s="22">
        <f>ROUND(AVERAGEIF(C884:C886,"&lt;&gt;0"),2)</f>
        <v>99.56</v>
      </c>
      <c r="D883" s="22">
        <f t="shared" ref="D883:L883" si="402">ROUND(AVERAGEIF(D884:D886,"&lt;&gt;0"),2)</f>
        <v>98.72</v>
      </c>
      <c r="E883" s="22">
        <f t="shared" si="402"/>
        <v>106.19</v>
      </c>
      <c r="F883" s="22">
        <f t="shared" si="402"/>
        <v>95.48</v>
      </c>
      <c r="G883" s="22">
        <f t="shared" si="402"/>
        <v>100</v>
      </c>
      <c r="H883" s="22">
        <f t="shared" si="402"/>
        <v>113.69</v>
      </c>
      <c r="I883" s="22">
        <f t="shared" si="402"/>
        <v>105.24</v>
      </c>
      <c r="J883" s="22">
        <f t="shared" si="402"/>
        <v>112.91</v>
      </c>
      <c r="K883" s="22">
        <f t="shared" si="402"/>
        <v>103.38</v>
      </c>
      <c r="L883" s="22">
        <f t="shared" si="402"/>
        <v>108.82</v>
      </c>
    </row>
    <row r="884" spans="1:12" x14ac:dyDescent="0.25">
      <c r="A884" s="9" t="s">
        <v>130</v>
      </c>
      <c r="B884" s="9" t="s">
        <v>43</v>
      </c>
      <c r="C884" s="23">
        <f>PtQt_PoQt!C853</f>
        <v>94.4</v>
      </c>
      <c r="D884" s="23">
        <f>PtQt_PoQt!D853</f>
        <v>100.4</v>
      </c>
      <c r="E884" s="23">
        <f>PtQt_PoQt!E853</f>
        <v>104.35</v>
      </c>
      <c r="F884" s="23">
        <f>PtQt_PoQt!F853</f>
        <v>100.8</v>
      </c>
      <c r="G884" s="23">
        <f>PtQt_PoQt!G853</f>
        <v>100</v>
      </c>
      <c r="H884" s="23">
        <f>PtQt_PoQt!H853</f>
        <v>127.62</v>
      </c>
      <c r="I884" s="23">
        <f>PtQt_PoQt!I853</f>
        <v>106.52</v>
      </c>
      <c r="J884" s="23">
        <f>PtQt_PoQt!J853</f>
        <v>109.83</v>
      </c>
      <c r="K884" s="23">
        <f>PtQt_PoQt!K853</f>
        <v>102.8</v>
      </c>
      <c r="L884" s="23">
        <f>PtQt_PoQt!L853</f>
        <v>111.72</v>
      </c>
    </row>
    <row r="885" spans="1:12" x14ac:dyDescent="0.25">
      <c r="A885" s="9" t="s">
        <v>130</v>
      </c>
      <c r="B885" s="9" t="s">
        <v>45</v>
      </c>
      <c r="C885" s="23">
        <f>PtQt_PoQt!C854</f>
        <v>102.47</v>
      </c>
      <c r="D885" s="23">
        <f>PtQt_PoQt!D854</f>
        <v>100.35</v>
      </c>
      <c r="E885" s="23">
        <f>PtQt_PoQt!E854</f>
        <v>103.83</v>
      </c>
      <c r="F885" s="23">
        <f>PtQt_PoQt!F854</f>
        <v>93.28</v>
      </c>
      <c r="G885" s="23">
        <f>PtQt_PoQt!G854</f>
        <v>100</v>
      </c>
      <c r="H885" s="23">
        <f>PtQt_PoQt!H854</f>
        <v>115.32</v>
      </c>
      <c r="I885" s="23">
        <f>PtQt_PoQt!I854</f>
        <v>107.37</v>
      </c>
      <c r="J885" s="23">
        <f>PtQt_PoQt!J854</f>
        <v>112.55</v>
      </c>
      <c r="K885" s="23">
        <f>PtQt_PoQt!K854</f>
        <v>99.41</v>
      </c>
      <c r="L885" s="23">
        <f>PtQt_PoQt!L854</f>
        <v>108.66</v>
      </c>
    </row>
    <row r="886" spans="1:12" x14ac:dyDescent="0.25">
      <c r="A886" s="9" t="s">
        <v>130</v>
      </c>
      <c r="B886" s="9" t="s">
        <v>42</v>
      </c>
      <c r="C886" s="23">
        <f>PtQt_PoQt!C855</f>
        <v>101.81</v>
      </c>
      <c r="D886" s="23">
        <f>PtQt_PoQt!D855</f>
        <v>95.41</v>
      </c>
      <c r="E886" s="23">
        <f>PtQt_PoQt!E855</f>
        <v>110.38</v>
      </c>
      <c r="F886" s="23">
        <f>PtQt_PoQt!F855</f>
        <v>92.37</v>
      </c>
      <c r="G886" s="23">
        <f>PtQt_PoQt!G855</f>
        <v>100</v>
      </c>
      <c r="H886" s="23">
        <f>PtQt_PoQt!H855</f>
        <v>98.12</v>
      </c>
      <c r="I886" s="23">
        <f>PtQt_PoQt!I855</f>
        <v>101.84</v>
      </c>
      <c r="J886" s="23">
        <f>PtQt_PoQt!J855</f>
        <v>116.36</v>
      </c>
      <c r="K886" s="23">
        <f>PtQt_PoQt!K855</f>
        <v>107.92</v>
      </c>
      <c r="L886" s="23">
        <f>PtQt_PoQt!L855</f>
        <v>106.08</v>
      </c>
    </row>
    <row r="887" spans="1:12" x14ac:dyDescent="0.25">
      <c r="A887" s="10" t="s">
        <v>130</v>
      </c>
      <c r="B887" s="10" t="s">
        <v>49</v>
      </c>
      <c r="C887" s="22">
        <f>ROUND(AVERAGEIF(C888:C894,"&lt;&gt;0"),2)</f>
        <v>102.54</v>
      </c>
      <c r="D887" s="22">
        <f t="shared" ref="D887:L887" si="403">ROUND(AVERAGEIF(D888:D894,"&lt;&gt;0"),2)</f>
        <v>104.63</v>
      </c>
      <c r="E887" s="22">
        <f t="shared" si="403"/>
        <v>98.67</v>
      </c>
      <c r="F887" s="22">
        <f t="shared" si="403"/>
        <v>94.71</v>
      </c>
      <c r="G887" s="22">
        <f t="shared" si="403"/>
        <v>100</v>
      </c>
      <c r="H887" s="22">
        <f t="shared" si="403"/>
        <v>105.42</v>
      </c>
      <c r="I887" s="22">
        <f t="shared" si="403"/>
        <v>123.51</v>
      </c>
      <c r="J887" s="22">
        <f t="shared" si="403"/>
        <v>113.38</v>
      </c>
      <c r="K887" s="22">
        <f t="shared" si="403"/>
        <v>126.31</v>
      </c>
      <c r="L887" s="22">
        <f t="shared" si="403"/>
        <v>117.14</v>
      </c>
    </row>
    <row r="888" spans="1:12" x14ac:dyDescent="0.25">
      <c r="A888" s="9" t="s">
        <v>130</v>
      </c>
      <c r="B888" s="9" t="s">
        <v>55</v>
      </c>
      <c r="C888" s="23">
        <f>PtQt_PoQt!C857</f>
        <v>100.28</v>
      </c>
      <c r="D888" s="23">
        <f>PtQt_PoQt!D857</f>
        <v>98.1</v>
      </c>
      <c r="E888" s="23">
        <f>PtQt_PoQt!E857</f>
        <v>99.44</v>
      </c>
      <c r="F888" s="23">
        <f>PtQt_PoQt!F857</f>
        <v>102.13</v>
      </c>
      <c r="G888" s="23">
        <f>PtQt_PoQt!G857</f>
        <v>100</v>
      </c>
      <c r="H888" s="23">
        <f>PtQt_PoQt!H857</f>
        <v>115</v>
      </c>
      <c r="I888" s="23">
        <f>PtQt_PoQt!I857</f>
        <v>108</v>
      </c>
      <c r="J888" s="23">
        <f>PtQt_PoQt!J857</f>
        <v>127.87</v>
      </c>
      <c r="K888" s="23">
        <f>PtQt_PoQt!K857</f>
        <v>140.07</v>
      </c>
      <c r="L888" s="23">
        <f>PtQt_PoQt!L857</f>
        <v>122.72</v>
      </c>
    </row>
    <row r="889" spans="1:12" x14ac:dyDescent="0.25">
      <c r="A889" s="9" t="s">
        <v>130</v>
      </c>
      <c r="B889" s="9" t="s">
        <v>59</v>
      </c>
      <c r="C889" s="23">
        <f>PtQt_PoQt!C858</f>
        <v>103.42</v>
      </c>
      <c r="D889" s="23">
        <f>PtQt_PoQt!D858</f>
        <v>95.36</v>
      </c>
      <c r="E889" s="23">
        <f>PtQt_PoQt!E858</f>
        <v>100</v>
      </c>
      <c r="F889" s="23">
        <f>PtQt_PoQt!F858</f>
        <v>100.98</v>
      </c>
      <c r="G889" s="23">
        <f>PtQt_PoQt!G858</f>
        <v>100</v>
      </c>
      <c r="H889" s="23">
        <f>PtQt_PoQt!H858</f>
        <v>121.49</v>
      </c>
      <c r="I889" s="23">
        <f>PtQt_PoQt!I858</f>
        <v>125.89</v>
      </c>
      <c r="J889" s="23">
        <f>PtQt_PoQt!J858</f>
        <v>128.08000000000001</v>
      </c>
      <c r="K889" s="23">
        <f>PtQt_PoQt!K858</f>
        <v>140.9</v>
      </c>
      <c r="L889" s="23">
        <f>PtQt_PoQt!L858</f>
        <v>129.06</v>
      </c>
    </row>
    <row r="890" spans="1:12" x14ac:dyDescent="0.25">
      <c r="A890" s="9" t="s">
        <v>130</v>
      </c>
      <c r="B890" s="9" t="s">
        <v>51</v>
      </c>
      <c r="C890" s="23">
        <f>PtQt_PoQt!C859</f>
        <v>97.79</v>
      </c>
      <c r="D890" s="23">
        <f>PtQt_PoQt!D859</f>
        <v>101.72</v>
      </c>
      <c r="E890" s="23">
        <f>PtQt_PoQt!E859</f>
        <v>102.21</v>
      </c>
      <c r="F890" s="23">
        <f>PtQt_PoQt!F859</f>
        <v>98.04</v>
      </c>
      <c r="G890" s="23">
        <f>PtQt_PoQt!G859</f>
        <v>100</v>
      </c>
      <c r="H890" s="23">
        <f>PtQt_PoQt!H859</f>
        <v>104.29</v>
      </c>
      <c r="I890" s="23">
        <f>PtQt_PoQt!I859</f>
        <v>121.45</v>
      </c>
      <c r="J890" s="23">
        <f>PtQt_PoQt!J859</f>
        <v>129.78</v>
      </c>
      <c r="K890" s="23">
        <f>PtQt_PoQt!K859</f>
        <v>122.06</v>
      </c>
      <c r="L890" s="23">
        <f>PtQt_PoQt!L859</f>
        <v>119.36</v>
      </c>
    </row>
    <row r="891" spans="1:12" x14ac:dyDescent="0.25">
      <c r="A891" s="9" t="s">
        <v>130</v>
      </c>
      <c r="B891" s="9" t="s">
        <v>53</v>
      </c>
      <c r="C891" s="23">
        <f>PtQt_PoQt!C860</f>
        <v>101.22</v>
      </c>
      <c r="D891" s="23">
        <f>PtQt_PoQt!D860</f>
        <v>132.85</v>
      </c>
      <c r="E891" s="23">
        <f>PtQt_PoQt!E860</f>
        <v>79.03</v>
      </c>
      <c r="F891" s="23">
        <f>PtQt_PoQt!F860</f>
        <v>86.79</v>
      </c>
      <c r="G891" s="23">
        <f>PtQt_PoQt!G860</f>
        <v>100</v>
      </c>
      <c r="H891" s="23">
        <f>PtQt_PoQt!H860</f>
        <v>104.69</v>
      </c>
      <c r="I891" s="23">
        <f>PtQt_PoQt!I860</f>
        <v>188.01</v>
      </c>
      <c r="J891" s="23">
        <f>PtQt_PoQt!J860</f>
        <v>66.69</v>
      </c>
      <c r="K891" s="23">
        <f>PtQt_PoQt!K860</f>
        <v>134.47</v>
      </c>
      <c r="L891" s="23">
        <f>PtQt_PoQt!L860</f>
        <v>123.46</v>
      </c>
    </row>
    <row r="892" spans="1:12" x14ac:dyDescent="0.25">
      <c r="A892" s="9" t="s">
        <v>130</v>
      </c>
      <c r="B892" s="9" t="s">
        <v>88</v>
      </c>
      <c r="C892" s="23">
        <f>PtQt_PoQt!C861</f>
        <v>110.34</v>
      </c>
      <c r="D892" s="23" t="str">
        <f>PtQt_PoQt!D861</f>
        <v>..</v>
      </c>
      <c r="E892" s="23">
        <f>PtQt_PoQt!E861</f>
        <v>96.61</v>
      </c>
      <c r="F892" s="23">
        <f>PtQt_PoQt!F861</f>
        <v>93.03</v>
      </c>
      <c r="G892" s="23">
        <f>PtQt_PoQt!G861</f>
        <v>100</v>
      </c>
      <c r="H892" s="23">
        <f>PtQt_PoQt!H861</f>
        <v>109.55</v>
      </c>
      <c r="I892" s="23">
        <f>PtQt_PoQt!I861</f>
        <v>118.86</v>
      </c>
      <c r="J892" s="23">
        <f>PtQt_PoQt!J861</f>
        <v>80.03</v>
      </c>
      <c r="K892" s="23">
        <f>PtQt_PoQt!K861</f>
        <v>96.35</v>
      </c>
      <c r="L892" s="23">
        <f>PtQt_PoQt!L861</f>
        <v>101.21</v>
      </c>
    </row>
    <row r="893" spans="1:12" x14ac:dyDescent="0.25">
      <c r="A893" s="9" t="s">
        <v>130</v>
      </c>
      <c r="B893" s="9" t="s">
        <v>63</v>
      </c>
      <c r="C893" s="23">
        <f>PtQt_PoQt!C862</f>
        <v>105.1</v>
      </c>
      <c r="D893" s="23">
        <f>PtQt_PoQt!D862</f>
        <v>102.95</v>
      </c>
      <c r="E893" s="23">
        <f>PtQt_PoQt!E862</f>
        <v>103.12</v>
      </c>
      <c r="F893" s="23">
        <f>PtQt_PoQt!F862</f>
        <v>88.71</v>
      </c>
      <c r="G893" s="23">
        <f>PtQt_PoQt!G862</f>
        <v>100</v>
      </c>
      <c r="H893" s="23">
        <f>PtQt_PoQt!H862</f>
        <v>85.48</v>
      </c>
      <c r="I893" s="23">
        <f>PtQt_PoQt!I862</f>
        <v>110.72</v>
      </c>
      <c r="J893" s="23">
        <f>PtQt_PoQt!J862</f>
        <v>132.05000000000001</v>
      </c>
      <c r="K893" s="23">
        <f>PtQt_PoQt!K862</f>
        <v>127.62</v>
      </c>
      <c r="L893" s="23">
        <f>PtQt_PoQt!L862</f>
        <v>113.95</v>
      </c>
    </row>
    <row r="894" spans="1:12" x14ac:dyDescent="0.25">
      <c r="A894" s="9" t="s">
        <v>130</v>
      </c>
      <c r="B894" s="9" t="s">
        <v>50</v>
      </c>
      <c r="C894" s="23">
        <f>PtQt_PoQt!C863</f>
        <v>99.64</v>
      </c>
      <c r="D894" s="23">
        <f>PtQt_PoQt!D863</f>
        <v>96.81</v>
      </c>
      <c r="E894" s="23">
        <f>PtQt_PoQt!E863</f>
        <v>110.27</v>
      </c>
      <c r="F894" s="23">
        <f>PtQt_PoQt!F863</f>
        <v>93.28</v>
      </c>
      <c r="G894" s="23">
        <f>PtQt_PoQt!G863</f>
        <v>100</v>
      </c>
      <c r="H894" s="23">
        <f>PtQt_PoQt!H863</f>
        <v>97.42</v>
      </c>
      <c r="I894" s="23">
        <f>PtQt_PoQt!I863</f>
        <v>91.67</v>
      </c>
      <c r="J894" s="23">
        <f>PtQt_PoQt!J863</f>
        <v>129.13</v>
      </c>
      <c r="K894" s="23">
        <f>PtQt_PoQt!K863</f>
        <v>122.72</v>
      </c>
      <c r="L894" s="23">
        <f>PtQt_PoQt!L863</f>
        <v>110.25</v>
      </c>
    </row>
    <row r="895" spans="1:12" x14ac:dyDescent="0.25">
      <c r="A895" s="10" t="s">
        <v>130</v>
      </c>
      <c r="B895" s="10" t="s">
        <v>64</v>
      </c>
      <c r="C895" s="22">
        <f>ROUND(AVERAGEIF(C896:C898,"&lt;&gt;0"),2)</f>
        <v>112.35</v>
      </c>
      <c r="D895" s="22">
        <f t="shared" ref="D895:L895" si="404">ROUND(AVERAGEIF(D896:D898,"&lt;&gt;0"),2)</f>
        <v>101.5</v>
      </c>
      <c r="E895" s="22">
        <f t="shared" si="404"/>
        <v>95.62</v>
      </c>
      <c r="F895" s="22">
        <f t="shared" si="404"/>
        <v>90.39</v>
      </c>
      <c r="G895" s="22">
        <f t="shared" si="404"/>
        <v>100</v>
      </c>
      <c r="H895" s="22">
        <f t="shared" si="404"/>
        <v>86.59</v>
      </c>
      <c r="I895" s="22">
        <f t="shared" si="404"/>
        <v>84.29</v>
      </c>
      <c r="J895" s="22">
        <f t="shared" si="404"/>
        <v>82.98</v>
      </c>
      <c r="K895" s="22">
        <f t="shared" si="404"/>
        <v>86.07</v>
      </c>
      <c r="L895" s="22">
        <f t="shared" si="404"/>
        <v>84.98</v>
      </c>
    </row>
    <row r="896" spans="1:12" x14ac:dyDescent="0.25">
      <c r="A896" s="9" t="s">
        <v>130</v>
      </c>
      <c r="B896" s="9" t="s">
        <v>74</v>
      </c>
      <c r="C896" s="23">
        <f>PtQt_PoQt!C865</f>
        <v>98.41</v>
      </c>
      <c r="D896" s="23">
        <f>PtQt_PoQt!D865</f>
        <v>96.2</v>
      </c>
      <c r="E896" s="23">
        <f>PtQt_PoQt!E865</f>
        <v>100.97</v>
      </c>
      <c r="F896" s="23">
        <f>PtQt_PoQt!F865</f>
        <v>104.41</v>
      </c>
      <c r="G896" s="23">
        <f>PtQt_PoQt!G865</f>
        <v>100</v>
      </c>
      <c r="H896" s="23">
        <f>PtQt_PoQt!H865</f>
        <v>95.52</v>
      </c>
      <c r="I896" s="23">
        <f>PtQt_PoQt!I865</f>
        <v>96.5</v>
      </c>
      <c r="J896" s="23">
        <f>PtQt_PoQt!J865</f>
        <v>98.66</v>
      </c>
      <c r="K896" s="23">
        <f>PtQt_PoQt!K865</f>
        <v>106</v>
      </c>
      <c r="L896" s="23">
        <f>PtQt_PoQt!L865</f>
        <v>99.17</v>
      </c>
    </row>
    <row r="897" spans="1:12" x14ac:dyDescent="0.25">
      <c r="A897" s="9" t="s">
        <v>130</v>
      </c>
      <c r="B897" s="9" t="s">
        <v>93</v>
      </c>
      <c r="C897" s="23">
        <f>PtQt_PoQt!C866</f>
        <v>103.37</v>
      </c>
      <c r="D897" s="23">
        <f>PtQt_PoQt!D866</f>
        <v>101.69</v>
      </c>
      <c r="E897" s="23">
        <f>PtQt_PoQt!E866</f>
        <v>99.72</v>
      </c>
      <c r="F897" s="23">
        <f>PtQt_PoQt!F866</f>
        <v>95.22</v>
      </c>
      <c r="G897" s="23">
        <f>PtQt_PoQt!G866</f>
        <v>100</v>
      </c>
      <c r="H897" s="23">
        <f>PtQt_PoQt!H866</f>
        <v>101.12</v>
      </c>
      <c r="I897" s="23">
        <f>PtQt_PoQt!I866</f>
        <v>91.85</v>
      </c>
      <c r="J897" s="23">
        <f>PtQt_PoQt!J866</f>
        <v>84.55</v>
      </c>
      <c r="K897" s="23">
        <f>PtQt_PoQt!K866</f>
        <v>78.650000000000006</v>
      </c>
      <c r="L897" s="23">
        <f>PtQt_PoQt!L866</f>
        <v>89.04</v>
      </c>
    </row>
    <row r="898" spans="1:12" x14ac:dyDescent="0.25">
      <c r="A898" s="9" t="s">
        <v>130</v>
      </c>
      <c r="B898" s="9" t="s">
        <v>70</v>
      </c>
      <c r="C898" s="23">
        <f>PtQt_PoQt!C867</f>
        <v>135.27000000000001</v>
      </c>
      <c r="D898" s="23">
        <f>PtQt_PoQt!D867</f>
        <v>106.61</v>
      </c>
      <c r="E898" s="23">
        <f>PtQt_PoQt!E867</f>
        <v>86.17</v>
      </c>
      <c r="F898" s="23">
        <f>PtQt_PoQt!F867</f>
        <v>71.540000000000006</v>
      </c>
      <c r="G898" s="23">
        <f>PtQt_PoQt!G867</f>
        <v>100</v>
      </c>
      <c r="H898" s="23">
        <f>PtQt_PoQt!H867</f>
        <v>63.13</v>
      </c>
      <c r="I898" s="23">
        <f>PtQt_PoQt!I867</f>
        <v>64.53</v>
      </c>
      <c r="J898" s="23">
        <f>PtQt_PoQt!J867</f>
        <v>65.73</v>
      </c>
      <c r="K898" s="23">
        <f>PtQt_PoQt!K867</f>
        <v>73.55</v>
      </c>
      <c r="L898" s="23">
        <f>PtQt_PoQt!L867</f>
        <v>66.73</v>
      </c>
    </row>
    <row r="899" spans="1:12" x14ac:dyDescent="0.25">
      <c r="A899" s="9"/>
      <c r="B899" s="9"/>
      <c r="C899" s="23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 x14ac:dyDescent="0.25">
      <c r="A900" s="10" t="s">
        <v>130</v>
      </c>
      <c r="B900" s="10" t="s">
        <v>76</v>
      </c>
      <c r="C900" s="22">
        <f>ROUND(AVERAGEIF(C901:C903,"&lt;&gt;0"),2)</f>
        <v>99.65</v>
      </c>
      <c r="D900" s="22">
        <f t="shared" ref="D900:L900" si="405">ROUND(AVERAGEIF(D901:D903,"&lt;&gt;0"),2)</f>
        <v>100.11</v>
      </c>
      <c r="E900" s="22">
        <f t="shared" si="405"/>
        <v>100.24</v>
      </c>
      <c r="F900" s="22">
        <f t="shared" si="405"/>
        <v>99.99</v>
      </c>
      <c r="G900" s="22">
        <f t="shared" si="405"/>
        <v>100</v>
      </c>
      <c r="H900" s="22">
        <f t="shared" si="405"/>
        <v>100.93</v>
      </c>
      <c r="I900" s="22">
        <f t="shared" si="405"/>
        <v>96.32</v>
      </c>
      <c r="J900" s="22">
        <f t="shared" si="405"/>
        <v>102.21</v>
      </c>
      <c r="K900" s="22">
        <f t="shared" si="405"/>
        <v>103.52</v>
      </c>
      <c r="L900" s="22">
        <f t="shared" si="405"/>
        <v>100.74</v>
      </c>
    </row>
    <row r="901" spans="1:12" x14ac:dyDescent="0.25">
      <c r="A901" s="9" t="s">
        <v>130</v>
      </c>
      <c r="B901" s="9" t="s">
        <v>80</v>
      </c>
      <c r="C901" s="23">
        <f>PtQt_PoQt!C869</f>
        <v>106.38</v>
      </c>
      <c r="D901" s="23">
        <f>PtQt_PoQt!D869</f>
        <v>104.48</v>
      </c>
      <c r="E901" s="23">
        <f>PtQt_PoQt!E869</f>
        <v>96.5</v>
      </c>
      <c r="F901" s="23">
        <f>PtQt_PoQt!F869</f>
        <v>92.64</v>
      </c>
      <c r="G901" s="23">
        <f>PtQt_PoQt!G869</f>
        <v>100</v>
      </c>
      <c r="H901" s="23">
        <f>PtQt_PoQt!H869</f>
        <v>100.95</v>
      </c>
      <c r="I901" s="23">
        <f>PtQt_PoQt!I869</f>
        <v>105.3</v>
      </c>
      <c r="J901" s="23">
        <f>PtQt_PoQt!J869</f>
        <v>112.78</v>
      </c>
      <c r="K901" s="23">
        <f>PtQt_PoQt!K869</f>
        <v>109.99</v>
      </c>
      <c r="L901" s="23">
        <f>PtQt_PoQt!L869</f>
        <v>107.25</v>
      </c>
    </row>
    <row r="902" spans="1:12" x14ac:dyDescent="0.25">
      <c r="A902" s="9" t="s">
        <v>130</v>
      </c>
      <c r="B902" s="9" t="s">
        <v>77</v>
      </c>
      <c r="C902" s="23">
        <f>PtQt_PoQt!C870</f>
        <v>94.62</v>
      </c>
      <c r="D902" s="23">
        <f>PtQt_PoQt!D870</f>
        <v>99.28</v>
      </c>
      <c r="E902" s="23">
        <f>PtQt_PoQt!E870</f>
        <v>103</v>
      </c>
      <c r="F902" s="23">
        <f>PtQt_PoQt!F870</f>
        <v>103.09</v>
      </c>
      <c r="G902" s="23">
        <f>PtQt_PoQt!G870</f>
        <v>100</v>
      </c>
      <c r="H902" s="23">
        <f>PtQt_PoQt!H870</f>
        <v>100.22</v>
      </c>
      <c r="I902" s="23">
        <f>PtQt_PoQt!I870</f>
        <v>96.49</v>
      </c>
      <c r="J902" s="23">
        <f>PtQt_PoQt!J870</f>
        <v>99.45</v>
      </c>
      <c r="K902" s="23">
        <f>PtQt_PoQt!K870</f>
        <v>100.57</v>
      </c>
      <c r="L902" s="23">
        <f>PtQt_PoQt!L870</f>
        <v>99.18</v>
      </c>
    </row>
    <row r="903" spans="1:12" x14ac:dyDescent="0.25">
      <c r="A903" s="9" t="s">
        <v>130</v>
      </c>
      <c r="B903" s="9" t="s">
        <v>78</v>
      </c>
      <c r="C903" s="23">
        <f>PtQt_PoQt!C871</f>
        <v>97.96</v>
      </c>
      <c r="D903" s="23">
        <f>PtQt_PoQt!D871</f>
        <v>96.57</v>
      </c>
      <c r="E903" s="23">
        <f>PtQt_PoQt!E871</f>
        <v>101.23</v>
      </c>
      <c r="F903" s="23">
        <f>PtQt_PoQt!F871</f>
        <v>104.25</v>
      </c>
      <c r="G903" s="23">
        <f>PtQt_PoQt!G871</f>
        <v>100</v>
      </c>
      <c r="H903" s="23">
        <f>PtQt_PoQt!H871</f>
        <v>101.63</v>
      </c>
      <c r="I903" s="23">
        <f>PtQt_PoQt!I871</f>
        <v>87.16</v>
      </c>
      <c r="J903" s="23">
        <f>PtQt_PoQt!J871</f>
        <v>94.39</v>
      </c>
      <c r="K903" s="23">
        <f>PtQt_PoQt!K871</f>
        <v>100</v>
      </c>
      <c r="L903" s="23">
        <f>PtQt_PoQt!L871</f>
        <v>95.8</v>
      </c>
    </row>
    <row r="904" spans="1:12" x14ac:dyDescent="0.25">
      <c r="A904" s="10" t="s">
        <v>130</v>
      </c>
      <c r="B904" s="10" t="s">
        <v>82</v>
      </c>
      <c r="C904" s="22">
        <f>ROUND(AVERAGEIF(C905:C906,"&lt;&gt;0"),2)</f>
        <v>98.71</v>
      </c>
      <c r="D904" s="22">
        <f t="shared" ref="D904:L904" si="406">ROUND(AVERAGEIF(D905:D906,"&lt;&gt;0"),2)</f>
        <v>100.33</v>
      </c>
      <c r="E904" s="22">
        <f t="shared" si="406"/>
        <v>99.92</v>
      </c>
      <c r="F904" s="22">
        <f t="shared" si="406"/>
        <v>100.85</v>
      </c>
      <c r="G904" s="22">
        <f t="shared" si="406"/>
        <v>100</v>
      </c>
      <c r="H904" s="22">
        <f t="shared" si="406"/>
        <v>100.57</v>
      </c>
      <c r="I904" s="22">
        <f t="shared" si="406"/>
        <v>102.84</v>
      </c>
      <c r="J904" s="22">
        <f t="shared" si="406"/>
        <v>100.51</v>
      </c>
      <c r="K904" s="22">
        <f t="shared" si="406"/>
        <v>104.5</v>
      </c>
      <c r="L904" s="22">
        <f t="shared" si="406"/>
        <v>102.08</v>
      </c>
    </row>
    <row r="905" spans="1:12" x14ac:dyDescent="0.25">
      <c r="A905" s="9" t="s">
        <v>130</v>
      </c>
      <c r="B905" s="9" t="s">
        <v>84</v>
      </c>
      <c r="C905" s="23">
        <f>PtQt_PoQt!C873</f>
        <v>100.2</v>
      </c>
      <c r="D905" s="23">
        <f>PtQt_PoQt!D873</f>
        <v>99.8</v>
      </c>
      <c r="E905" s="23">
        <f>PtQt_PoQt!E873</f>
        <v>99.02</v>
      </c>
      <c r="F905" s="23">
        <f>PtQt_PoQt!F873</f>
        <v>100.59</v>
      </c>
      <c r="G905" s="23">
        <f>PtQt_PoQt!G873</f>
        <v>100</v>
      </c>
      <c r="H905" s="23">
        <f>PtQt_PoQt!H873</f>
        <v>97.84</v>
      </c>
      <c r="I905" s="23">
        <f>PtQt_PoQt!I873</f>
        <v>100</v>
      </c>
      <c r="J905" s="23">
        <f>PtQt_PoQt!J873</f>
        <v>99.8</v>
      </c>
      <c r="K905" s="23">
        <f>PtQt_PoQt!K873</f>
        <v>100.98</v>
      </c>
      <c r="L905" s="23">
        <f>PtQt_PoQt!L873</f>
        <v>99.61</v>
      </c>
    </row>
    <row r="906" spans="1:12" x14ac:dyDescent="0.25">
      <c r="A906" s="9" t="s">
        <v>130</v>
      </c>
      <c r="B906" s="9" t="s">
        <v>100</v>
      </c>
      <c r="C906" s="23">
        <f>PtQt_PoQt!C874</f>
        <v>97.21</v>
      </c>
      <c r="D906" s="23">
        <f>PtQt_PoQt!D874</f>
        <v>100.86</v>
      </c>
      <c r="E906" s="23">
        <f>PtQt_PoQt!E874</f>
        <v>100.81</v>
      </c>
      <c r="F906" s="23">
        <f>PtQt_PoQt!F874</f>
        <v>101.1</v>
      </c>
      <c r="G906" s="23">
        <f>PtQt_PoQt!G874</f>
        <v>100</v>
      </c>
      <c r="H906" s="23">
        <f>PtQt_PoQt!H874</f>
        <v>103.3</v>
      </c>
      <c r="I906" s="23">
        <f>PtQt_PoQt!I874</f>
        <v>105.68</v>
      </c>
      <c r="J906" s="23">
        <f>PtQt_PoQt!J874</f>
        <v>101.22</v>
      </c>
      <c r="K906" s="23">
        <f>PtQt_PoQt!K874</f>
        <v>108.01</v>
      </c>
      <c r="L906" s="23">
        <f>PtQt_PoQt!L874</f>
        <v>104.55</v>
      </c>
    </row>
    <row r="907" spans="1:12" x14ac:dyDescent="0.25">
      <c r="A907" s="10" t="s">
        <v>130</v>
      </c>
      <c r="B907" s="10" t="s">
        <v>85</v>
      </c>
      <c r="C907" s="22">
        <f>ROUND(AVERAGEIF(C908:C913,"&lt;&gt;0"),2)</f>
        <v>102.02</v>
      </c>
      <c r="D907" s="22">
        <f t="shared" ref="D907:L907" si="407">ROUND(AVERAGEIF(D908:D913,"&lt;&gt;0"),2)</f>
        <v>105.22</v>
      </c>
      <c r="E907" s="22">
        <f t="shared" si="407"/>
        <v>99.45</v>
      </c>
      <c r="F907" s="22">
        <f t="shared" si="407"/>
        <v>101.24</v>
      </c>
      <c r="G907" s="22">
        <f t="shared" si="407"/>
        <v>100</v>
      </c>
      <c r="H907" s="22">
        <f t="shared" si="407"/>
        <v>108.52</v>
      </c>
      <c r="I907" s="22">
        <f t="shared" si="407"/>
        <v>112.25</v>
      </c>
      <c r="J907" s="22">
        <f t="shared" si="407"/>
        <v>104.49</v>
      </c>
      <c r="K907" s="22">
        <f t="shared" si="407"/>
        <v>115.15</v>
      </c>
      <c r="L907" s="22">
        <f t="shared" si="407"/>
        <v>110.68</v>
      </c>
    </row>
    <row r="908" spans="1:12" x14ac:dyDescent="0.25">
      <c r="A908" s="9" t="s">
        <v>130</v>
      </c>
      <c r="B908" s="9" t="s">
        <v>105</v>
      </c>
      <c r="C908" s="23">
        <f>PtQt_PoQt!C876</f>
        <v>87.97</v>
      </c>
      <c r="D908" s="23">
        <f>PtQt_PoQt!D876</f>
        <v>103.88</v>
      </c>
      <c r="E908" s="23">
        <f>PtQt_PoQt!E876</f>
        <v>101.44</v>
      </c>
      <c r="F908" s="23">
        <f>PtQt_PoQt!F876</f>
        <v>100.83</v>
      </c>
      <c r="G908" s="23">
        <f>PtQt_PoQt!G876</f>
        <v>100</v>
      </c>
      <c r="H908" s="23">
        <f>PtQt_PoQt!H876</f>
        <v>108.27</v>
      </c>
      <c r="I908" s="23">
        <f>PtQt_PoQt!I876</f>
        <v>111.42</v>
      </c>
      <c r="J908" s="23">
        <f>PtQt_PoQt!J876</f>
        <v>103.66</v>
      </c>
      <c r="K908" s="23">
        <f>PtQt_PoQt!K876</f>
        <v>107.54</v>
      </c>
      <c r="L908" s="23">
        <f>PtQt_PoQt!L876</f>
        <v>108.14</v>
      </c>
    </row>
    <row r="909" spans="1:12" x14ac:dyDescent="0.25">
      <c r="A909" s="9" t="s">
        <v>130</v>
      </c>
      <c r="B909" s="9" t="s">
        <v>108</v>
      </c>
      <c r="C909" s="23">
        <f>PtQt_PoQt!C877</f>
        <v>105.58</v>
      </c>
      <c r="D909" s="23">
        <f>PtQt_PoQt!D877</f>
        <v>116.8</v>
      </c>
      <c r="E909" s="23">
        <f>PtQt_PoQt!E877</f>
        <v>82.55</v>
      </c>
      <c r="F909" s="23">
        <f>PtQt_PoQt!F877</f>
        <v>97.21</v>
      </c>
      <c r="G909" s="23">
        <f>PtQt_PoQt!G877</f>
        <v>100</v>
      </c>
      <c r="H909" s="23">
        <f>PtQt_PoQt!H877</f>
        <v>127.76</v>
      </c>
      <c r="I909" s="23">
        <f>PtQt_PoQt!I877</f>
        <v>139.01</v>
      </c>
      <c r="J909" s="23">
        <f>PtQt_PoQt!J877</f>
        <v>125.08</v>
      </c>
      <c r="K909" s="23">
        <f>PtQt_PoQt!K877</f>
        <v>123.37</v>
      </c>
      <c r="L909" s="23">
        <f>PtQt_PoQt!L877</f>
        <v>126.26</v>
      </c>
    </row>
    <row r="910" spans="1:12" x14ac:dyDescent="0.25">
      <c r="A910" s="9" t="s">
        <v>130</v>
      </c>
      <c r="B910" s="9" t="s">
        <v>110</v>
      </c>
      <c r="C910" s="23">
        <f>PtQt_PoQt!C878</f>
        <v>124.68</v>
      </c>
      <c r="D910" s="23">
        <f>PtQt_PoQt!D878</f>
        <v>92.15</v>
      </c>
      <c r="E910" s="23">
        <f>PtQt_PoQt!E878</f>
        <v>104.77</v>
      </c>
      <c r="F910" s="23">
        <f>PtQt_PoQt!F878</f>
        <v>99.97</v>
      </c>
      <c r="G910" s="23">
        <f>PtQt_PoQt!G878</f>
        <v>100</v>
      </c>
      <c r="H910" s="23">
        <f>PtQt_PoQt!H878</f>
        <v>107.96</v>
      </c>
      <c r="I910" s="23">
        <f>PtQt_PoQt!I878</f>
        <v>129.81</v>
      </c>
      <c r="J910" s="23">
        <f>PtQt_PoQt!J878</f>
        <v>119.81</v>
      </c>
      <c r="K910" s="23">
        <f>PtQt_PoQt!K878</f>
        <v>185.17</v>
      </c>
      <c r="L910" s="23">
        <f>PtQt_PoQt!L878</f>
        <v>137.85</v>
      </c>
    </row>
    <row r="911" spans="1:12" x14ac:dyDescent="0.25">
      <c r="A911" s="9" t="s">
        <v>130</v>
      </c>
      <c r="B911" s="9" t="s">
        <v>113</v>
      </c>
      <c r="C911" s="23">
        <f>PtQt_PoQt!C879</f>
        <v>108.11</v>
      </c>
      <c r="D911" s="23">
        <f>PtQt_PoQt!D879</f>
        <v>93.46</v>
      </c>
      <c r="E911" s="23">
        <f>PtQt_PoQt!E879</f>
        <v>93.47</v>
      </c>
      <c r="F911" s="23">
        <f>PtQt_PoQt!F879</f>
        <v>104.51</v>
      </c>
      <c r="G911" s="23">
        <f>PtQt_PoQt!G879</f>
        <v>100</v>
      </c>
      <c r="H911" s="23">
        <f>PtQt_PoQt!H879</f>
        <v>94.14</v>
      </c>
      <c r="I911" s="23">
        <f>PtQt_PoQt!I879</f>
        <v>81.86</v>
      </c>
      <c r="J911" s="23">
        <f>PtQt_PoQt!J879</f>
        <v>91.76</v>
      </c>
      <c r="K911" s="23">
        <f>PtQt_PoQt!K879</f>
        <v>87.58</v>
      </c>
      <c r="L911" s="23">
        <f>PtQt_PoQt!L879</f>
        <v>89.68</v>
      </c>
    </row>
    <row r="912" spans="1:12" x14ac:dyDescent="0.25">
      <c r="A912" s="9" t="s">
        <v>130</v>
      </c>
      <c r="B912" s="9" t="s">
        <v>106</v>
      </c>
      <c r="C912" s="23">
        <f>PtQt_PoQt!C880</f>
        <v>89.25</v>
      </c>
      <c r="D912" s="23">
        <f>PtQt_PoQt!D880</f>
        <v>132.84</v>
      </c>
      <c r="E912" s="23">
        <f>PtQt_PoQt!E880</f>
        <v>111.28</v>
      </c>
      <c r="F912" s="23">
        <f>PtQt_PoQt!F880</f>
        <v>104.67</v>
      </c>
      <c r="G912" s="23">
        <f>PtQt_PoQt!G880</f>
        <v>100</v>
      </c>
      <c r="H912" s="23">
        <f>PtQt_PoQt!H880</f>
        <v>113.63</v>
      </c>
      <c r="I912" s="23">
        <f>PtQt_PoQt!I880</f>
        <v>107.06</v>
      </c>
      <c r="J912" s="23">
        <f>PtQt_PoQt!J880</f>
        <v>70.31</v>
      </c>
      <c r="K912" s="23">
        <f>PtQt_PoQt!K880</f>
        <v>87.18</v>
      </c>
      <c r="L912" s="23">
        <f>PtQt_PoQt!L880</f>
        <v>98.37</v>
      </c>
    </row>
    <row r="913" spans="1:12" x14ac:dyDescent="0.25">
      <c r="A913" s="9" t="s">
        <v>130</v>
      </c>
      <c r="B913" s="9" t="s">
        <v>104</v>
      </c>
      <c r="C913" s="23">
        <f>PtQt_PoQt!C881</f>
        <v>96.51</v>
      </c>
      <c r="D913" s="23">
        <f>PtQt_PoQt!D881</f>
        <v>92.17</v>
      </c>
      <c r="E913" s="23">
        <f>PtQt_PoQt!E881</f>
        <v>103.2</v>
      </c>
      <c r="F913" s="23">
        <f>PtQt_PoQt!F881</f>
        <v>100.22</v>
      </c>
      <c r="G913" s="23">
        <f>PtQt_PoQt!G881</f>
        <v>100</v>
      </c>
      <c r="H913" s="23">
        <f>PtQt_PoQt!H881</f>
        <v>99.35</v>
      </c>
      <c r="I913" s="23">
        <f>PtQt_PoQt!I881</f>
        <v>104.32</v>
      </c>
      <c r="J913" s="23">
        <f>PtQt_PoQt!J881</f>
        <v>116.29</v>
      </c>
      <c r="K913" s="23">
        <f>PtQt_PoQt!K881</f>
        <v>100.05</v>
      </c>
      <c r="L913" s="23">
        <f>PtQt_PoQt!L881</f>
        <v>103.78</v>
      </c>
    </row>
    <row r="914" spans="1:12" x14ac:dyDescent="0.25">
      <c r="A914" s="10" t="s">
        <v>129</v>
      </c>
      <c r="B914" s="10" t="s">
        <v>114</v>
      </c>
      <c r="C914" s="22">
        <f>ROUND(AVERAGE(C916,C920,C922,C925,C929,C936,C939,C946,C951,C955,C959),2)</f>
        <v>98.41</v>
      </c>
      <c r="D914" s="22">
        <f t="shared" ref="D914:L914" si="408">ROUND(AVERAGE(D916,D920,D922,D925,D929,D936,D939,D946,D951,D955,D959),2)</f>
        <v>100.15</v>
      </c>
      <c r="E914" s="22">
        <f t="shared" si="408"/>
        <v>103.08</v>
      </c>
      <c r="F914" s="22">
        <f t="shared" si="408"/>
        <v>97.69</v>
      </c>
      <c r="G914" s="22">
        <f t="shared" si="408"/>
        <v>100</v>
      </c>
      <c r="H914" s="22">
        <f t="shared" si="408"/>
        <v>104.44</v>
      </c>
      <c r="I914" s="22">
        <f t="shared" si="408"/>
        <v>106.5</v>
      </c>
      <c r="J914" s="22">
        <f t="shared" si="408"/>
        <v>113.79</v>
      </c>
      <c r="K914" s="22">
        <f t="shared" si="408"/>
        <v>100.39</v>
      </c>
      <c r="L914" s="22">
        <f t="shared" si="408"/>
        <v>106.23</v>
      </c>
    </row>
    <row r="915" spans="1:12" x14ac:dyDescent="0.25">
      <c r="A915" s="10"/>
      <c r="B915" s="10"/>
      <c r="C915" s="22"/>
      <c r="D915" s="22"/>
      <c r="E915" s="22"/>
      <c r="F915" s="22"/>
      <c r="G915" s="22"/>
      <c r="H915" s="22"/>
      <c r="I915" s="22"/>
      <c r="J915" s="22"/>
      <c r="K915" s="22"/>
      <c r="L915" s="22"/>
    </row>
    <row r="916" spans="1:12" x14ac:dyDescent="0.25">
      <c r="A916" s="10" t="s">
        <v>129</v>
      </c>
      <c r="B916" s="10" t="s">
        <v>0</v>
      </c>
      <c r="C916" s="22">
        <f>ROUND(AVERAGEIF(C917:C919,"&lt;&gt;0"),2)</f>
        <v>101.83</v>
      </c>
      <c r="D916" s="22">
        <f t="shared" ref="D916:L916" si="409">ROUND(AVERAGEIF(D917:D919,"&lt;&gt;0"),2)</f>
        <v>103.76</v>
      </c>
      <c r="E916" s="22">
        <f t="shared" si="409"/>
        <v>98.21</v>
      </c>
      <c r="F916" s="22">
        <f t="shared" si="409"/>
        <v>96.14</v>
      </c>
      <c r="G916" s="22">
        <f t="shared" si="409"/>
        <v>99.99</v>
      </c>
      <c r="H916" s="22">
        <f t="shared" si="409"/>
        <v>95.6</v>
      </c>
      <c r="I916" s="22">
        <f t="shared" si="409"/>
        <v>106.01</v>
      </c>
      <c r="J916" s="22">
        <f t="shared" si="409"/>
        <v>90.39</v>
      </c>
      <c r="K916" s="22">
        <f t="shared" si="409"/>
        <v>81.86</v>
      </c>
      <c r="L916" s="22">
        <f t="shared" si="409"/>
        <v>93.48</v>
      </c>
    </row>
    <row r="917" spans="1:12" x14ac:dyDescent="0.25">
      <c r="A917" s="9" t="s">
        <v>129</v>
      </c>
      <c r="B917" s="9" t="s">
        <v>2</v>
      </c>
      <c r="C917" s="23">
        <f>PtQt_PoQt!C884</f>
        <v>103.32</v>
      </c>
      <c r="D917" s="23">
        <f>PtQt_PoQt!D884</f>
        <v>105.28</v>
      </c>
      <c r="E917" s="23">
        <f>PtQt_PoQt!E884</f>
        <v>95.63</v>
      </c>
      <c r="F917" s="23">
        <f>PtQt_PoQt!F884</f>
        <v>95.63</v>
      </c>
      <c r="G917" s="23">
        <f>PtQt_PoQt!G884</f>
        <v>100</v>
      </c>
      <c r="H917" s="23">
        <f>PtQt_PoQt!H884</f>
        <v>93.51</v>
      </c>
      <c r="I917" s="23">
        <f>PtQt_PoQt!I884</f>
        <v>98.64</v>
      </c>
      <c r="J917" s="23">
        <f>PtQt_PoQt!J884</f>
        <v>100.75</v>
      </c>
      <c r="K917" s="23">
        <f>PtQt_PoQt!K884</f>
        <v>83.18</v>
      </c>
      <c r="L917" s="23">
        <f>PtQt_PoQt!L884</f>
        <v>94.04</v>
      </c>
    </row>
    <row r="918" spans="1:12" x14ac:dyDescent="0.25">
      <c r="A918" s="9" t="s">
        <v>129</v>
      </c>
      <c r="B918" s="9" t="s">
        <v>3</v>
      </c>
      <c r="C918" s="23">
        <f>PtQt_PoQt!C885</f>
        <v>102.33</v>
      </c>
      <c r="D918" s="23">
        <f>PtQt_PoQt!D885</f>
        <v>103.06</v>
      </c>
      <c r="E918" s="23">
        <f>PtQt_PoQt!E885</f>
        <v>96.14</v>
      </c>
      <c r="F918" s="23">
        <f>PtQt_PoQt!F885</f>
        <v>98.54</v>
      </c>
      <c r="G918" s="23">
        <f>PtQt_PoQt!G885</f>
        <v>100</v>
      </c>
      <c r="H918" s="23">
        <f>PtQt_PoQt!H885</f>
        <v>94.24</v>
      </c>
      <c r="I918" s="23">
        <f>PtQt_PoQt!I885</f>
        <v>100.58</v>
      </c>
      <c r="J918" s="23">
        <f>PtQt_PoQt!J885</f>
        <v>91.76</v>
      </c>
      <c r="K918" s="23">
        <f>PtQt_PoQt!K885</f>
        <v>86.44</v>
      </c>
      <c r="L918" s="23">
        <f>PtQt_PoQt!L885</f>
        <v>93.29</v>
      </c>
    </row>
    <row r="919" spans="1:12" x14ac:dyDescent="0.25">
      <c r="A919" s="9" t="s">
        <v>129</v>
      </c>
      <c r="B919" s="9" t="s">
        <v>1</v>
      </c>
      <c r="C919" s="23">
        <f>PtQt_PoQt!C886</f>
        <v>99.83</v>
      </c>
      <c r="D919" s="23">
        <f>PtQt_PoQt!D886</f>
        <v>102.93</v>
      </c>
      <c r="E919" s="23">
        <f>PtQt_PoQt!E886</f>
        <v>102.87</v>
      </c>
      <c r="F919" s="23">
        <f>PtQt_PoQt!F886</f>
        <v>94.26</v>
      </c>
      <c r="G919" s="24">
        <f>ROUND(AVERAGE(C919:F919),2)</f>
        <v>99.97</v>
      </c>
      <c r="H919" s="23">
        <f>PtQt_PoQt!H886</f>
        <v>99.04</v>
      </c>
      <c r="I919" s="23">
        <f>PtQt_PoQt!I886</f>
        <v>118.8</v>
      </c>
      <c r="J919" s="23">
        <f>PtQt_PoQt!J886</f>
        <v>78.67</v>
      </c>
      <c r="K919" s="23">
        <f>PtQt_PoQt!K886</f>
        <v>75.97</v>
      </c>
      <c r="L919" s="24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2">
        <f>ROUND(AVERAGEIF(C921,"&lt;&gt;0"),2)</f>
        <v>93.61</v>
      </c>
      <c r="D920" s="22">
        <f t="shared" ref="D920:K920" si="410">ROUND(AVERAGEIF(D921,"&lt;&gt;0"),2)</f>
        <v>92.77</v>
      </c>
      <c r="E920" s="22">
        <f t="shared" si="410"/>
        <v>126.97</v>
      </c>
      <c r="F920" s="22">
        <f t="shared" si="410"/>
        <v>86.52</v>
      </c>
      <c r="G920" s="25">
        <f>ROUND(AVERAGE(C920:F920),2)</f>
        <v>99.97</v>
      </c>
      <c r="H920" s="22">
        <f t="shared" si="410"/>
        <v>129.13999999999999</v>
      </c>
      <c r="I920" s="22">
        <f t="shared" si="410"/>
        <v>112.71</v>
      </c>
      <c r="J920" s="22">
        <f t="shared" si="410"/>
        <v>190.24</v>
      </c>
      <c r="K920" s="22">
        <f t="shared" si="410"/>
        <v>86.52</v>
      </c>
      <c r="L920" s="25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3">
        <f>PtQt_PoQt!C888</f>
        <v>93.61</v>
      </c>
      <c r="D921" s="23">
        <f>PtQt_PoQt!D888</f>
        <v>92.77</v>
      </c>
      <c r="E921" s="23">
        <f>PtQt_PoQt!E888</f>
        <v>126.97</v>
      </c>
      <c r="F921" s="23">
        <f>PtQt_PoQt!F888</f>
        <v>86.52</v>
      </c>
      <c r="G921" s="23">
        <f>PtQt_PoQt!G888</f>
        <v>100</v>
      </c>
      <c r="H921" s="23">
        <f>PtQt_PoQt!H888</f>
        <v>129.13999999999999</v>
      </c>
      <c r="I921" s="23">
        <f>PtQt_PoQt!I888</f>
        <v>112.71</v>
      </c>
      <c r="J921" s="23">
        <f>PtQt_PoQt!J888</f>
        <v>190.24</v>
      </c>
      <c r="K921" s="23">
        <f>PtQt_PoQt!K888</f>
        <v>86.52</v>
      </c>
      <c r="L921" s="23">
        <f>PtQt_PoQt!L888</f>
        <v>129.63</v>
      </c>
    </row>
    <row r="922" spans="1:12" x14ac:dyDescent="0.25">
      <c r="A922" s="10" t="s">
        <v>129</v>
      </c>
      <c r="B922" s="10" t="s">
        <v>12</v>
      </c>
      <c r="C922" s="22">
        <f>ROUND(AVERAGEIF(C923:C924,"&lt;&gt;0"),2)</f>
        <v>100.39</v>
      </c>
      <c r="D922" s="22">
        <f t="shared" ref="D922:L922" si="411">ROUND(AVERAGEIF(D923:D924,"&lt;&gt;0"),2)</f>
        <v>99.66</v>
      </c>
      <c r="E922" s="22">
        <f t="shared" si="411"/>
        <v>99.84</v>
      </c>
      <c r="F922" s="22">
        <f t="shared" si="411"/>
        <v>100.04</v>
      </c>
      <c r="G922" s="22">
        <f t="shared" si="411"/>
        <v>100</v>
      </c>
      <c r="H922" s="22">
        <f t="shared" si="411"/>
        <v>101.12</v>
      </c>
      <c r="I922" s="22">
        <f t="shared" si="411"/>
        <v>100.33</v>
      </c>
      <c r="J922" s="22">
        <f t="shared" si="411"/>
        <v>106.48</v>
      </c>
      <c r="K922" s="22">
        <f t="shared" si="411"/>
        <v>102.88</v>
      </c>
      <c r="L922" s="22">
        <f t="shared" si="411"/>
        <v>102.71</v>
      </c>
    </row>
    <row r="923" spans="1:12" x14ac:dyDescent="0.25">
      <c r="A923" s="9" t="s">
        <v>129</v>
      </c>
      <c r="B923" s="9" t="s">
        <v>14</v>
      </c>
      <c r="C923" s="23">
        <f>PtQt_PoQt!C890</f>
        <v>99.03</v>
      </c>
      <c r="D923" s="23">
        <f>PtQt_PoQt!D890</f>
        <v>100.1</v>
      </c>
      <c r="E923" s="23" t="str">
        <f>PtQt_PoQt!E890</f>
        <v>..</v>
      </c>
      <c r="F923" s="23">
        <f>PtQt_PoQt!F890</f>
        <v>100.87</v>
      </c>
      <c r="G923" s="23">
        <f>PtQt_PoQt!G890</f>
        <v>100</v>
      </c>
      <c r="H923" s="23">
        <f>PtQt_PoQt!H890</f>
        <v>102.51</v>
      </c>
      <c r="I923" s="23">
        <f>PtQt_PoQt!I890</f>
        <v>100.19</v>
      </c>
      <c r="J923" s="23">
        <f>PtQt_PoQt!J890</f>
        <v>112.61</v>
      </c>
      <c r="K923" s="23">
        <f>PtQt_PoQt!K890</f>
        <v>105.46</v>
      </c>
      <c r="L923" s="23">
        <f>PtQt_PoQt!L890</f>
        <v>105.2</v>
      </c>
    </row>
    <row r="924" spans="1:12" x14ac:dyDescent="0.25">
      <c r="A924" s="9" t="s">
        <v>129</v>
      </c>
      <c r="B924" s="9" t="s">
        <v>17</v>
      </c>
      <c r="C924" s="23">
        <f>PtQt_PoQt!C891</f>
        <v>101.74</v>
      </c>
      <c r="D924" s="23">
        <f>PtQt_PoQt!D891</f>
        <v>99.22</v>
      </c>
      <c r="E924" s="23">
        <f>PtQt_PoQt!E891</f>
        <v>99.84</v>
      </c>
      <c r="F924" s="23">
        <f>PtQt_PoQt!F891</f>
        <v>99.2</v>
      </c>
      <c r="G924" s="23">
        <f>PtQt_PoQt!G891</f>
        <v>100</v>
      </c>
      <c r="H924" s="23">
        <f>PtQt_PoQt!H891</f>
        <v>99.73</v>
      </c>
      <c r="I924" s="23">
        <f>PtQt_PoQt!I891</f>
        <v>100.46</v>
      </c>
      <c r="J924" s="23">
        <f>PtQt_PoQt!J891</f>
        <v>100.35</v>
      </c>
      <c r="K924" s="23">
        <f>PtQt_PoQt!K891</f>
        <v>100.29</v>
      </c>
      <c r="L924" s="23">
        <f>PtQt_PoQt!L891</f>
        <v>100.21</v>
      </c>
    </row>
    <row r="925" spans="1:12" x14ac:dyDescent="0.25">
      <c r="A925" s="10" t="s">
        <v>129</v>
      </c>
      <c r="B925" s="10" t="s">
        <v>18</v>
      </c>
      <c r="C925" s="22">
        <f>ROUND(AVERAGEIF(C926:C928,"&lt;&gt;0"),2)</f>
        <v>96.44</v>
      </c>
      <c r="D925" s="22">
        <f t="shared" ref="D925:L925" si="412">ROUND(AVERAGEIF(D926:D928,"&lt;&gt;0"),2)</f>
        <v>97.9</v>
      </c>
      <c r="E925" s="22">
        <f t="shared" si="412"/>
        <v>102.96</v>
      </c>
      <c r="F925" s="22">
        <f t="shared" si="412"/>
        <v>102.71</v>
      </c>
      <c r="G925" s="22">
        <f t="shared" si="412"/>
        <v>100</v>
      </c>
      <c r="H925" s="22">
        <f t="shared" si="412"/>
        <v>106.38</v>
      </c>
      <c r="I925" s="22">
        <f t="shared" si="412"/>
        <v>110.74</v>
      </c>
      <c r="J925" s="22">
        <f t="shared" si="412"/>
        <v>110.87</v>
      </c>
      <c r="K925" s="22">
        <f t="shared" si="412"/>
        <v>109.43</v>
      </c>
      <c r="L925" s="22">
        <f t="shared" si="412"/>
        <v>107.06</v>
      </c>
    </row>
    <row r="926" spans="1:12" x14ac:dyDescent="0.25">
      <c r="A926" s="9" t="s">
        <v>129</v>
      </c>
      <c r="B926" s="9" t="s">
        <v>24</v>
      </c>
      <c r="C926" s="23">
        <f>PtQt_PoQt!C893</f>
        <v>85.95</v>
      </c>
      <c r="D926" s="23">
        <f>PtQt_PoQt!D893</f>
        <v>95.52</v>
      </c>
      <c r="E926" s="23">
        <f>PtQt_PoQt!E893</f>
        <v>107.47</v>
      </c>
      <c r="F926" s="23">
        <f>PtQt_PoQt!F893</f>
        <v>111.05</v>
      </c>
      <c r="G926" s="23">
        <f>PtQt_PoQt!G893</f>
        <v>100</v>
      </c>
      <c r="H926" s="23">
        <f>PtQt_PoQt!H893</f>
        <v>107.82</v>
      </c>
      <c r="I926" s="23">
        <f>PtQt_PoQt!I893</f>
        <v>110.84</v>
      </c>
      <c r="J926" s="23">
        <f>PtQt_PoQt!J893</f>
        <v>111.72</v>
      </c>
      <c r="K926" s="23">
        <f>PtQt_PoQt!K893</f>
        <v>109.83</v>
      </c>
      <c r="L926" s="23">
        <f>PtQt_PoQt!L893</f>
        <v>110.06</v>
      </c>
    </row>
    <row r="927" spans="1:12" x14ac:dyDescent="0.25">
      <c r="A927" s="9" t="s">
        <v>129</v>
      </c>
      <c r="B927" s="9" t="s">
        <v>86</v>
      </c>
      <c r="C927" s="23">
        <f>PtQt_PoQt!C894</f>
        <v>99.65</v>
      </c>
      <c r="D927" s="23">
        <f>PtQt_PoQt!D894</f>
        <v>97.84</v>
      </c>
      <c r="E927" s="23">
        <f>PtQt_PoQt!E894</f>
        <v>101.34</v>
      </c>
      <c r="F927" s="23">
        <f>PtQt_PoQt!F894</f>
        <v>101.22</v>
      </c>
      <c r="G927" s="23">
        <f>PtQt_PoQt!G894</f>
        <v>100</v>
      </c>
      <c r="H927" s="23">
        <f>PtQt_PoQt!H894</f>
        <v>100.63</v>
      </c>
      <c r="I927" s="23">
        <f>PtQt_PoQt!I894</f>
        <v>92.14</v>
      </c>
      <c r="J927" s="23" t="str">
        <f>PtQt_PoQt!J894</f>
        <v>..</v>
      </c>
      <c r="K927" s="23" t="str">
        <f>PtQt_PoQt!K894</f>
        <v>..</v>
      </c>
      <c r="L927" s="23">
        <f>PtQt_PoQt!L894</f>
        <v>96.38</v>
      </c>
    </row>
    <row r="928" spans="1:12" x14ac:dyDescent="0.25">
      <c r="A928" s="9" t="s">
        <v>129</v>
      </c>
      <c r="B928" s="9" t="s">
        <v>22</v>
      </c>
      <c r="C928" s="23">
        <f>PtQt_PoQt!C895</f>
        <v>103.72</v>
      </c>
      <c r="D928" s="23">
        <f>PtQt_PoQt!D895</f>
        <v>100.35</v>
      </c>
      <c r="E928" s="23">
        <f>PtQt_PoQt!E895</f>
        <v>100.07</v>
      </c>
      <c r="F928" s="23">
        <f>PtQt_PoQt!F895</f>
        <v>95.87</v>
      </c>
      <c r="G928" s="23">
        <f>PtQt_PoQt!G895</f>
        <v>100</v>
      </c>
      <c r="H928" s="23">
        <f>PtQt_PoQt!H895</f>
        <v>110.7</v>
      </c>
      <c r="I928" s="23">
        <f>PtQt_PoQt!I895</f>
        <v>129.24</v>
      </c>
      <c r="J928" s="23">
        <f>PtQt_PoQt!J895</f>
        <v>110.02</v>
      </c>
      <c r="K928" s="23">
        <f>PtQt_PoQt!K895</f>
        <v>109.02</v>
      </c>
      <c r="L928" s="23">
        <f>PtQt_PoQt!L895</f>
        <v>114.74</v>
      </c>
    </row>
    <row r="929" spans="1:12" x14ac:dyDescent="0.25">
      <c r="A929" s="10" t="s">
        <v>129</v>
      </c>
      <c r="B929" s="10" t="s">
        <v>28</v>
      </c>
      <c r="C929" s="22">
        <f>ROUND(AVERAGEIF(C930:C935,"&lt;&gt;0"),2)</f>
        <v>98.92</v>
      </c>
      <c r="D929" s="22">
        <f t="shared" ref="D929:L929" si="413">ROUND(AVERAGEIF(D930:D935,"&lt;&gt;0"),2)</f>
        <v>100.81</v>
      </c>
      <c r="E929" s="22">
        <f t="shared" si="413"/>
        <v>99.59</v>
      </c>
      <c r="F929" s="22">
        <f t="shared" si="413"/>
        <v>100.57</v>
      </c>
      <c r="G929" s="22">
        <f t="shared" si="413"/>
        <v>100</v>
      </c>
      <c r="H929" s="22">
        <f t="shared" si="413"/>
        <v>95.93</v>
      </c>
      <c r="I929" s="22">
        <f t="shared" si="413"/>
        <v>100.51</v>
      </c>
      <c r="J929" s="22">
        <f t="shared" si="413"/>
        <v>109.7</v>
      </c>
      <c r="K929" s="22">
        <f t="shared" si="413"/>
        <v>102.07</v>
      </c>
      <c r="L929" s="22">
        <f t="shared" si="413"/>
        <v>102.25</v>
      </c>
    </row>
    <row r="930" spans="1:12" x14ac:dyDescent="0.25">
      <c r="A930" s="9" t="s">
        <v>129</v>
      </c>
      <c r="B930" s="9" t="s">
        <v>31</v>
      </c>
      <c r="C930" s="23">
        <f>PtQt_PoQt!C897</f>
        <v>98.98</v>
      </c>
      <c r="D930" s="23">
        <f>PtQt_PoQt!D897</f>
        <v>107.58</v>
      </c>
      <c r="E930" s="23">
        <f>PtQt_PoQt!E897</f>
        <v>103.81</v>
      </c>
      <c r="F930" s="23">
        <f>PtQt_PoQt!F897</f>
        <v>89.65</v>
      </c>
      <c r="G930" s="23">
        <f>PtQt_PoQt!G897</f>
        <v>100</v>
      </c>
      <c r="H930" s="23">
        <f>PtQt_PoQt!H897</f>
        <v>87.25</v>
      </c>
      <c r="I930" s="23">
        <f>PtQt_PoQt!I897</f>
        <v>108.91</v>
      </c>
      <c r="J930" s="23">
        <f>PtQt_PoQt!J897</f>
        <v>92.87</v>
      </c>
      <c r="K930" s="23">
        <f>PtQt_PoQt!K897</f>
        <v>85.19</v>
      </c>
      <c r="L930" s="23">
        <f>PtQt_PoQt!L897</f>
        <v>93.56</v>
      </c>
    </row>
    <row r="931" spans="1:12" x14ac:dyDescent="0.25">
      <c r="A931" s="9" t="s">
        <v>129</v>
      </c>
      <c r="B931" s="9" t="s">
        <v>30</v>
      </c>
      <c r="C931" s="23">
        <f>PtQt_PoQt!C898</f>
        <v>93.07</v>
      </c>
      <c r="D931" s="23">
        <f>PtQt_PoQt!D898</f>
        <v>122.96</v>
      </c>
      <c r="E931" s="23">
        <f>PtQt_PoQt!E898</f>
        <v>100.63</v>
      </c>
      <c r="F931" s="23">
        <f>PtQt_PoQt!F898</f>
        <v>83.25</v>
      </c>
      <c r="G931" s="23">
        <f>PtQt_PoQt!G898</f>
        <v>100</v>
      </c>
      <c r="H931" s="23">
        <f>PtQt_PoQt!H898</f>
        <v>82.04</v>
      </c>
      <c r="I931" s="23">
        <f>PtQt_PoQt!I898</f>
        <v>128.72999999999999</v>
      </c>
      <c r="J931" s="23">
        <f>PtQt_PoQt!J898</f>
        <v>114.86</v>
      </c>
      <c r="K931" s="23">
        <f>PtQt_PoQt!K898</f>
        <v>101.17</v>
      </c>
      <c r="L931" s="23">
        <f>PtQt_PoQt!L898</f>
        <v>106.71</v>
      </c>
    </row>
    <row r="932" spans="1:12" x14ac:dyDescent="0.25">
      <c r="A932" s="9" t="s">
        <v>129</v>
      </c>
      <c r="B932" s="9" t="s">
        <v>36</v>
      </c>
      <c r="C932" s="23">
        <f>PtQt_PoQt!C899</f>
        <v>100.58</v>
      </c>
      <c r="D932" s="23">
        <f>PtQt_PoQt!D899</f>
        <v>99.95</v>
      </c>
      <c r="E932" s="23">
        <f>PtQt_PoQt!E899</f>
        <v>98.31</v>
      </c>
      <c r="F932" s="23">
        <f>PtQt_PoQt!F899</f>
        <v>101.06</v>
      </c>
      <c r="G932" s="23">
        <f>PtQt_PoQt!G899</f>
        <v>100</v>
      </c>
      <c r="H932" s="23">
        <f>PtQt_PoQt!H899</f>
        <v>101.11</v>
      </c>
      <c r="I932" s="23">
        <f>PtQt_PoQt!I899</f>
        <v>92.16</v>
      </c>
      <c r="J932" s="23">
        <f>PtQt_PoQt!J899</f>
        <v>127.12</v>
      </c>
      <c r="K932" s="23" t="str">
        <f>PtQt_PoQt!K899</f>
        <v>..</v>
      </c>
      <c r="L932" s="23">
        <f>PtQt_PoQt!L899</f>
        <v>106.78</v>
      </c>
    </row>
    <row r="933" spans="1:12" x14ac:dyDescent="0.25">
      <c r="A933" s="9" t="s">
        <v>129</v>
      </c>
      <c r="B933" s="9" t="s">
        <v>38</v>
      </c>
      <c r="C933" s="23" t="str">
        <f>PtQt_PoQt!C900</f>
        <v>..</v>
      </c>
      <c r="D933" s="23" t="str">
        <f>PtQt_PoQt!D900</f>
        <v>..</v>
      </c>
      <c r="E933" s="23">
        <f>PtQt_PoQt!E900</f>
        <v>100</v>
      </c>
      <c r="F933" s="23">
        <f>PtQt_PoQt!F900</f>
        <v>100</v>
      </c>
      <c r="G933" s="23">
        <f>PtQt_PoQt!G900</f>
        <v>100</v>
      </c>
      <c r="H933" s="23">
        <f>PtQt_PoQt!H900</f>
        <v>98.83</v>
      </c>
      <c r="I933" s="23">
        <f>PtQt_PoQt!I900</f>
        <v>91.98</v>
      </c>
      <c r="J933" s="23">
        <f>PtQt_PoQt!J900</f>
        <v>101.52</v>
      </c>
      <c r="K933" s="23">
        <f>PtQt_PoQt!K900</f>
        <v>89.09</v>
      </c>
      <c r="L933" s="23">
        <f>PtQt_PoQt!L900</f>
        <v>95.38</v>
      </c>
    </row>
    <row r="934" spans="1:12" x14ac:dyDescent="0.25">
      <c r="A934" s="9" t="s">
        <v>129</v>
      </c>
      <c r="B934" s="9" t="s">
        <v>32</v>
      </c>
      <c r="C934" s="23">
        <f>PtQt_PoQt!C901</f>
        <v>101.36</v>
      </c>
      <c r="D934" s="23">
        <f>PtQt_PoQt!D901</f>
        <v>78.61</v>
      </c>
      <c r="E934" s="23">
        <f>PtQt_PoQt!E901</f>
        <v>95.41</v>
      </c>
      <c r="F934" s="23">
        <f>PtQt_PoQt!F901</f>
        <v>124.48</v>
      </c>
      <c r="G934" s="23">
        <f>PtQt_PoQt!G901</f>
        <v>100</v>
      </c>
      <c r="H934" s="23">
        <f>PtQt_PoQt!H901</f>
        <v>100.22</v>
      </c>
      <c r="I934" s="23">
        <f>PtQt_PoQt!I901</f>
        <v>87.08</v>
      </c>
      <c r="J934" s="23">
        <f>PtQt_PoQt!J901</f>
        <v>129.22</v>
      </c>
      <c r="K934" s="23">
        <f>PtQt_PoQt!K901</f>
        <v>138.41</v>
      </c>
      <c r="L934" s="23">
        <f>PtQt_PoQt!L901</f>
        <v>113.71</v>
      </c>
    </row>
    <row r="935" spans="1:12" x14ac:dyDescent="0.25">
      <c r="A935" s="9" t="s">
        <v>129</v>
      </c>
      <c r="B935" s="9" t="s">
        <v>33</v>
      </c>
      <c r="C935" s="23">
        <f>PtQt_PoQt!C902</f>
        <v>100.6</v>
      </c>
      <c r="D935" s="23">
        <f>PtQt_PoQt!D902</f>
        <v>94.96</v>
      </c>
      <c r="E935" s="23">
        <f>PtQt_PoQt!E902</f>
        <v>99.4</v>
      </c>
      <c r="F935" s="23">
        <f>PtQt_PoQt!F902</f>
        <v>104.98</v>
      </c>
      <c r="G935" s="23">
        <f>PtQt_PoQt!G902</f>
        <v>100</v>
      </c>
      <c r="H935" s="23">
        <f>PtQt_PoQt!H902</f>
        <v>106.15</v>
      </c>
      <c r="I935" s="23">
        <f>PtQt_PoQt!I902</f>
        <v>94.22</v>
      </c>
      <c r="J935" s="23">
        <f>PtQt_PoQt!J902</f>
        <v>92.62</v>
      </c>
      <c r="K935" s="23">
        <f>PtQt_PoQt!K902</f>
        <v>96.49</v>
      </c>
      <c r="L935" s="23">
        <f>PtQt_PoQt!L902</f>
        <v>97.36</v>
      </c>
    </row>
    <row r="936" spans="1:12" x14ac:dyDescent="0.25">
      <c r="A936" s="10" t="s">
        <v>129</v>
      </c>
      <c r="B936" s="10" t="s">
        <v>39</v>
      </c>
      <c r="C936" s="22">
        <f>ROUND(AVERAGEIF(C937:C938,"&lt;&gt;0"),2)</f>
        <v>97.94</v>
      </c>
      <c r="D936" s="22">
        <f t="shared" ref="D936:L936" si="414">ROUND(AVERAGEIF(D937:D938,"&lt;&gt;0"),2)</f>
        <v>96.73</v>
      </c>
      <c r="E936" s="22">
        <f t="shared" si="414"/>
        <v>103.96</v>
      </c>
      <c r="F936" s="22">
        <f t="shared" si="414"/>
        <v>101.26</v>
      </c>
      <c r="G936" s="22">
        <f t="shared" si="414"/>
        <v>100</v>
      </c>
      <c r="H936" s="22">
        <f t="shared" si="414"/>
        <v>120.47</v>
      </c>
      <c r="I936" s="22">
        <f t="shared" si="414"/>
        <v>111.75</v>
      </c>
      <c r="J936" s="22">
        <f t="shared" si="414"/>
        <v>117.15</v>
      </c>
      <c r="K936" s="22">
        <f t="shared" si="414"/>
        <v>93.2</v>
      </c>
      <c r="L936" s="22">
        <f t="shared" si="414"/>
        <v>110.65</v>
      </c>
    </row>
    <row r="937" spans="1:12" x14ac:dyDescent="0.25">
      <c r="A937" s="9" t="s">
        <v>129</v>
      </c>
      <c r="B937" s="9" t="s">
        <v>45</v>
      </c>
      <c r="C937" s="23">
        <f>PtQt_PoQt!C904</f>
        <v>86.33</v>
      </c>
      <c r="D937" s="23">
        <f>PtQt_PoQt!D904</f>
        <v>104.53</v>
      </c>
      <c r="E937" s="23">
        <f>PtQt_PoQt!E904</f>
        <v>111.77</v>
      </c>
      <c r="F937" s="23">
        <f>PtQt_PoQt!F904</f>
        <v>97.22</v>
      </c>
      <c r="G937" s="23">
        <f>PtQt_PoQt!G904</f>
        <v>100</v>
      </c>
      <c r="H937" s="23">
        <f>PtQt_PoQt!H904</f>
        <v>153.29</v>
      </c>
      <c r="I937" s="23">
        <f>PtQt_PoQt!I904</f>
        <v>142.47</v>
      </c>
      <c r="J937" s="23">
        <f>PtQt_PoQt!J904</f>
        <v>159.65</v>
      </c>
      <c r="K937" s="23">
        <f>PtQt_PoQt!K904</f>
        <v>136.18</v>
      </c>
      <c r="L937" s="23">
        <f>PtQt_PoQt!L904</f>
        <v>147.88</v>
      </c>
    </row>
    <row r="938" spans="1:12" x14ac:dyDescent="0.25">
      <c r="A938" s="9" t="s">
        <v>129</v>
      </c>
      <c r="B938" s="9" t="s">
        <v>42</v>
      </c>
      <c r="C938" s="23">
        <f>PtQt_PoQt!C905</f>
        <v>109.55</v>
      </c>
      <c r="D938" s="23">
        <f>PtQt_PoQt!D905</f>
        <v>88.93</v>
      </c>
      <c r="E938" s="23">
        <f>PtQt_PoQt!E905</f>
        <v>96.15</v>
      </c>
      <c r="F938" s="23">
        <f>PtQt_PoQt!F905</f>
        <v>105.29</v>
      </c>
      <c r="G938" s="23">
        <f>PtQt_PoQt!G905</f>
        <v>100</v>
      </c>
      <c r="H938" s="23">
        <f>PtQt_PoQt!H905</f>
        <v>87.65</v>
      </c>
      <c r="I938" s="23">
        <f>PtQt_PoQt!I905</f>
        <v>81.03</v>
      </c>
      <c r="J938" s="23">
        <f>PtQt_PoQt!J905</f>
        <v>74.650000000000006</v>
      </c>
      <c r="K938" s="23">
        <f>PtQt_PoQt!K905</f>
        <v>50.22</v>
      </c>
      <c r="L938" s="23">
        <f>PtQt_PoQt!L905</f>
        <v>73.41</v>
      </c>
    </row>
    <row r="939" spans="1:12" x14ac:dyDescent="0.25">
      <c r="A939" s="10" t="s">
        <v>129</v>
      </c>
      <c r="B939" s="10" t="s">
        <v>49</v>
      </c>
      <c r="C939" s="22">
        <f>ROUND(AVERAGEIF(C940:C945,"&lt;&gt;0"),2)</f>
        <v>104.85</v>
      </c>
      <c r="D939" s="22">
        <f t="shared" ref="D939:L939" si="415">ROUND(AVERAGEIF(D940:D945,"&lt;&gt;0"),2)</f>
        <v>106.33</v>
      </c>
      <c r="E939" s="22">
        <f t="shared" si="415"/>
        <v>102.54</v>
      </c>
      <c r="F939" s="22">
        <f t="shared" si="415"/>
        <v>88.95</v>
      </c>
      <c r="G939" s="22">
        <f t="shared" si="415"/>
        <v>100</v>
      </c>
      <c r="H939" s="22">
        <f t="shared" si="415"/>
        <v>92.05</v>
      </c>
      <c r="I939" s="22">
        <f t="shared" si="415"/>
        <v>98.74</v>
      </c>
      <c r="J939" s="22">
        <f t="shared" si="415"/>
        <v>99.38</v>
      </c>
      <c r="K939" s="22">
        <f t="shared" si="415"/>
        <v>88.2</v>
      </c>
      <c r="L939" s="22">
        <f t="shared" si="415"/>
        <v>95.77</v>
      </c>
    </row>
    <row r="940" spans="1:12" x14ac:dyDescent="0.25">
      <c r="A940" s="9" t="s">
        <v>129</v>
      </c>
      <c r="B940" s="9" t="s">
        <v>57</v>
      </c>
      <c r="C940" s="23">
        <f>PtQt_PoQt!C907</f>
        <v>101.72</v>
      </c>
      <c r="D940" s="23">
        <f>PtQt_PoQt!D907</f>
        <v>92.69</v>
      </c>
      <c r="E940" s="23">
        <f>PtQt_PoQt!E907</f>
        <v>102.14</v>
      </c>
      <c r="F940" s="23">
        <f>PtQt_PoQt!F907</f>
        <v>103.38</v>
      </c>
      <c r="G940" s="23">
        <f>PtQt_PoQt!G907</f>
        <v>100</v>
      </c>
      <c r="H940" s="23">
        <f>PtQt_PoQt!H907</f>
        <v>99.31</v>
      </c>
      <c r="I940" s="23">
        <f>PtQt_PoQt!I907</f>
        <v>102.62</v>
      </c>
      <c r="J940" s="23">
        <f>PtQt_PoQt!J907</f>
        <v>127.17</v>
      </c>
      <c r="K940" s="23">
        <f>PtQt_PoQt!K907</f>
        <v>122.21</v>
      </c>
      <c r="L940" s="23">
        <f>PtQt_PoQt!L907</f>
        <v>112.83</v>
      </c>
    </row>
    <row r="941" spans="1:12" x14ac:dyDescent="0.25">
      <c r="A941" s="9" t="s">
        <v>129</v>
      </c>
      <c r="B941" s="9" t="s">
        <v>55</v>
      </c>
      <c r="C941" s="23">
        <f>PtQt_PoQt!C908</f>
        <v>102.97</v>
      </c>
      <c r="D941" s="23">
        <f>PtQt_PoQt!D908</f>
        <v>110.37</v>
      </c>
      <c r="E941" s="23">
        <f>PtQt_PoQt!E908</f>
        <v>92.83</v>
      </c>
      <c r="F941" s="23">
        <f>PtQt_PoQt!F908</f>
        <v>93.83</v>
      </c>
      <c r="G941" s="23">
        <f>PtQt_PoQt!G908</f>
        <v>100</v>
      </c>
      <c r="H941" s="23">
        <f>PtQt_PoQt!H908</f>
        <v>99.65</v>
      </c>
      <c r="I941" s="23">
        <f>PtQt_PoQt!I908</f>
        <v>103.11</v>
      </c>
      <c r="J941" s="23">
        <f>PtQt_PoQt!J908</f>
        <v>99.74</v>
      </c>
      <c r="K941" s="23">
        <f>PtQt_PoQt!K908</f>
        <v>96.06</v>
      </c>
      <c r="L941" s="23">
        <f>PtQt_PoQt!L908</f>
        <v>99.65</v>
      </c>
    </row>
    <row r="942" spans="1:12" x14ac:dyDescent="0.25">
      <c r="A942" s="9" t="s">
        <v>129</v>
      </c>
      <c r="B942" s="9" t="s">
        <v>59</v>
      </c>
      <c r="C942" s="23">
        <f>PtQt_PoQt!C909</f>
        <v>104.99</v>
      </c>
      <c r="D942" s="23">
        <f>PtQt_PoQt!D909</f>
        <v>102.97</v>
      </c>
      <c r="E942" s="23">
        <f>PtQt_PoQt!E909</f>
        <v>108.38</v>
      </c>
      <c r="F942" s="23">
        <f>PtQt_PoQt!F909</f>
        <v>83.6</v>
      </c>
      <c r="G942" s="23">
        <f>PtQt_PoQt!G909</f>
        <v>100</v>
      </c>
      <c r="H942" s="23">
        <f>PtQt_PoQt!H909</f>
        <v>80.040000000000006</v>
      </c>
      <c r="I942" s="23">
        <f>PtQt_PoQt!I909</f>
        <v>93.11</v>
      </c>
      <c r="J942" s="23">
        <f>PtQt_PoQt!J909</f>
        <v>101.72</v>
      </c>
      <c r="K942" s="23">
        <f>PtQt_PoQt!K909</f>
        <v>69.040000000000006</v>
      </c>
      <c r="L942" s="23">
        <f>PtQt_PoQt!L909</f>
        <v>85.98</v>
      </c>
    </row>
    <row r="943" spans="1:12" x14ac:dyDescent="0.25">
      <c r="A943" s="9" t="s">
        <v>129</v>
      </c>
      <c r="B943" s="9" t="s">
        <v>51</v>
      </c>
      <c r="C943" s="23">
        <f>PtQt_PoQt!C910</f>
        <v>109.7</v>
      </c>
      <c r="D943" s="23">
        <f>PtQt_PoQt!D910</f>
        <v>119.79</v>
      </c>
      <c r="E943" s="23">
        <f>PtQt_PoQt!E910</f>
        <v>118.54</v>
      </c>
      <c r="F943" s="23">
        <f>PtQt_PoQt!F910</f>
        <v>52.02</v>
      </c>
      <c r="G943" s="23">
        <f>PtQt_PoQt!G910</f>
        <v>100</v>
      </c>
      <c r="H943" s="23">
        <f>PtQt_PoQt!H910</f>
        <v>55.27</v>
      </c>
      <c r="I943" s="23">
        <f>PtQt_PoQt!I910</f>
        <v>64.62</v>
      </c>
      <c r="J943" s="23">
        <f>PtQt_PoQt!J910</f>
        <v>47.78</v>
      </c>
      <c r="K943" s="23">
        <f>PtQt_PoQt!K910</f>
        <v>46.13</v>
      </c>
      <c r="L943" s="23">
        <f>PtQt_PoQt!L910</f>
        <v>53.47</v>
      </c>
    </row>
    <row r="944" spans="1:12" x14ac:dyDescent="0.25">
      <c r="A944" s="9" t="s">
        <v>129</v>
      </c>
      <c r="B944" s="9" t="s">
        <v>88</v>
      </c>
      <c r="C944" s="30" t="s">
        <v>132</v>
      </c>
      <c r="D944" s="23" t="str">
        <f>PtQt_PoQt!D911</f>
        <v>..</v>
      </c>
      <c r="E944" s="23">
        <f>PtQt_PoQt!E911</f>
        <v>96.29</v>
      </c>
      <c r="F944" s="23">
        <f>PtQt_PoQt!F911</f>
        <v>103.69</v>
      </c>
      <c r="G944" s="23">
        <f>PtQt_PoQt!G911</f>
        <v>100</v>
      </c>
      <c r="H944" s="23">
        <f>PtQt_PoQt!H911</f>
        <v>118.17</v>
      </c>
      <c r="I944" s="23">
        <f>PtQt_PoQt!I911</f>
        <v>118.03</v>
      </c>
      <c r="J944" s="23">
        <f>PtQt_PoQt!J911</f>
        <v>112.34</v>
      </c>
      <c r="K944" s="23" t="str">
        <f>PtQt_PoQt!K911</f>
        <v>..</v>
      </c>
      <c r="L944" s="23">
        <f>PtQt_PoQt!L911</f>
        <v>116.18</v>
      </c>
    </row>
    <row r="945" spans="1:12" x14ac:dyDescent="0.25">
      <c r="A945" s="9" t="s">
        <v>129</v>
      </c>
      <c r="B945" s="9" t="s">
        <v>50</v>
      </c>
      <c r="C945" s="23" t="str">
        <f>PtQt_PoQt!C912</f>
        <v>..</v>
      </c>
      <c r="D945" s="23">
        <f>PtQt_PoQt!D912</f>
        <v>105.83</v>
      </c>
      <c r="E945" s="23">
        <f>PtQt_PoQt!E912</f>
        <v>97.04</v>
      </c>
      <c r="F945" s="23">
        <f>PtQt_PoQt!F912</f>
        <v>97.17</v>
      </c>
      <c r="G945" s="23">
        <f>PtQt_PoQt!G912</f>
        <v>100</v>
      </c>
      <c r="H945" s="23">
        <f>PtQt_PoQt!H912</f>
        <v>99.87</v>
      </c>
      <c r="I945" s="23">
        <f>PtQt_PoQt!I912</f>
        <v>110.93</v>
      </c>
      <c r="J945" s="23">
        <f>PtQt_PoQt!J912</f>
        <v>107.55</v>
      </c>
      <c r="K945" s="23">
        <f>PtQt_PoQt!K912</f>
        <v>107.55</v>
      </c>
      <c r="L945" s="23">
        <f>PtQt_PoQt!L912</f>
        <v>106.48</v>
      </c>
    </row>
    <row r="946" spans="1:12" x14ac:dyDescent="0.25">
      <c r="A946" s="10" t="s">
        <v>129</v>
      </c>
      <c r="B946" s="10" t="s">
        <v>64</v>
      </c>
      <c r="C946" s="22">
        <f>ROUND(AVERAGEIF(C947:C949,"&lt;&gt;0"),2)</f>
        <v>104.99</v>
      </c>
      <c r="D946" s="22">
        <f t="shared" ref="D946:L946" si="416">ROUND(AVERAGEIF(D947:D949,"&lt;&gt;0"),2)</f>
        <v>101.56</v>
      </c>
      <c r="E946" s="22">
        <f t="shared" si="416"/>
        <v>96.36</v>
      </c>
      <c r="F946" s="22">
        <f t="shared" si="416"/>
        <v>97.12</v>
      </c>
      <c r="G946" s="22">
        <f t="shared" si="416"/>
        <v>100</v>
      </c>
      <c r="H946" s="22">
        <f t="shared" si="416"/>
        <v>95.4</v>
      </c>
      <c r="I946" s="22">
        <f t="shared" si="416"/>
        <v>99.58</v>
      </c>
      <c r="J946" s="22">
        <f t="shared" si="416"/>
        <v>99.77</v>
      </c>
      <c r="K946" s="22">
        <f t="shared" si="416"/>
        <v>96.59</v>
      </c>
      <c r="L946" s="22">
        <f t="shared" si="416"/>
        <v>97.83</v>
      </c>
    </row>
    <row r="947" spans="1:12" x14ac:dyDescent="0.25">
      <c r="A947" s="9" t="s">
        <v>129</v>
      </c>
      <c r="B947" s="9" t="s">
        <v>74</v>
      </c>
      <c r="C947" s="23">
        <f>PtQt_PoQt!C914</f>
        <v>100.93</v>
      </c>
      <c r="D947" s="23">
        <f>PtQt_PoQt!D914</f>
        <v>99.81</v>
      </c>
      <c r="E947" s="23">
        <f>PtQt_PoQt!E914</f>
        <v>99.65</v>
      </c>
      <c r="F947" s="23">
        <f>PtQt_PoQt!F914</f>
        <v>99.58</v>
      </c>
      <c r="G947" s="23">
        <f>PtQt_PoQt!G914</f>
        <v>100</v>
      </c>
      <c r="H947" s="23">
        <f>PtQt_PoQt!H914</f>
        <v>98.91</v>
      </c>
      <c r="I947" s="23">
        <f>PtQt_PoQt!I914</f>
        <v>98.77</v>
      </c>
      <c r="J947" s="23">
        <f>PtQt_PoQt!J914</f>
        <v>98.68</v>
      </c>
      <c r="K947" s="23">
        <f>PtQt_PoQt!K914</f>
        <v>98.58</v>
      </c>
      <c r="L947" s="23">
        <f>PtQt_PoQt!L914</f>
        <v>98.74</v>
      </c>
    </row>
    <row r="948" spans="1:12" x14ac:dyDescent="0.25">
      <c r="A948" s="9" t="s">
        <v>129</v>
      </c>
      <c r="B948" s="9" t="s">
        <v>70</v>
      </c>
      <c r="C948" s="23">
        <f>PtQt_PoQt!C915</f>
        <v>113.67</v>
      </c>
      <c r="D948" s="23">
        <f>PtQt_PoQt!D915</f>
        <v>102.76</v>
      </c>
      <c r="E948" s="23">
        <f>PtQt_PoQt!E915</f>
        <v>92.57</v>
      </c>
      <c r="F948" s="23">
        <f>PtQt_PoQt!F915</f>
        <v>91.13</v>
      </c>
      <c r="G948" s="23">
        <f>PtQt_PoQt!G915</f>
        <v>100</v>
      </c>
      <c r="H948" s="23">
        <f>PtQt_PoQt!H915</f>
        <v>85.13</v>
      </c>
      <c r="I948" s="23">
        <f>PtQt_PoQt!I915</f>
        <v>92.21</v>
      </c>
      <c r="J948" s="23">
        <f>PtQt_PoQt!J915</f>
        <v>92.45</v>
      </c>
      <c r="K948" s="23">
        <f>PtQt_PoQt!K915</f>
        <v>83.81</v>
      </c>
      <c r="L948" s="23">
        <f>PtQt_PoQt!L915</f>
        <v>88.37</v>
      </c>
    </row>
    <row r="949" spans="1:12" x14ac:dyDescent="0.25">
      <c r="A949" s="9" t="s">
        <v>129</v>
      </c>
      <c r="B949" s="9" t="s">
        <v>65</v>
      </c>
      <c r="C949" s="23">
        <f>PtQt_PoQt!C916</f>
        <v>100.38</v>
      </c>
      <c r="D949" s="23">
        <f>PtQt_PoQt!D916</f>
        <v>102.12</v>
      </c>
      <c r="E949" s="23">
        <f>PtQt_PoQt!E916</f>
        <v>96.86</v>
      </c>
      <c r="F949" s="23">
        <f>PtQt_PoQt!F916</f>
        <v>100.64</v>
      </c>
      <c r="G949" s="23">
        <f>PtQt_PoQt!G916</f>
        <v>100</v>
      </c>
      <c r="H949" s="23">
        <f>PtQt_PoQt!H916</f>
        <v>102.17</v>
      </c>
      <c r="I949" s="23">
        <f>PtQt_PoQt!I916</f>
        <v>107.77</v>
      </c>
      <c r="J949" s="23">
        <f>PtQt_PoQt!J916</f>
        <v>108.19</v>
      </c>
      <c r="K949" s="23">
        <f>PtQt_PoQt!K916</f>
        <v>107.39</v>
      </c>
      <c r="L949" s="23">
        <f>PtQt_PoQt!L916</f>
        <v>106.38</v>
      </c>
    </row>
    <row r="950" spans="1:12" x14ac:dyDescent="0.25">
      <c r="A950" s="9"/>
      <c r="B950" s="9"/>
      <c r="C950" s="23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 x14ac:dyDescent="0.25">
      <c r="A951" s="10" t="s">
        <v>129</v>
      </c>
      <c r="B951" s="10" t="s">
        <v>76</v>
      </c>
      <c r="C951" s="22">
        <f>ROUND(AVERAGEIF(C952:C954,"&lt;&gt;0"),2)</f>
        <v>99.92</v>
      </c>
      <c r="D951" s="22">
        <f t="shared" ref="D951:L951" si="417">ROUND(AVERAGEIF(D952:D954,"&lt;&gt;0"),2)</f>
        <v>103.26</v>
      </c>
      <c r="E951" s="22">
        <f t="shared" si="417"/>
        <v>100.29</v>
      </c>
      <c r="F951" s="22">
        <f t="shared" si="417"/>
        <v>96.53</v>
      </c>
      <c r="G951" s="22">
        <f t="shared" si="417"/>
        <v>100</v>
      </c>
      <c r="H951" s="22">
        <f t="shared" si="417"/>
        <v>103.52</v>
      </c>
      <c r="I951" s="22">
        <f t="shared" si="417"/>
        <v>106.11</v>
      </c>
      <c r="J951" s="22">
        <f t="shared" si="417"/>
        <v>102.21</v>
      </c>
      <c r="K951" s="22">
        <f t="shared" si="417"/>
        <v>109.59</v>
      </c>
      <c r="L951" s="22">
        <f t="shared" si="417"/>
        <v>105.36</v>
      </c>
    </row>
    <row r="952" spans="1:12" x14ac:dyDescent="0.25">
      <c r="A952" s="9" t="s">
        <v>129</v>
      </c>
      <c r="B952" s="9" t="s">
        <v>79</v>
      </c>
      <c r="C952" s="23">
        <f>PtQt_PoQt!C918</f>
        <v>97.09</v>
      </c>
      <c r="D952" s="23">
        <f>PtQt_PoQt!D918</f>
        <v>99.74</v>
      </c>
      <c r="E952" s="23">
        <f>PtQt_PoQt!E918</f>
        <v>100.96</v>
      </c>
      <c r="F952" s="23">
        <f>PtQt_PoQt!F918</f>
        <v>102.21</v>
      </c>
      <c r="G952" s="23">
        <f>PtQt_PoQt!G918</f>
        <v>100</v>
      </c>
      <c r="H952" s="23">
        <f>PtQt_PoQt!H918</f>
        <v>100.83</v>
      </c>
      <c r="I952" s="23">
        <f>PtQt_PoQt!I918</f>
        <v>100.87</v>
      </c>
      <c r="J952" s="23">
        <f>PtQt_PoQt!J918</f>
        <v>92.12</v>
      </c>
      <c r="K952" s="23">
        <f>PtQt_PoQt!K918</f>
        <v>109.98</v>
      </c>
      <c r="L952" s="23">
        <f>PtQt_PoQt!L918</f>
        <v>100.95</v>
      </c>
    </row>
    <row r="953" spans="1:12" x14ac:dyDescent="0.25">
      <c r="A953" s="9" t="s">
        <v>129</v>
      </c>
      <c r="B953" s="9" t="s">
        <v>81</v>
      </c>
      <c r="C953" s="23">
        <f>PtQt_PoQt!C919</f>
        <v>102.73</v>
      </c>
      <c r="D953" s="23">
        <f>PtQt_PoQt!D919</f>
        <v>110.21</v>
      </c>
      <c r="E953" s="23">
        <f>PtQt_PoQt!E919</f>
        <v>99.06</v>
      </c>
      <c r="F953" s="23">
        <f>PtQt_PoQt!F919</f>
        <v>87.99</v>
      </c>
      <c r="G953" s="23">
        <f>PtQt_PoQt!G919</f>
        <v>100</v>
      </c>
      <c r="H953" s="23">
        <f>PtQt_PoQt!H919</f>
        <v>106.38</v>
      </c>
      <c r="I953" s="23">
        <f>PtQt_PoQt!I919</f>
        <v>114.74</v>
      </c>
      <c r="J953" s="23">
        <f>PtQt_PoQt!J919</f>
        <v>108.33</v>
      </c>
      <c r="K953" s="23">
        <f>PtQt_PoQt!K919</f>
        <v>111.99</v>
      </c>
      <c r="L953" s="23">
        <f>PtQt_PoQt!L919</f>
        <v>110.36</v>
      </c>
    </row>
    <row r="954" spans="1:12" x14ac:dyDescent="0.25">
      <c r="A954" s="9" t="s">
        <v>129</v>
      </c>
      <c r="B954" s="9" t="s">
        <v>77</v>
      </c>
      <c r="C954" s="23">
        <f>PtQt_PoQt!C920</f>
        <v>99.93</v>
      </c>
      <c r="D954" s="23">
        <f>PtQt_PoQt!D920</f>
        <v>99.83</v>
      </c>
      <c r="E954" s="23">
        <f>PtQt_PoQt!E920</f>
        <v>100.84</v>
      </c>
      <c r="F954" s="23">
        <f>PtQt_PoQt!F920</f>
        <v>99.39</v>
      </c>
      <c r="G954" s="23">
        <f>PtQt_PoQt!G920</f>
        <v>100</v>
      </c>
      <c r="H954" s="23">
        <f>PtQt_PoQt!H920</f>
        <v>103.35</v>
      </c>
      <c r="I954" s="23">
        <f>PtQt_PoQt!I920</f>
        <v>102.71</v>
      </c>
      <c r="J954" s="23">
        <f>PtQt_PoQt!J920</f>
        <v>106.18</v>
      </c>
      <c r="K954" s="23">
        <f>PtQt_PoQt!K920</f>
        <v>106.79</v>
      </c>
      <c r="L954" s="23">
        <f>PtQt_PoQt!L920</f>
        <v>104.76</v>
      </c>
    </row>
    <row r="955" spans="1:12" x14ac:dyDescent="0.25">
      <c r="A955" s="10" t="s">
        <v>129</v>
      </c>
      <c r="B955" s="10" t="s">
        <v>82</v>
      </c>
      <c r="C955" s="22">
        <f>ROUND(AVERAGEIF(C956:C958,"&lt;&gt;0"),2)</f>
        <v>97.34</v>
      </c>
      <c r="D955" s="22">
        <f t="shared" ref="D955:L955" si="418">ROUND(AVERAGEIF(D956:D958,"&lt;&gt;0"),2)</f>
        <v>101.4</v>
      </c>
      <c r="E955" s="22">
        <f t="shared" si="418"/>
        <v>101.45</v>
      </c>
      <c r="F955" s="22">
        <f t="shared" si="418"/>
        <v>99.76</v>
      </c>
      <c r="G955" s="22">
        <f t="shared" si="418"/>
        <v>100</v>
      </c>
      <c r="H955" s="22">
        <f t="shared" si="418"/>
        <v>108.41</v>
      </c>
      <c r="I955" s="22">
        <f t="shared" si="418"/>
        <v>118.29</v>
      </c>
      <c r="J955" s="22">
        <f t="shared" si="418"/>
        <v>121.73</v>
      </c>
      <c r="K955" s="22">
        <f t="shared" si="418"/>
        <v>125.14</v>
      </c>
      <c r="L955" s="22">
        <f t="shared" si="418"/>
        <v>118.4</v>
      </c>
    </row>
    <row r="956" spans="1:12" x14ac:dyDescent="0.25">
      <c r="A956" s="9" t="s">
        <v>129</v>
      </c>
      <c r="B956" s="9" t="s">
        <v>100</v>
      </c>
      <c r="C956" s="23">
        <f>PtQt_PoQt!C922</f>
        <v>100.23</v>
      </c>
      <c r="D956" s="23">
        <f>PtQt_PoQt!D922</f>
        <v>101.11</v>
      </c>
      <c r="E956" s="23">
        <f>PtQt_PoQt!E922</f>
        <v>98.13</v>
      </c>
      <c r="F956" s="23">
        <f>PtQt_PoQt!F922</f>
        <v>100.54</v>
      </c>
      <c r="G956" s="23">
        <f>PtQt_PoQt!G922</f>
        <v>100</v>
      </c>
      <c r="H956" s="23">
        <f>PtQt_PoQt!H922</f>
        <v>106.94</v>
      </c>
      <c r="I956" s="23">
        <f>PtQt_PoQt!I922</f>
        <v>115.42</v>
      </c>
      <c r="J956" s="23">
        <f>PtQt_PoQt!J922</f>
        <v>114.25</v>
      </c>
      <c r="K956" s="23">
        <f>PtQt_PoQt!K922</f>
        <v>105.09</v>
      </c>
      <c r="L956" s="23">
        <f>PtQt_PoQt!L922</f>
        <v>110.43</v>
      </c>
    </row>
    <row r="957" spans="1:12" x14ac:dyDescent="0.25">
      <c r="A957" s="9" t="s">
        <v>129</v>
      </c>
      <c r="B957" s="9" t="s">
        <v>103</v>
      </c>
      <c r="C957" s="23">
        <f>PtQt_PoQt!C923</f>
        <v>100</v>
      </c>
      <c r="D957" s="23">
        <f>PtQt_PoQt!D923</f>
        <v>100</v>
      </c>
      <c r="E957" s="23">
        <f>PtQt_PoQt!E923</f>
        <v>104.44</v>
      </c>
      <c r="F957" s="23">
        <f>PtQt_PoQt!F923</f>
        <v>95.41</v>
      </c>
      <c r="G957" s="23">
        <f>PtQt_PoQt!G923</f>
        <v>100</v>
      </c>
      <c r="H957" s="23">
        <f>PtQt_PoQt!H923</f>
        <v>100.61</v>
      </c>
      <c r="I957" s="23">
        <f>PtQt_PoQt!I923</f>
        <v>105.97</v>
      </c>
      <c r="J957" s="23">
        <f>PtQt_PoQt!J923</f>
        <v>108.27</v>
      </c>
      <c r="K957" s="23">
        <f>PtQt_PoQt!K923</f>
        <v>109.65</v>
      </c>
      <c r="L957" s="23">
        <f>PtQt_PoQt!L923</f>
        <v>106.13</v>
      </c>
    </row>
    <row r="958" spans="1:12" x14ac:dyDescent="0.25">
      <c r="A958" s="9" t="s">
        <v>129</v>
      </c>
      <c r="B958" s="9" t="s">
        <v>101</v>
      </c>
      <c r="C958" s="23">
        <f>PtQt_PoQt!C924</f>
        <v>91.8</v>
      </c>
      <c r="D958" s="23">
        <f>PtQt_PoQt!D924</f>
        <v>103.1</v>
      </c>
      <c r="E958" s="23">
        <f>PtQt_PoQt!E924</f>
        <v>101.78</v>
      </c>
      <c r="F958" s="23">
        <f>PtQt_PoQt!F924</f>
        <v>103.33</v>
      </c>
      <c r="G958" s="23">
        <f>PtQt_PoQt!G924</f>
        <v>100</v>
      </c>
      <c r="H958" s="23">
        <f>PtQt_PoQt!H924</f>
        <v>117.68</v>
      </c>
      <c r="I958" s="23">
        <f>PtQt_PoQt!I924</f>
        <v>133.47999999999999</v>
      </c>
      <c r="J958" s="23">
        <f>PtQt_PoQt!J924</f>
        <v>142.66</v>
      </c>
      <c r="K958" s="23">
        <f>PtQt_PoQt!K924</f>
        <v>160.69</v>
      </c>
      <c r="L958" s="23">
        <f>PtQt_PoQt!L924</f>
        <v>138.63</v>
      </c>
    </row>
    <row r="959" spans="1:12" x14ac:dyDescent="0.25">
      <c r="A959" s="10" t="s">
        <v>129</v>
      </c>
      <c r="B959" s="10" t="s">
        <v>85</v>
      </c>
      <c r="C959" s="22">
        <f>ROUND(AVERAGEIF(C960:C962,"&lt;&gt;0"),2)</f>
        <v>86.27</v>
      </c>
      <c r="D959" s="22">
        <f t="shared" ref="D959:L959" si="419">ROUND(AVERAGEIF(D960:D962,"&lt;&gt;0"),2)</f>
        <v>97.42</v>
      </c>
      <c r="E959" s="22">
        <f t="shared" si="419"/>
        <v>101.71</v>
      </c>
      <c r="F959" s="22">
        <f t="shared" si="419"/>
        <v>104.97</v>
      </c>
      <c r="G959" s="22">
        <f t="shared" si="419"/>
        <v>100</v>
      </c>
      <c r="H959" s="22">
        <f t="shared" si="419"/>
        <v>100.85</v>
      </c>
      <c r="I959" s="22">
        <f t="shared" si="419"/>
        <v>106.73</v>
      </c>
      <c r="J959" s="22">
        <f t="shared" si="419"/>
        <v>103.76</v>
      </c>
      <c r="K959" s="22">
        <f t="shared" si="419"/>
        <v>108.86</v>
      </c>
      <c r="L959" s="22">
        <f t="shared" si="419"/>
        <v>105.42</v>
      </c>
    </row>
    <row r="960" spans="1:12" x14ac:dyDescent="0.25">
      <c r="A960" s="9" t="s">
        <v>129</v>
      </c>
      <c r="B960" s="9" t="s">
        <v>105</v>
      </c>
      <c r="C960" s="23">
        <f>PtQt_PoQt!C926</f>
        <v>85.1</v>
      </c>
      <c r="D960" s="23">
        <f>PtQt_PoQt!D926</f>
        <v>92.47</v>
      </c>
      <c r="E960" s="23">
        <f>PtQt_PoQt!E926</f>
        <v>108</v>
      </c>
      <c r="F960" s="23">
        <f>PtQt_PoQt!F926</f>
        <v>107.43</v>
      </c>
      <c r="G960" s="23">
        <f>PtQt_PoQt!G926</f>
        <v>100</v>
      </c>
      <c r="H960" s="23">
        <f>PtQt_PoQt!H926</f>
        <v>97.29</v>
      </c>
      <c r="I960" s="23">
        <f>PtQt_PoQt!I926</f>
        <v>115.53</v>
      </c>
      <c r="J960" s="23">
        <f>PtQt_PoQt!J926</f>
        <v>111.17</v>
      </c>
      <c r="K960" s="23">
        <f>PtQt_PoQt!K926</f>
        <v>110.7</v>
      </c>
      <c r="L960" s="23">
        <f>PtQt_PoQt!L926</f>
        <v>108.81</v>
      </c>
    </row>
    <row r="961" spans="1:12" x14ac:dyDescent="0.25">
      <c r="A961" s="9" t="s">
        <v>129</v>
      </c>
      <c r="B961" s="9" t="s">
        <v>110</v>
      </c>
      <c r="C961" s="23">
        <f>PtQt_PoQt!C927</f>
        <v>97.38</v>
      </c>
      <c r="D961" s="23">
        <f>PtQt_PoQt!D927</f>
        <v>100.73</v>
      </c>
      <c r="E961" s="23">
        <f>PtQt_PoQt!E927</f>
        <v>98.08</v>
      </c>
      <c r="F961" s="23">
        <f>PtQt_PoQt!F927</f>
        <v>103.66</v>
      </c>
      <c r="G961" s="23">
        <f>PtQt_PoQt!G927</f>
        <v>100</v>
      </c>
      <c r="H961" s="23">
        <f>PtQt_PoQt!H927</f>
        <v>98.37</v>
      </c>
      <c r="I961" s="23">
        <f>PtQt_PoQt!I927</f>
        <v>101.89</v>
      </c>
      <c r="J961" s="23">
        <f>PtQt_PoQt!J927</f>
        <v>97.37</v>
      </c>
      <c r="K961" s="23">
        <f>PtQt_PoQt!K927</f>
        <v>108.09</v>
      </c>
      <c r="L961" s="23">
        <f>PtQt_PoQt!L927</f>
        <v>101.57</v>
      </c>
    </row>
    <row r="962" spans="1:12" x14ac:dyDescent="0.25">
      <c r="A962" s="9" t="s">
        <v>129</v>
      </c>
      <c r="B962" s="9" t="s">
        <v>104</v>
      </c>
      <c r="C962" s="23">
        <f>PtQt_PoQt!C928</f>
        <v>76.34</v>
      </c>
      <c r="D962" s="23">
        <f>PtQt_PoQt!D928</f>
        <v>99.07</v>
      </c>
      <c r="E962" s="23">
        <f>PtQt_PoQt!E928</f>
        <v>99.06</v>
      </c>
      <c r="F962" s="23">
        <f>PtQt_PoQt!F928</f>
        <v>103.83</v>
      </c>
      <c r="G962" s="23">
        <f>PtQt_PoQt!G928</f>
        <v>100</v>
      </c>
      <c r="H962" s="23">
        <f>PtQt_PoQt!H928</f>
        <v>106.89</v>
      </c>
      <c r="I962" s="23">
        <f>PtQt_PoQt!I928</f>
        <v>102.77</v>
      </c>
      <c r="J962" s="23">
        <f>PtQt_PoQt!J928</f>
        <v>102.73</v>
      </c>
      <c r="K962" s="23">
        <f>PtQt_PoQt!K928</f>
        <v>107.78</v>
      </c>
      <c r="L962" s="23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8"/>
  </cols>
  <sheetData>
    <row r="1" spans="1:13" s="19" customFormat="1" x14ac:dyDescent="0.25">
      <c r="A1" s="37" t="e">
        <f>#REF!</f>
        <v>#REF!</v>
      </c>
      <c r="B1" s="182" t="s">
        <v>139</v>
      </c>
      <c r="C1" s="182"/>
      <c r="D1" s="182"/>
      <c r="E1" s="182"/>
      <c r="I1" s="37" t="e">
        <f>#REF!</f>
        <v>#REF!</v>
      </c>
      <c r="J1" s="182" t="s">
        <v>139</v>
      </c>
      <c r="K1" s="182"/>
      <c r="L1" s="182"/>
      <c r="M1" s="182"/>
    </row>
    <row r="2" spans="1:13" x14ac:dyDescent="0.25">
      <c r="B2" s="38" t="s">
        <v>135</v>
      </c>
      <c r="C2" s="38" t="s">
        <v>136</v>
      </c>
      <c r="D2" s="38" t="s">
        <v>137</v>
      </c>
      <c r="E2" s="38" t="s">
        <v>138</v>
      </c>
      <c r="J2" s="38" t="s">
        <v>135</v>
      </c>
      <c r="K2" s="38" t="s">
        <v>136</v>
      </c>
      <c r="L2" s="38" t="s">
        <v>137</v>
      </c>
      <c r="M2" s="38" t="s">
        <v>138</v>
      </c>
    </row>
    <row r="3" spans="1:13" x14ac:dyDescent="0.25">
      <c r="A3" s="38" t="e">
        <f>#REF!</f>
        <v>#REF!</v>
      </c>
      <c r="B3" s="38" t="e">
        <f>#REF!/#REF!*100-100</f>
        <v>#REF!</v>
      </c>
      <c r="C3" s="38" t="e">
        <f>#REF!/#REF!*100-100</f>
        <v>#REF!</v>
      </c>
      <c r="D3" s="38" t="e">
        <f>#REF!/#REF!*100-100</f>
        <v>#REF!</v>
      </c>
      <c r="E3" s="38" t="e">
        <f>#REF!/#REF!*100-100</f>
        <v>#REF!</v>
      </c>
      <c r="I3" s="38" t="e">
        <f>#REF!</f>
        <v>#REF!</v>
      </c>
      <c r="J3" s="38" t="e">
        <f>#REF!/#REF!*100-100</f>
        <v>#REF!</v>
      </c>
      <c r="K3" s="38" t="e">
        <f>#REF!/#REF!*100-100</f>
        <v>#REF!</v>
      </c>
      <c r="L3" s="38" t="e">
        <f>#REF!/#REF!*100-100</f>
        <v>#REF!</v>
      </c>
      <c r="M3" s="38" t="e">
        <f>#REF!/#REF!*100-100</f>
        <v>#REF!</v>
      </c>
    </row>
    <row r="4" spans="1:13" x14ac:dyDescent="0.25">
      <c r="A4" s="38" t="e">
        <f>#REF!</f>
        <v>#REF!</v>
      </c>
      <c r="B4" s="38" t="e">
        <f>#REF!/#REF!*100-100</f>
        <v>#REF!</v>
      </c>
      <c r="C4" s="38" t="e">
        <f>#REF!/#REF!*100-100</f>
        <v>#REF!</v>
      </c>
      <c r="D4" s="38" t="e">
        <f>#REF!/#REF!*100-100</f>
        <v>#REF!</v>
      </c>
      <c r="E4" s="38" t="e">
        <f>#REF!/#REF!*100-100</f>
        <v>#REF!</v>
      </c>
      <c r="I4" s="38" t="e">
        <f>#REF!</f>
        <v>#REF!</v>
      </c>
      <c r="J4" s="38" t="e">
        <f>#REF!/#REF!*100-100</f>
        <v>#REF!</v>
      </c>
      <c r="K4" s="38" t="e">
        <f>#REF!/#REF!*100-100</f>
        <v>#REF!</v>
      </c>
      <c r="L4" s="38" t="e">
        <f>#REF!/#REF!*100-100</f>
        <v>#REF!</v>
      </c>
      <c r="M4" s="38" t="e">
        <f>#REF!/#REF!*100-100</f>
        <v>#REF!</v>
      </c>
    </row>
    <row r="22" spans="1:13" x14ac:dyDescent="0.25">
      <c r="A22" s="37" t="e">
        <f>#REF!</f>
        <v>#REF!</v>
      </c>
      <c r="B22" s="182" t="s">
        <v>139</v>
      </c>
      <c r="C22" s="182"/>
      <c r="D22" s="182"/>
      <c r="E22" s="182"/>
      <c r="I22" s="37" t="e">
        <f>#REF!</f>
        <v>#REF!</v>
      </c>
      <c r="J22" s="182" t="s">
        <v>139</v>
      </c>
      <c r="K22" s="182"/>
      <c r="L22" s="182"/>
      <c r="M22" s="182"/>
    </row>
    <row r="23" spans="1:13" x14ac:dyDescent="0.25">
      <c r="B23" s="38" t="s">
        <v>135</v>
      </c>
      <c r="C23" s="38" t="s">
        <v>136</v>
      </c>
      <c r="D23" s="38" t="s">
        <v>137</v>
      </c>
      <c r="E23" s="38" t="s">
        <v>138</v>
      </c>
      <c r="J23" s="38" t="s">
        <v>135</v>
      </c>
      <c r="K23" s="38" t="s">
        <v>136</v>
      </c>
      <c r="L23" s="38" t="s">
        <v>137</v>
      </c>
      <c r="M23" s="38" t="s">
        <v>138</v>
      </c>
    </row>
    <row r="24" spans="1:13" x14ac:dyDescent="0.25">
      <c r="A24" s="38" t="e">
        <f>#REF!</f>
        <v>#REF!</v>
      </c>
      <c r="B24" s="38" t="e">
        <f>#REF!/#REF!*100-100</f>
        <v>#REF!</v>
      </c>
      <c r="C24" s="38" t="e">
        <f>#REF!/#REF!*100-100</f>
        <v>#REF!</v>
      </c>
      <c r="D24" s="38" t="e">
        <f>#REF!/#REF!*100-100</f>
        <v>#REF!</v>
      </c>
      <c r="E24" s="38" t="e">
        <f>#REF!/#REF!*100-100</f>
        <v>#REF!</v>
      </c>
      <c r="I24" s="38" t="e">
        <f>#REF!</f>
        <v>#REF!</v>
      </c>
      <c r="J24" s="38" t="e">
        <f>#REF!/#REF!*100-100</f>
        <v>#REF!</v>
      </c>
      <c r="K24" s="38" t="e">
        <f>#REF!/#REF!*100-100</f>
        <v>#REF!</v>
      </c>
      <c r="L24" s="38" t="e">
        <f>#REF!/#REF!*100-100</f>
        <v>#REF!</v>
      </c>
      <c r="M24" s="38" t="e">
        <f>#REF!/#REF!*100-100</f>
        <v>#REF!</v>
      </c>
    </row>
    <row r="25" spans="1:13" x14ac:dyDescent="0.25">
      <c r="A25" s="38" t="e">
        <f>#REF!</f>
        <v>#REF!</v>
      </c>
      <c r="B25" s="38" t="e">
        <f>#REF!/#REF!*100-100</f>
        <v>#REF!</v>
      </c>
      <c r="C25" s="38" t="e">
        <f>#REF!/#REF!*100-100</f>
        <v>#REF!</v>
      </c>
      <c r="D25" s="38" t="e">
        <f>#REF!/#REF!*100-100</f>
        <v>#REF!</v>
      </c>
      <c r="E25" s="38" t="e">
        <f>#REF!/#REF!*100-100</f>
        <v>#REF!</v>
      </c>
      <c r="I25" s="38" t="e">
        <f>#REF!</f>
        <v>#REF!</v>
      </c>
      <c r="J25" s="38" t="e">
        <f>#REF!/#REF!*100-100</f>
        <v>#REF!</v>
      </c>
      <c r="K25" s="38" t="e">
        <f>#REF!/#REF!*100-100</f>
        <v>#REF!</v>
      </c>
      <c r="L25" s="38" t="e">
        <f>#REF!/#REF!*100-100</f>
        <v>#REF!</v>
      </c>
      <c r="M25" s="38" t="e">
        <f>#REF!/#REF!*100-100</f>
        <v>#REF!</v>
      </c>
    </row>
    <row r="43" spans="1:13" x14ac:dyDescent="0.25">
      <c r="A43" s="37" t="e">
        <f>#REF!</f>
        <v>#REF!</v>
      </c>
      <c r="B43" s="182" t="s">
        <v>139</v>
      </c>
      <c r="C43" s="182"/>
      <c r="D43" s="182"/>
      <c r="E43" s="182"/>
      <c r="I43" s="37" t="e">
        <f>#REF!</f>
        <v>#REF!</v>
      </c>
      <c r="J43" s="182" t="s">
        <v>139</v>
      </c>
      <c r="K43" s="182"/>
      <c r="L43" s="182"/>
      <c r="M43" s="182"/>
    </row>
    <row r="44" spans="1:13" x14ac:dyDescent="0.25">
      <c r="B44" s="38" t="s">
        <v>135</v>
      </c>
      <c r="C44" s="38" t="s">
        <v>136</v>
      </c>
      <c r="D44" s="38" t="s">
        <v>137</v>
      </c>
      <c r="E44" s="38" t="s">
        <v>138</v>
      </c>
      <c r="J44" s="38" t="s">
        <v>135</v>
      </c>
      <c r="K44" s="38" t="s">
        <v>136</v>
      </c>
      <c r="L44" s="38" t="s">
        <v>137</v>
      </c>
      <c r="M44" s="38" t="s">
        <v>138</v>
      </c>
    </row>
    <row r="45" spans="1:13" x14ac:dyDescent="0.25">
      <c r="A45" s="38" t="e">
        <f>#REF!</f>
        <v>#REF!</v>
      </c>
      <c r="B45" s="38" t="e">
        <f>#REF!/#REF!*100-100</f>
        <v>#REF!</v>
      </c>
      <c r="C45" s="38" t="e">
        <f>#REF!/#REF!*100-100</f>
        <v>#REF!</v>
      </c>
      <c r="D45" s="38" t="e">
        <f>#REF!/#REF!*100-100</f>
        <v>#REF!</v>
      </c>
      <c r="E45" s="38" t="e">
        <f>#REF!/#REF!*100-100</f>
        <v>#REF!</v>
      </c>
      <c r="I45" s="38" t="e">
        <f>#REF!</f>
        <v>#REF!</v>
      </c>
      <c r="J45" s="38" t="e">
        <f>#REF!/#REF!*100-100</f>
        <v>#REF!</v>
      </c>
      <c r="K45" s="38" t="e">
        <f>#REF!/#REF!*100-100</f>
        <v>#REF!</v>
      </c>
      <c r="L45" s="38" t="e">
        <f>#REF!/#REF!*100-100</f>
        <v>#REF!</v>
      </c>
      <c r="M45" s="38" t="e">
        <f>#REF!/#REF!*100-100</f>
        <v>#REF!</v>
      </c>
    </row>
    <row r="46" spans="1:13" x14ac:dyDescent="0.25">
      <c r="A46" s="38" t="e">
        <f>#REF!</f>
        <v>#REF!</v>
      </c>
      <c r="B46" s="38" t="e">
        <f>#REF!/#REF!*100-100</f>
        <v>#REF!</v>
      </c>
      <c r="C46" s="38" t="e">
        <f>#REF!/#REF!*100-100</f>
        <v>#REF!</v>
      </c>
      <c r="D46" s="38" t="e">
        <f>#REF!/#REF!*100-100</f>
        <v>#REF!</v>
      </c>
      <c r="E46" s="38" t="e">
        <f>#REF!/#REF!*100-100</f>
        <v>#REF!</v>
      </c>
      <c r="I46" s="38" t="e">
        <f>#REF!</f>
        <v>#REF!</v>
      </c>
      <c r="J46" s="38" t="e">
        <f>#REF!/#REF!*100-100</f>
        <v>#REF!</v>
      </c>
      <c r="K46" s="38" t="e">
        <f>#REF!/#REF!*100-100</f>
        <v>#REF!</v>
      </c>
      <c r="L46" s="38" t="e">
        <f>#REF!/#REF!*100-100</f>
        <v>#REF!</v>
      </c>
      <c r="M46" s="38" t="e">
        <f>#REF!/#REF!*100-100</f>
        <v>#REF!</v>
      </c>
    </row>
    <row r="64" spans="1:13" x14ac:dyDescent="0.25">
      <c r="A64" s="37" t="e">
        <f>#REF!</f>
        <v>#REF!</v>
      </c>
      <c r="B64" s="182" t="s">
        <v>139</v>
      </c>
      <c r="C64" s="182"/>
      <c r="D64" s="182"/>
      <c r="E64" s="182"/>
      <c r="I64" s="37" t="e">
        <f>#REF!</f>
        <v>#REF!</v>
      </c>
      <c r="J64" s="182" t="s">
        <v>139</v>
      </c>
      <c r="K64" s="182"/>
      <c r="L64" s="182"/>
      <c r="M64" s="182"/>
    </row>
    <row r="65" spans="1:13" x14ac:dyDescent="0.25">
      <c r="B65" s="38" t="s">
        <v>135</v>
      </c>
      <c r="C65" s="38" t="s">
        <v>136</v>
      </c>
      <c r="D65" s="38" t="s">
        <v>137</v>
      </c>
      <c r="E65" s="38" t="s">
        <v>138</v>
      </c>
      <c r="J65" s="38" t="s">
        <v>135</v>
      </c>
      <c r="K65" s="38" t="s">
        <v>136</v>
      </c>
      <c r="L65" s="38" t="s">
        <v>137</v>
      </c>
      <c r="M65" s="38" t="s">
        <v>138</v>
      </c>
    </row>
    <row r="66" spans="1:13" x14ac:dyDescent="0.25">
      <c r="A66" s="38" t="e">
        <f>#REF!</f>
        <v>#REF!</v>
      </c>
      <c r="B66" s="38" t="e">
        <f>#REF!/#REF!*100-100</f>
        <v>#REF!</v>
      </c>
      <c r="C66" s="38" t="e">
        <f>#REF!/#REF!*100-100</f>
        <v>#REF!</v>
      </c>
      <c r="D66" s="38" t="e">
        <f>#REF!/#REF!*100-100</f>
        <v>#REF!</v>
      </c>
      <c r="E66" s="38" t="e">
        <f>#REF!/#REF!*100-100</f>
        <v>#REF!</v>
      </c>
      <c r="I66" s="38" t="e">
        <f>#REF!</f>
        <v>#REF!</v>
      </c>
      <c r="J66" s="38" t="e">
        <f>#REF!/#REF!*100-100</f>
        <v>#REF!</v>
      </c>
      <c r="K66" s="38" t="e">
        <f>#REF!/#REF!*100-100</f>
        <v>#REF!</v>
      </c>
      <c r="L66" s="38" t="e">
        <f>#REF!/#REF!*100-100</f>
        <v>#REF!</v>
      </c>
      <c r="M66" s="38" t="e">
        <f>#REF!/#REF!*100-100</f>
        <v>#REF!</v>
      </c>
    </row>
    <row r="67" spans="1:13" x14ac:dyDescent="0.25">
      <c r="A67" s="38" t="e">
        <f>#REF!</f>
        <v>#REF!</v>
      </c>
      <c r="B67" s="38" t="e">
        <f>#REF!/#REF!*100-100</f>
        <v>#REF!</v>
      </c>
      <c r="C67" s="38" t="e">
        <f>#REF!/#REF!*100-100</f>
        <v>#REF!</v>
      </c>
      <c r="D67" s="38" t="e">
        <f>#REF!/#REF!*100-100</f>
        <v>#REF!</v>
      </c>
      <c r="E67" s="38" t="e">
        <f>#REF!/#REF!*100-100</f>
        <v>#REF!</v>
      </c>
      <c r="I67" s="38" t="e">
        <f>#REF!</f>
        <v>#REF!</v>
      </c>
      <c r="J67" s="38" t="e">
        <f>#REF!/#REF!*100-100</f>
        <v>#REF!</v>
      </c>
      <c r="K67" s="38" t="e">
        <f>#REF!/#REF!*100-100</f>
        <v>#REF!</v>
      </c>
      <c r="L67" s="38" t="e">
        <f>#REF!/#REF!*100-100</f>
        <v>#REF!</v>
      </c>
      <c r="M67" s="38" t="e">
        <f>#REF!/#REF!*100-100</f>
        <v>#REF!</v>
      </c>
    </row>
    <row r="85" spans="1:13" x14ac:dyDescent="0.25">
      <c r="A85" s="37" t="e">
        <f>#REF!</f>
        <v>#REF!</v>
      </c>
      <c r="B85" s="182" t="s">
        <v>139</v>
      </c>
      <c r="C85" s="182"/>
      <c r="D85" s="182"/>
      <c r="E85" s="182"/>
      <c r="I85" s="37" t="e">
        <f>#REF!</f>
        <v>#REF!</v>
      </c>
      <c r="J85" s="182" t="s">
        <v>139</v>
      </c>
      <c r="K85" s="182"/>
      <c r="L85" s="182"/>
      <c r="M85" s="182"/>
    </row>
    <row r="86" spans="1:13" x14ac:dyDescent="0.25">
      <c r="B86" s="38" t="s">
        <v>135</v>
      </c>
      <c r="C86" s="38" t="s">
        <v>136</v>
      </c>
      <c r="D86" s="38" t="s">
        <v>137</v>
      </c>
      <c r="E86" s="38" t="s">
        <v>138</v>
      </c>
      <c r="J86" s="38" t="s">
        <v>135</v>
      </c>
      <c r="K86" s="38" t="s">
        <v>136</v>
      </c>
      <c r="L86" s="38" t="s">
        <v>137</v>
      </c>
      <c r="M86" s="38" t="s">
        <v>138</v>
      </c>
    </row>
    <row r="87" spans="1:13" x14ac:dyDescent="0.25">
      <c r="A87" s="38" t="e">
        <f>#REF!</f>
        <v>#REF!</v>
      </c>
      <c r="B87" s="38" t="e">
        <f>#REF!/#REF!*100-100</f>
        <v>#REF!</v>
      </c>
      <c r="C87" s="38" t="e">
        <f>#REF!/#REF!*100-100</f>
        <v>#REF!</v>
      </c>
      <c r="D87" s="38" t="e">
        <f>#REF!/#REF!*100-100</f>
        <v>#REF!</v>
      </c>
      <c r="E87" s="38" t="e">
        <f>#REF!/#REF!*100-100</f>
        <v>#REF!</v>
      </c>
      <c r="I87" s="38" t="e">
        <f>#REF!</f>
        <v>#REF!</v>
      </c>
      <c r="J87" s="38" t="e">
        <f>#REF!/#REF!*100-100</f>
        <v>#REF!</v>
      </c>
      <c r="K87" s="38" t="e">
        <f>#REF!/#REF!*100-100</f>
        <v>#REF!</v>
      </c>
      <c r="L87" s="38" t="e">
        <f>#REF!/#REF!*100-100</f>
        <v>#REF!</v>
      </c>
      <c r="M87" s="38" t="e">
        <f>#REF!/#REF!*100-100</f>
        <v>#REF!</v>
      </c>
    </row>
    <row r="88" spans="1:13" x14ac:dyDescent="0.25">
      <c r="A88" s="38" t="e">
        <f>#REF!</f>
        <v>#REF!</v>
      </c>
      <c r="B88" s="38" t="e">
        <f>#REF!/#REF!*100-100</f>
        <v>#REF!</v>
      </c>
      <c r="C88" s="38" t="e">
        <f>#REF!/#REF!*100-100</f>
        <v>#REF!</v>
      </c>
      <c r="D88" s="38" t="e">
        <f>#REF!/#REF!*100-100</f>
        <v>#REF!</v>
      </c>
      <c r="E88" s="38" t="e">
        <f>#REF!/#REF!*100-100</f>
        <v>#REF!</v>
      </c>
      <c r="I88" s="38" t="e">
        <f>#REF!</f>
        <v>#REF!</v>
      </c>
      <c r="J88" s="38" t="e">
        <f>#REF!/#REF!*100-100</f>
        <v>#REF!</v>
      </c>
      <c r="K88" s="38" t="e">
        <f>#REF!/#REF!*100-100</f>
        <v>#REF!</v>
      </c>
      <c r="L88" s="38" t="e">
        <f>#REF!/#REF!*100-100</f>
        <v>#REF!</v>
      </c>
      <c r="M88" s="38" t="e">
        <f>#REF!/#REF!*100-100</f>
        <v>#REF!</v>
      </c>
    </row>
    <row r="106" spans="1:13" x14ac:dyDescent="0.25">
      <c r="A106" s="37" t="e">
        <f>#REF!</f>
        <v>#REF!</v>
      </c>
      <c r="B106" s="182" t="s">
        <v>139</v>
      </c>
      <c r="C106" s="182"/>
      <c r="D106" s="182"/>
      <c r="E106" s="182"/>
      <c r="I106" s="37" t="e">
        <f>#REF!</f>
        <v>#REF!</v>
      </c>
      <c r="J106" s="182" t="s">
        <v>139</v>
      </c>
      <c r="K106" s="182"/>
      <c r="L106" s="182"/>
      <c r="M106" s="182"/>
    </row>
    <row r="107" spans="1:13" x14ac:dyDescent="0.25">
      <c r="B107" s="38" t="s">
        <v>135</v>
      </c>
      <c r="C107" s="38" t="s">
        <v>136</v>
      </c>
      <c r="D107" s="38" t="s">
        <v>137</v>
      </c>
      <c r="E107" s="38" t="s">
        <v>138</v>
      </c>
      <c r="J107" s="38" t="s">
        <v>135</v>
      </c>
      <c r="K107" s="38" t="s">
        <v>136</v>
      </c>
      <c r="L107" s="38" t="s">
        <v>137</v>
      </c>
      <c r="M107" s="38" t="s">
        <v>138</v>
      </c>
    </row>
    <row r="108" spans="1:13" x14ac:dyDescent="0.25">
      <c r="A108" s="38" t="e">
        <f>#REF!</f>
        <v>#REF!</v>
      </c>
      <c r="B108" s="38" t="e">
        <f>#REF!/#REF!*100-100</f>
        <v>#REF!</v>
      </c>
      <c r="C108" s="38" t="e">
        <f>#REF!/#REF!*100-100</f>
        <v>#REF!</v>
      </c>
      <c r="D108" s="38" t="e">
        <f>#REF!/#REF!*100-100</f>
        <v>#REF!</v>
      </c>
      <c r="E108" s="38" t="e">
        <f>#REF!/#REF!*100-100</f>
        <v>#REF!</v>
      </c>
      <c r="I108" s="38" t="e">
        <f>#REF!</f>
        <v>#REF!</v>
      </c>
      <c r="J108" s="38" t="e">
        <f>#REF!/#REF!*100-100</f>
        <v>#REF!</v>
      </c>
      <c r="K108" s="38" t="e">
        <f>#REF!/#REF!*100-100</f>
        <v>#REF!</v>
      </c>
      <c r="L108" s="38" t="e">
        <f>#REF!/#REF!*100-100</f>
        <v>#REF!</v>
      </c>
      <c r="M108" s="38" t="e">
        <f>#REF!/#REF!*100-100</f>
        <v>#REF!</v>
      </c>
    </row>
    <row r="109" spans="1:13" x14ac:dyDescent="0.25">
      <c r="A109" s="38" t="e">
        <f>#REF!</f>
        <v>#REF!</v>
      </c>
      <c r="B109" s="38" t="e">
        <f>#REF!/#REF!*100-100</f>
        <v>#REF!</v>
      </c>
      <c r="C109" s="38" t="e">
        <f>#REF!/#REF!*100-100</f>
        <v>#REF!</v>
      </c>
      <c r="D109" s="38" t="e">
        <f>#REF!/#REF!*100-100</f>
        <v>#REF!</v>
      </c>
      <c r="E109" s="38" t="e">
        <f>#REF!/#REF!*100-100</f>
        <v>#REF!</v>
      </c>
      <c r="I109" s="38" t="e">
        <f>#REF!</f>
        <v>#REF!</v>
      </c>
      <c r="J109" s="38" t="e">
        <f>#REF!/#REF!*100-100</f>
        <v>#REF!</v>
      </c>
      <c r="K109" s="38" t="e">
        <f>#REF!/#REF!*100-100</f>
        <v>#REF!</v>
      </c>
      <c r="L109" s="38" t="e">
        <f>#REF!/#REF!*100-100</f>
        <v>#REF!</v>
      </c>
      <c r="M109" s="38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33">
        <f>C5+C9+C17+C23+C34+C46+C57+C75+C89+C95+C103</f>
        <v>28850899.576128051</v>
      </c>
      <c r="D4" s="33">
        <f t="shared" ref="D4:L4" si="0">D5+D9+D17+D23+D34+D46+D57+D75+D89+D95+D103</f>
        <v>23396121.501874447</v>
      </c>
      <c r="E4" s="33">
        <f t="shared" si="0"/>
        <v>18369756.551718976</v>
      </c>
      <c r="F4" s="33">
        <f t="shared" si="0"/>
        <v>28461914.835337859</v>
      </c>
      <c r="G4" s="33">
        <f t="shared" si="0"/>
        <v>98550784.445628867</v>
      </c>
      <c r="H4" s="33">
        <f t="shared" si="0"/>
        <v>30036520.810868725</v>
      </c>
      <c r="I4" s="33">
        <f t="shared" si="0"/>
        <v>18973986.088571828</v>
      </c>
      <c r="J4" s="33">
        <f t="shared" si="0"/>
        <v>18775362.15843799</v>
      </c>
      <c r="K4" s="33">
        <f t="shared" si="0"/>
        <v>27535664.59871494</v>
      </c>
      <c r="L4" s="33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9" customFormat="1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0" t="s">
        <v>131</v>
      </c>
      <c r="B7" s="9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25">
      <c r="A8" s="10" t="s">
        <v>131</v>
      </c>
      <c r="B8" s="9" t="s">
        <v>1</v>
      </c>
      <c r="C8" s="23"/>
      <c r="D8" s="23"/>
      <c r="E8" s="23"/>
      <c r="F8" s="23"/>
      <c r="G8" s="23"/>
      <c r="H8" s="23"/>
      <c r="I8" s="23"/>
      <c r="J8" s="23"/>
      <c r="K8" s="23"/>
      <c r="L8" s="23"/>
    </row>
    <row r="9" spans="1:12" s="19" customFormat="1" x14ac:dyDescent="0.25">
      <c r="A9" s="10" t="s">
        <v>131</v>
      </c>
      <c r="B9" s="10" t="s">
        <v>4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x14ac:dyDescent="0.25">
      <c r="A10" s="10" t="s">
        <v>131</v>
      </c>
      <c r="B10" s="9" t="s">
        <v>8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5">
      <c r="A11" s="10" t="s">
        <v>131</v>
      </c>
      <c r="B11" s="9" t="s">
        <v>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10" t="s">
        <v>131</v>
      </c>
      <c r="B12" s="9" t="s">
        <v>7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2" x14ac:dyDescent="0.25">
      <c r="A13" s="10" t="s">
        <v>131</v>
      </c>
      <c r="B13" s="9" t="s">
        <v>10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x14ac:dyDescent="0.25">
      <c r="A14" s="10" t="s">
        <v>131</v>
      </c>
      <c r="B14" s="9" t="s">
        <v>6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</row>
    <row r="15" spans="1:12" x14ac:dyDescent="0.25">
      <c r="A15" s="10" t="s">
        <v>131</v>
      </c>
      <c r="B15" s="9" t="s">
        <v>11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25">
      <c r="A16" s="10" t="s">
        <v>131</v>
      </c>
      <c r="B16" s="9" t="s">
        <v>5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s="19" customFormat="1" x14ac:dyDescent="0.25">
      <c r="A17" s="10" t="s">
        <v>131</v>
      </c>
      <c r="B17" s="10" t="s">
        <v>12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25">
      <c r="A18" s="10" t="s">
        <v>131</v>
      </c>
      <c r="B18" s="9" t="s">
        <v>16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</row>
    <row r="19" spans="1:12" x14ac:dyDescent="0.25">
      <c r="A19" s="10" t="s">
        <v>131</v>
      </c>
      <c r="B19" s="9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x14ac:dyDescent="0.25">
      <c r="A20" s="10" t="s">
        <v>131</v>
      </c>
      <c r="B20" s="9" t="s">
        <v>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x14ac:dyDescent="0.25">
      <c r="A21" s="10" t="s">
        <v>131</v>
      </c>
      <c r="B21" s="9" t="s">
        <v>15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25">
      <c r="A22" s="10" t="s">
        <v>131</v>
      </c>
      <c r="B22" s="9" t="s">
        <v>13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s="19" customFormat="1" x14ac:dyDescent="0.25">
      <c r="A23" s="10" t="s">
        <v>131</v>
      </c>
      <c r="B23" s="10" t="s">
        <v>18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x14ac:dyDescent="0.25">
      <c r="A24" s="10" t="s">
        <v>131</v>
      </c>
      <c r="B24" s="9" t="s">
        <v>26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x14ac:dyDescent="0.25">
      <c r="A25" s="10" t="s">
        <v>131</v>
      </c>
      <c r="B25" s="9" t="s">
        <v>24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1:12" x14ac:dyDescent="0.25">
      <c r="A26" s="10" t="s">
        <v>131</v>
      </c>
      <c r="B26" s="9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x14ac:dyDescent="0.25">
      <c r="A27" s="10" t="s">
        <v>131</v>
      </c>
      <c r="B27" s="9" t="s">
        <v>86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25">
      <c r="A28" s="10" t="s">
        <v>131</v>
      </c>
      <c r="B28" s="9" t="s">
        <v>20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x14ac:dyDescent="0.25">
      <c r="A29" s="10" t="s">
        <v>131</v>
      </c>
      <c r="B29" s="9" t="s">
        <v>21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</row>
    <row r="30" spans="1:12" x14ac:dyDescent="0.25">
      <c r="A30" s="10" t="s">
        <v>131</v>
      </c>
      <c r="B30" s="9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</row>
    <row r="31" spans="1:12" x14ac:dyDescent="0.25">
      <c r="A31" s="10" t="s">
        <v>131</v>
      </c>
      <c r="B31" s="9" t="s">
        <v>22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25">
      <c r="A32" s="10" t="s">
        <v>131</v>
      </c>
      <c r="B32" s="9" t="s">
        <v>23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</row>
    <row r="33" spans="1:12" x14ac:dyDescent="0.25">
      <c r="A33" s="10" t="s">
        <v>131</v>
      </c>
      <c r="B33" s="9" t="s">
        <v>27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</row>
    <row r="34" spans="1:12" s="19" customFormat="1" x14ac:dyDescent="0.25">
      <c r="A34" s="10" t="s">
        <v>131</v>
      </c>
      <c r="B34" s="10" t="s">
        <v>28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x14ac:dyDescent="0.25">
      <c r="A35" s="10" t="s">
        <v>131</v>
      </c>
      <c r="B35" s="9" t="s">
        <v>31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x14ac:dyDescent="0.25">
      <c r="A36" s="10" t="s">
        <v>131</v>
      </c>
      <c r="B36" s="9" t="s">
        <v>29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7" spans="1:12" x14ac:dyDescent="0.25">
      <c r="A37" s="10" t="s">
        <v>131</v>
      </c>
      <c r="B37" s="9" t="s">
        <v>34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25">
      <c r="A38" s="10" t="s">
        <v>131</v>
      </c>
      <c r="B38" s="9" t="s">
        <v>30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2" x14ac:dyDescent="0.25">
      <c r="A39" s="10" t="s">
        <v>131</v>
      </c>
      <c r="B39" s="9" t="s">
        <v>36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0" spans="1:12" x14ac:dyDescent="0.25">
      <c r="A40" s="10" t="s">
        <v>131</v>
      </c>
      <c r="B40" s="9" t="s">
        <v>35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1" spans="1:12" x14ac:dyDescent="0.25">
      <c r="A41" s="10" t="s">
        <v>131</v>
      </c>
      <c r="B41" s="9" t="s">
        <v>38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x14ac:dyDescent="0.25">
      <c r="A42" s="10" t="s">
        <v>131</v>
      </c>
      <c r="B42" s="9" t="s">
        <v>87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25">
      <c r="A43" s="10" t="s">
        <v>131</v>
      </c>
      <c r="B43" s="9" t="s">
        <v>32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2" x14ac:dyDescent="0.25">
      <c r="A44" s="10" t="s">
        <v>131</v>
      </c>
      <c r="B44" s="9" t="s">
        <v>33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25">
      <c r="A45" s="10" t="s">
        <v>131</v>
      </c>
      <c r="B45" s="9" t="s">
        <v>37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2" s="19" customFormat="1" x14ac:dyDescent="0.25">
      <c r="A46" s="10" t="s">
        <v>131</v>
      </c>
      <c r="B46" s="10" t="s">
        <v>39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x14ac:dyDescent="0.25">
      <c r="A47" s="10" t="s">
        <v>131</v>
      </c>
      <c r="B47" s="9" t="s">
        <v>91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</row>
    <row r="48" spans="1:12" x14ac:dyDescent="0.25">
      <c r="A48" s="10" t="s">
        <v>131</v>
      </c>
      <c r="B48" s="9" t="s">
        <v>40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49" spans="1:12" x14ac:dyDescent="0.25">
      <c r="A49" s="10" t="s">
        <v>131</v>
      </c>
      <c r="B49" s="9" t="s">
        <v>43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</row>
    <row r="50" spans="1:12" x14ac:dyDescent="0.25">
      <c r="A50" s="10" t="s">
        <v>131</v>
      </c>
      <c r="B50" s="9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</row>
    <row r="51" spans="1:12" x14ac:dyDescent="0.25">
      <c r="A51" s="10" t="s">
        <v>131</v>
      </c>
      <c r="B51" s="9" t="s">
        <v>48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x14ac:dyDescent="0.25">
      <c r="A52" s="10" t="s">
        <v>131</v>
      </c>
      <c r="B52" s="9" t="s">
        <v>46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x14ac:dyDescent="0.25">
      <c r="A53" s="10" t="s">
        <v>131</v>
      </c>
      <c r="B53" s="9" t="s">
        <v>45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</row>
    <row r="54" spans="1:12" x14ac:dyDescent="0.25">
      <c r="A54" s="10" t="s">
        <v>131</v>
      </c>
      <c r="B54" s="9" t="s">
        <v>47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</row>
    <row r="55" spans="1:12" x14ac:dyDescent="0.25">
      <c r="A55" s="10" t="s">
        <v>131</v>
      </c>
      <c r="B55" s="9" t="s">
        <v>44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</row>
    <row r="56" spans="1:12" x14ac:dyDescent="0.25">
      <c r="A56" s="10" t="s">
        <v>131</v>
      </c>
      <c r="B56" s="9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s="19" customFormat="1" x14ac:dyDescent="0.25">
      <c r="A57" s="10" t="s">
        <v>131</v>
      </c>
      <c r="B57" s="10" t="s">
        <v>49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x14ac:dyDescent="0.25">
      <c r="A58" s="10" t="s">
        <v>131</v>
      </c>
      <c r="B58" s="13" t="s">
        <v>57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</row>
    <row r="59" spans="1:12" x14ac:dyDescent="0.25">
      <c r="A59" s="10" t="s">
        <v>131</v>
      </c>
      <c r="B59" s="13" t="s">
        <v>55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</row>
    <row r="60" spans="1:12" x14ac:dyDescent="0.25">
      <c r="A60" s="10" t="s">
        <v>131</v>
      </c>
      <c r="B60" s="13" t="s">
        <v>59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</row>
    <row r="61" spans="1:12" x14ac:dyDescent="0.25">
      <c r="A61" s="10" t="s">
        <v>131</v>
      </c>
      <c r="B61" s="13" t="s">
        <v>51</v>
      </c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x14ac:dyDescent="0.25">
      <c r="A62" s="10" t="s">
        <v>131</v>
      </c>
      <c r="B62" s="13" t="s">
        <v>53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</row>
    <row r="63" spans="1:12" x14ac:dyDescent="0.25">
      <c r="A63" s="10" t="s">
        <v>131</v>
      </c>
      <c r="B63" s="9" t="s">
        <v>88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25">
      <c r="A64" s="10" t="s">
        <v>131</v>
      </c>
      <c r="B64" s="9" t="s">
        <v>63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10" t="s">
        <v>131</v>
      </c>
      <c r="B65" s="9" t="s">
        <v>62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10" t="s">
        <v>131</v>
      </c>
      <c r="B66" s="13" t="s">
        <v>61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10" t="s">
        <v>131</v>
      </c>
      <c r="B67" s="13" t="s">
        <v>50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10" t="s">
        <v>131</v>
      </c>
      <c r="B68" s="9" t="s">
        <v>54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10" t="s">
        <v>131</v>
      </c>
      <c r="B69" s="9" t="s">
        <v>60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10" t="s">
        <v>131</v>
      </c>
      <c r="B70" s="9" t="s">
        <v>92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10" t="s">
        <v>131</v>
      </c>
      <c r="B71" s="9" t="s">
        <v>56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10" t="s">
        <v>131</v>
      </c>
      <c r="B72" s="9" t="s">
        <v>52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10" t="s">
        <v>131</v>
      </c>
      <c r="B73" s="9" t="s">
        <v>89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10" t="s">
        <v>131</v>
      </c>
      <c r="B74" s="9" t="s">
        <v>58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</row>
    <row r="75" spans="1:12" s="19" customFormat="1" x14ac:dyDescent="0.25">
      <c r="A75" s="10" t="s">
        <v>131</v>
      </c>
      <c r="B75" s="10" t="s">
        <v>64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x14ac:dyDescent="0.25">
      <c r="A76" s="10" t="s">
        <v>131</v>
      </c>
      <c r="B76" s="9" t="s">
        <v>74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10" t="s">
        <v>131</v>
      </c>
      <c r="B77" s="9" t="s">
        <v>93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10" t="s">
        <v>131</v>
      </c>
      <c r="B78" s="9" t="s">
        <v>90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10" t="s">
        <v>131</v>
      </c>
      <c r="B79" s="9" t="s">
        <v>69</v>
      </c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10" t="s">
        <v>131</v>
      </c>
      <c r="B80" s="9" t="s">
        <v>72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10" t="s">
        <v>131</v>
      </c>
      <c r="B81" s="9" t="s">
        <v>70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10" t="s">
        <v>131</v>
      </c>
      <c r="B82" s="9" t="s">
        <v>71</v>
      </c>
      <c r="C82" s="23"/>
      <c r="D82" s="23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10" t="s">
        <v>131</v>
      </c>
      <c r="B83" s="9" t="s">
        <v>65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10" t="s">
        <v>131</v>
      </c>
      <c r="B84" s="9" t="s">
        <v>68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10" t="s">
        <v>131</v>
      </c>
      <c r="B85" s="9" t="s">
        <v>73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10" t="s">
        <v>131</v>
      </c>
      <c r="B86" s="9" t="s">
        <v>67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10" t="s">
        <v>131</v>
      </c>
      <c r="B87" s="9" t="s">
        <v>75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10" t="s">
        <v>131</v>
      </c>
      <c r="B88" s="9" t="s">
        <v>66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10" t="s">
        <v>131</v>
      </c>
      <c r="B89" s="10" t="s">
        <v>76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</row>
    <row r="90" spans="1:12" x14ac:dyDescent="0.25">
      <c r="A90" s="10" t="s">
        <v>131</v>
      </c>
      <c r="B90" s="9" t="s">
        <v>80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10" t="s">
        <v>131</v>
      </c>
      <c r="B91" s="9" t="s">
        <v>79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10" t="s">
        <v>131</v>
      </c>
      <c r="B92" s="9" t="s">
        <v>81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10" t="s">
        <v>131</v>
      </c>
      <c r="B93" s="9" t="s">
        <v>77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10" t="s">
        <v>131</v>
      </c>
      <c r="B94" s="9" t="s">
        <v>78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10" t="s">
        <v>131</v>
      </c>
      <c r="B95" s="10" t="s">
        <v>82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</row>
    <row r="96" spans="1:12" ht="15" customHeight="1" x14ac:dyDescent="0.25">
      <c r="A96" s="10" t="s">
        <v>131</v>
      </c>
      <c r="B96" s="14" t="s">
        <v>83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</row>
    <row r="97" spans="1:12" ht="15" customHeight="1" x14ac:dyDescent="0.25">
      <c r="A97" s="10" t="s">
        <v>131</v>
      </c>
      <c r="B97" s="14" t="s">
        <v>102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</row>
    <row r="98" spans="1:12" ht="15" customHeight="1" x14ac:dyDescent="0.25">
      <c r="A98" s="10" t="s">
        <v>131</v>
      </c>
      <c r="B98" s="15" t="s">
        <v>84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</row>
    <row r="99" spans="1:12" ht="15" customHeight="1" x14ac:dyDescent="0.25">
      <c r="A99" s="10" t="s">
        <v>131</v>
      </c>
      <c r="B99" s="15" t="s">
        <v>100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</row>
    <row r="100" spans="1:12" ht="15" customHeight="1" x14ac:dyDescent="0.25">
      <c r="A100" s="10" t="s">
        <v>131</v>
      </c>
      <c r="B100" s="14" t="s">
        <v>103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</row>
    <row r="101" spans="1:12" ht="15" customHeight="1" x14ac:dyDescent="0.25">
      <c r="A101" s="10" t="s">
        <v>131</v>
      </c>
      <c r="B101" s="14" t="s">
        <v>94</v>
      </c>
      <c r="C101" s="23"/>
      <c r="D101" s="23"/>
      <c r="E101" s="23"/>
      <c r="F101" s="23"/>
      <c r="G101" s="23"/>
      <c r="H101" s="23"/>
      <c r="I101" s="23"/>
      <c r="J101" s="23"/>
      <c r="K101" s="23"/>
      <c r="L101" s="23"/>
    </row>
    <row r="102" spans="1:12" ht="15" customHeight="1" x14ac:dyDescent="0.25">
      <c r="A102" s="10" t="s">
        <v>131</v>
      </c>
      <c r="B102" s="15" t="s">
        <v>101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10" t="s">
        <v>131</v>
      </c>
      <c r="B103" s="10" t="s">
        <v>85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  <row r="104" spans="1:12" x14ac:dyDescent="0.25">
      <c r="A104" s="10" t="s">
        <v>131</v>
      </c>
      <c r="B104" s="9" t="s">
        <v>109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10" t="s">
        <v>131</v>
      </c>
      <c r="B105" s="9" t="s">
        <v>112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10" t="s">
        <v>131</v>
      </c>
      <c r="B106" s="9" t="s">
        <v>105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10" t="s">
        <v>131</v>
      </c>
      <c r="B107" s="9" t="s">
        <v>108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10" t="s">
        <v>131</v>
      </c>
      <c r="B108" s="9" t="s">
        <v>111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10" t="s">
        <v>131</v>
      </c>
      <c r="B109" s="9" t="s">
        <v>110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10" t="s">
        <v>131</v>
      </c>
      <c r="B110" s="9" t="s">
        <v>107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10" t="s">
        <v>131</v>
      </c>
      <c r="B111" s="9" t="s">
        <v>113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10" t="s">
        <v>131</v>
      </c>
      <c r="B112" s="9" t="s">
        <v>106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5">
      <c r="A113" s="10" t="s">
        <v>131</v>
      </c>
      <c r="B113" s="9" t="s">
        <v>104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5">
      <c r="A114" s="10" t="s">
        <v>115</v>
      </c>
      <c r="B114" s="20" t="s">
        <v>114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5">
      <c r="A115" s="10" t="s">
        <v>115</v>
      </c>
      <c r="B115" s="10" t="s">
        <v>0</v>
      </c>
      <c r="C115" s="22">
        <f>SUM(C116:C118)</f>
        <v>2989398.5999999996</v>
      </c>
      <c r="D115" s="22">
        <f t="shared" ref="D115:L115" si="0">SUM(D116:D118)</f>
        <v>3581456.66</v>
      </c>
      <c r="E115" s="22">
        <f t="shared" si="0"/>
        <v>2859879.932</v>
      </c>
      <c r="F115" s="22">
        <f t="shared" si="0"/>
        <v>3353322.14</v>
      </c>
      <c r="G115" s="22">
        <f t="shared" si="0"/>
        <v>14501890.704</v>
      </c>
      <c r="H115" s="22">
        <f t="shared" si="0"/>
        <v>2913867.7350000003</v>
      </c>
      <c r="I115" s="22">
        <f t="shared" si="0"/>
        <v>2641312.3937999997</v>
      </c>
      <c r="J115" s="22">
        <f t="shared" si="0"/>
        <v>3394246.1403000001</v>
      </c>
      <c r="K115" s="22">
        <f t="shared" si="0"/>
        <v>3203754.3624999998</v>
      </c>
      <c r="L115" s="22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3">
        <f>PRICE1.12!C116*VOLUME!C116</f>
        <v>1009195</v>
      </c>
      <c r="D116" s="23">
        <f>PRICE1.12!D116*VOLUME!D116</f>
        <v>0</v>
      </c>
      <c r="E116" s="23">
        <f>PRICE1.12!E116*VOLUME!E116</f>
        <v>878354.4</v>
      </c>
      <c r="F116" s="23">
        <f>PRICE1.12!F116*VOLUME!F116</f>
        <v>0</v>
      </c>
      <c r="G116" s="23">
        <f>PRICE1.12!G116*VOLUME!G116</f>
        <v>3530615.1839999999</v>
      </c>
      <c r="H116" s="23">
        <f>PRICE1.12!H116*VOLUME!H116</f>
        <v>1036678.325</v>
      </c>
      <c r="I116" s="23">
        <f>PRICE1.12!I116*VOLUME!I116</f>
        <v>0</v>
      </c>
      <c r="J116" s="23">
        <f>PRICE1.12!J116*VOLUME!J116</f>
        <v>1477683.868</v>
      </c>
      <c r="K116" s="23">
        <f>PRICE1.12!K116*VOLUME!K116</f>
        <v>0</v>
      </c>
      <c r="L116" s="23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3">
        <f>PRICE1.12!C117*VOLUME!C117</f>
        <v>827475</v>
      </c>
      <c r="D117" s="23">
        <f>PRICE1.12!D117*VOLUME!D117</f>
        <v>603916.80000000005</v>
      </c>
      <c r="E117" s="23">
        <f>PRICE1.12!E117*VOLUME!E117</f>
        <v>767609.49999999988</v>
      </c>
      <c r="F117" s="23">
        <f>PRICE1.12!F117*VOLUME!F117</f>
        <v>692552.33600000001</v>
      </c>
      <c r="G117" s="23">
        <f>PRICE1.12!G117*VOLUME!G117</f>
        <v>2914520.7600000002</v>
      </c>
      <c r="H117" s="23">
        <f>PRICE1.12!H117*VOLUME!H117</f>
        <v>802014.75</v>
      </c>
      <c r="I117" s="23">
        <f>PRICE1.12!I117*VOLUME!I117</f>
        <v>468601.68160000001</v>
      </c>
      <c r="J117" s="23">
        <f>PRICE1.12!J117*VOLUME!J117</f>
        <v>859483.09850000008</v>
      </c>
      <c r="K117" s="23">
        <f>PRICE1.12!K117*VOLUME!K117</f>
        <v>755706.66249999998</v>
      </c>
      <c r="L117" s="23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3">
        <f>PRICE1.12!C118*VOLUME!C118</f>
        <v>1152728.5999999999</v>
      </c>
      <c r="D118" s="23">
        <f>PRICE1.12!D118*VOLUME!D118</f>
        <v>2977539.86</v>
      </c>
      <c r="E118" s="23">
        <f>PRICE1.12!E118*VOLUME!E118</f>
        <v>1213916.0319999999</v>
      </c>
      <c r="F118" s="23">
        <f>PRICE1.12!F118*VOLUME!F118</f>
        <v>2660769.804</v>
      </c>
      <c r="G118" s="23">
        <f>PRICE1.12!G118*VOLUME!G118</f>
        <v>8056754.7599999998</v>
      </c>
      <c r="H118" s="23">
        <f>PRICE1.12!H118*VOLUME!H118</f>
        <v>1075174.6600000001</v>
      </c>
      <c r="I118" s="23">
        <f>PRICE1.12!I118*VOLUME!I118</f>
        <v>2172710.7122</v>
      </c>
      <c r="J118" s="23">
        <f>PRICE1.12!J118*VOLUME!J118</f>
        <v>1057079.1738</v>
      </c>
      <c r="K118" s="23">
        <f>PRICE1.12!K118*VOLUME!K118</f>
        <v>2448047.6999999997</v>
      </c>
      <c r="L118" s="23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2">
        <f>SUM(C120:C122)</f>
        <v>1012599.0807918899</v>
      </c>
      <c r="D119" s="22">
        <f t="shared" ref="D119:L119" si="1">SUM(D120:D122)</f>
        <v>356192.86262000003</v>
      </c>
      <c r="E119" s="22">
        <f t="shared" si="1"/>
        <v>665955.86228</v>
      </c>
      <c r="F119" s="22">
        <f t="shared" si="1"/>
        <v>3448787.9454867598</v>
      </c>
      <c r="G119" s="22">
        <f t="shared" si="1"/>
        <v>4933527.1089545395</v>
      </c>
      <c r="H119" s="22">
        <f t="shared" si="1"/>
        <v>764147.79751288006</v>
      </c>
      <c r="I119" s="22">
        <f t="shared" si="1"/>
        <v>480472.40564520005</v>
      </c>
      <c r="J119" s="22">
        <f t="shared" si="1"/>
        <v>564401.83886831999</v>
      </c>
      <c r="K119" s="22">
        <f t="shared" si="1"/>
        <v>3078736.1318899998</v>
      </c>
      <c r="L119" s="22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3">
        <f>PRICE1.12!C120*VOLUME!C120</f>
        <v>359488.20626130997</v>
      </c>
      <c r="D120" s="23">
        <f>PRICE1.12!D120*VOLUME!D120</f>
        <v>82839.50999999998</v>
      </c>
      <c r="E120" s="23">
        <f>PRICE1.12!E120*VOLUME!E120</f>
        <v>217341.201</v>
      </c>
      <c r="F120" s="23">
        <f>PRICE1.12!F120*VOLUME!F120</f>
        <v>1065706.4983499998</v>
      </c>
      <c r="G120" s="23">
        <f>PRICE1.12!G120*VOLUME!G120</f>
        <v>1722980.4750324597</v>
      </c>
      <c r="H120" s="23">
        <f>PRICE1.12!H120*VOLUME!H120</f>
        <v>252737.85749999998</v>
      </c>
      <c r="I120" s="23">
        <f>PRICE1.12!I120*VOLUME!I120</f>
        <v>127925.0595</v>
      </c>
      <c r="J120" s="23">
        <f>PRICE1.12!J120*VOLUME!J120</f>
        <v>112528.98959999999</v>
      </c>
      <c r="K120" s="23">
        <f>PRICE1.12!K120*VOLUME!K120</f>
        <v>909884.57609999983</v>
      </c>
      <c r="L120" s="23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3">
        <f>PRICE1.12!C121*VOLUME!C121</f>
        <v>41039.0792</v>
      </c>
      <c r="D121" s="23">
        <f>PRICE1.12!D121*VOLUME!D121</f>
        <v>47899.096320000004</v>
      </c>
      <c r="E121" s="23">
        <f>PRICE1.12!E121*VOLUME!E121</f>
        <v>133832.25619999997</v>
      </c>
      <c r="F121" s="23">
        <f>PRICE1.12!F121*VOLUME!F121</f>
        <v>66572.46233676</v>
      </c>
      <c r="G121" s="23">
        <f>PRICE1.12!G121*VOLUME!G121</f>
        <v>282138.13757664006</v>
      </c>
      <c r="H121" s="23">
        <f>PRICE1.12!H121*VOLUME!H121</f>
        <v>48799.351012879997</v>
      </c>
      <c r="I121" s="23">
        <f>PRICE1.12!I121*VOLUME!I121</f>
        <v>50632.531945199997</v>
      </c>
      <c r="J121" s="23">
        <f>PRICE1.12!J121*VOLUME!J121</f>
        <v>107159.33726832</v>
      </c>
      <c r="K121" s="23">
        <f>PRICE1.12!K121*VOLUME!K121</f>
        <v>64789.395790000002</v>
      </c>
      <c r="L121" s="23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3">
        <f>PRICE1.12!C122*VOLUME!C122</f>
        <v>612071.79533057997</v>
      </c>
      <c r="D122" s="23">
        <f>PRICE1.12!D122*VOLUME!D122</f>
        <v>225454.25630000001</v>
      </c>
      <c r="E122" s="23">
        <f>PRICE1.12!E122*VOLUME!E122</f>
        <v>314782.40508</v>
      </c>
      <c r="F122" s="23">
        <f>PRICE1.12!F122*VOLUME!F122</f>
        <v>2316508.9848000002</v>
      </c>
      <c r="G122" s="23">
        <f>PRICE1.12!G122*VOLUME!G122</f>
        <v>2928408.4963454399</v>
      </c>
      <c r="H122" s="23">
        <f>PRICE1.12!H122*VOLUME!H122</f>
        <v>462610.58900000004</v>
      </c>
      <c r="I122" s="23">
        <f>PRICE1.12!I122*VOLUME!I122</f>
        <v>301914.81420000002</v>
      </c>
      <c r="J122" s="23">
        <f>PRICE1.12!J122*VOLUME!J122</f>
        <v>344713.51199999999</v>
      </c>
      <c r="K122" s="23">
        <f>PRICE1.12!K122*VOLUME!K122</f>
        <v>2104062.16</v>
      </c>
      <c r="L122" s="23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2">
        <f>SUM(C124:C125)</f>
        <v>298290.69349999999</v>
      </c>
      <c r="D123" s="22">
        <f t="shared" ref="D123:L123" si="2">SUM(D124:D125)</f>
        <v>56215.6875</v>
      </c>
      <c r="E123" s="22">
        <f t="shared" si="2"/>
        <v>39430.198300000004</v>
      </c>
      <c r="F123" s="22">
        <f t="shared" si="2"/>
        <v>204377.069968</v>
      </c>
      <c r="G123" s="22">
        <f t="shared" si="2"/>
        <v>657746.98542399995</v>
      </c>
      <c r="H123" s="22">
        <f t="shared" si="2"/>
        <v>248808.47267000002</v>
      </c>
      <c r="I123" s="22">
        <f t="shared" si="2"/>
        <v>76960.072235</v>
      </c>
      <c r="J123" s="22">
        <f t="shared" si="2"/>
        <v>29729.195999999996</v>
      </c>
      <c r="K123" s="22">
        <f t="shared" si="2"/>
        <v>209697.12245319999</v>
      </c>
      <c r="L123" s="22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3">
        <f>PRICE1.12!C124*VOLUME!C124</f>
        <v>45323.1512</v>
      </c>
      <c r="D124" s="23">
        <f>PRICE1.12!D124*VOLUME!D124</f>
        <v>40859.289899999996</v>
      </c>
      <c r="E124" s="23">
        <f>PRICE1.12!E124*VOLUME!E124</f>
        <v>28922.427100000001</v>
      </c>
      <c r="F124" s="23">
        <f>PRICE1.12!F124*VOLUME!F124</f>
        <v>98609.492067999978</v>
      </c>
      <c r="G124" s="23">
        <f>PRICE1.12!G124*VOLUME!G124</f>
        <v>231524.74152399998</v>
      </c>
      <c r="H124" s="23">
        <f>PRICE1.12!H124*VOLUME!H124</f>
        <v>41192.327669999999</v>
      </c>
      <c r="I124" s="23">
        <f>PRICE1.12!I124*VOLUME!I124</f>
        <v>51924.148235000001</v>
      </c>
      <c r="J124" s="23">
        <f>PRICE1.12!J124*VOLUME!J124</f>
        <v>18993.743999999999</v>
      </c>
      <c r="K124" s="23">
        <f>PRICE1.12!K124*VOLUME!K124</f>
        <v>72832.086453199998</v>
      </c>
      <c r="L124" s="23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3">
        <f>PRICE1.12!C125*VOLUME!C125</f>
        <v>252967.54229999997</v>
      </c>
      <c r="D125" s="23">
        <f>PRICE1.12!D125*VOLUME!D125</f>
        <v>15356.3976</v>
      </c>
      <c r="E125" s="23">
        <f>PRICE1.12!E125*VOLUME!E125</f>
        <v>10507.771199999999</v>
      </c>
      <c r="F125" s="23">
        <f>PRICE1.12!F125*VOLUME!F125</f>
        <v>105767.5779</v>
      </c>
      <c r="G125" s="23">
        <f>PRICE1.12!G125*VOLUME!G125</f>
        <v>426222.2439</v>
      </c>
      <c r="H125" s="23">
        <f>PRICE1.12!H125*VOLUME!H125</f>
        <v>207616.14500000002</v>
      </c>
      <c r="I125" s="23">
        <f>PRICE1.12!I125*VOLUME!I125</f>
        <v>25035.923999999999</v>
      </c>
      <c r="J125" s="23">
        <f>PRICE1.12!J125*VOLUME!J125</f>
        <v>10735.451999999999</v>
      </c>
      <c r="K125" s="23">
        <f>PRICE1.12!K125*VOLUME!K125</f>
        <v>136865.03599999999</v>
      </c>
      <c r="L125" s="23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2">
        <f>SUM(C127:C129)</f>
        <v>133162.68500000003</v>
      </c>
      <c r="D126" s="22">
        <f t="shared" ref="D126:L126" si="3">SUM(D127:D129)</f>
        <v>97007.08468</v>
      </c>
      <c r="E126" s="22">
        <f t="shared" si="3"/>
        <v>122711.50380999999</v>
      </c>
      <c r="F126" s="22">
        <f t="shared" si="3"/>
        <v>110435.10894200001</v>
      </c>
      <c r="G126" s="22">
        <f t="shared" si="3"/>
        <v>489749.77776249999</v>
      </c>
      <c r="H126" s="22">
        <f t="shared" si="3"/>
        <v>91789.111403999996</v>
      </c>
      <c r="I126" s="22">
        <f t="shared" si="3"/>
        <v>101992.72369400001</v>
      </c>
      <c r="J126" s="22">
        <f t="shared" si="3"/>
        <v>131849.92500444999</v>
      </c>
      <c r="K126" s="22">
        <f t="shared" si="3"/>
        <v>127332.343524</v>
      </c>
      <c r="L126" s="22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3">
        <f>PRICE1.12!C127*VOLUME!C127</f>
        <v>6497.7534999999998</v>
      </c>
      <c r="D127" s="23">
        <f>PRICE1.12!D127*VOLUME!D127</f>
        <v>8912.779634999999</v>
      </c>
      <c r="E127" s="23">
        <f>PRICE1.12!E127*VOLUME!E127</f>
        <v>3571.5381000000002</v>
      </c>
      <c r="F127" s="23">
        <f>PRICE1.12!F127*VOLUME!F127</f>
        <v>5055.4430822499999</v>
      </c>
      <c r="G127" s="23">
        <f>PRICE1.12!G127*VOLUME!G127</f>
        <v>25056.619276999998</v>
      </c>
      <c r="H127" s="23">
        <f>PRICE1.12!H127*VOLUME!H127</f>
        <v>6481.8671759999997</v>
      </c>
      <c r="I127" s="23">
        <f>PRICE1.12!I127*VOLUME!I127</f>
        <v>14199.954442</v>
      </c>
      <c r="J127" s="23">
        <f>PRICE1.12!J127*VOLUME!J127</f>
        <v>6665.94760305</v>
      </c>
      <c r="K127" s="23">
        <f>PRICE1.12!K127*VOLUME!K127</f>
        <v>13818.375710999999</v>
      </c>
      <c r="L127" s="23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3">
        <f>PRICE1.12!C128*VOLUME!C128</f>
        <v>6376.2055</v>
      </c>
      <c r="D128" s="23">
        <f>PRICE1.12!D128*VOLUME!D128</f>
        <v>9734.602644999999</v>
      </c>
      <c r="E128" s="23">
        <f>PRICE1.12!E128*VOLUME!E128</f>
        <v>3675.6485999999995</v>
      </c>
      <c r="F128" s="23">
        <f>PRICE1.12!F128*VOLUME!F128</f>
        <v>5799.1710347499993</v>
      </c>
      <c r="G128" s="23">
        <f>PRICE1.12!G128*VOLUME!G128</f>
        <v>26579.093215500001</v>
      </c>
      <c r="H128" s="23">
        <f>PRICE1.12!H128*VOLUME!H128</f>
        <v>6207.4631879999997</v>
      </c>
      <c r="I128" s="23">
        <f>PRICE1.12!I128*VOLUME!I128</f>
        <v>12224.277652000001</v>
      </c>
      <c r="J128" s="23">
        <f>PRICE1.12!J128*VOLUME!J128</f>
        <v>5298.8613214000006</v>
      </c>
      <c r="K128" s="23">
        <f>PRICE1.12!K128*VOLUME!K128</f>
        <v>8977.9001129999997</v>
      </c>
      <c r="L128" s="23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3">
        <f>PRICE1.12!C129*VOLUME!C129</f>
        <v>120288.72600000002</v>
      </c>
      <c r="D129" s="23">
        <f>PRICE1.12!D129*VOLUME!D129</f>
        <v>78359.702400000009</v>
      </c>
      <c r="E129" s="23">
        <f>PRICE1.12!E129*VOLUME!E129</f>
        <v>115464.31710999999</v>
      </c>
      <c r="F129" s="23">
        <f>PRICE1.12!F129*VOLUME!F129</f>
        <v>99580.494825000002</v>
      </c>
      <c r="G129" s="23">
        <f>PRICE1.12!G129*VOLUME!G129</f>
        <v>438114.06527000002</v>
      </c>
      <c r="H129" s="23">
        <f>PRICE1.12!H129*VOLUME!H129</f>
        <v>79099.781040000002</v>
      </c>
      <c r="I129" s="23">
        <f>PRICE1.12!I129*VOLUME!I129</f>
        <v>75568.491600000008</v>
      </c>
      <c r="J129" s="23">
        <f>PRICE1.12!J129*VOLUME!J129</f>
        <v>119885.11607999999</v>
      </c>
      <c r="K129" s="23">
        <f>PRICE1.12!K129*VOLUME!K129</f>
        <v>104536.0677</v>
      </c>
      <c r="L129" s="23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2">
        <f>SUM(C131:C134)</f>
        <v>196962.63320888</v>
      </c>
      <c r="D130" s="22">
        <f t="shared" ref="D130:L130" si="4">SUM(D131:D134)</f>
        <v>109214.519285</v>
      </c>
      <c r="E130" s="22">
        <f t="shared" si="4"/>
        <v>94809.391689999989</v>
      </c>
      <c r="F130" s="22">
        <f t="shared" si="4"/>
        <v>317391.02337135997</v>
      </c>
      <c r="G130" s="22">
        <f t="shared" si="4"/>
        <v>837376.51723179989</v>
      </c>
      <c r="H130" s="22">
        <f t="shared" si="4"/>
        <v>243676.06487466997</v>
      </c>
      <c r="I130" s="22">
        <f t="shared" si="4"/>
        <v>102555.30286944</v>
      </c>
      <c r="J130" s="22">
        <f t="shared" si="4"/>
        <v>42116.065981079999</v>
      </c>
      <c r="K130" s="22">
        <f t="shared" si="4"/>
        <v>237218.73868000001</v>
      </c>
      <c r="L130" s="22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3">
        <f>PRICE1.12!C131*VOLUME!C131</f>
        <v>62999.611799999999</v>
      </c>
      <c r="D131" s="23">
        <f>PRICE1.12!D131*VOLUME!D131</f>
        <v>70530.894700000004</v>
      </c>
      <c r="E131" s="23">
        <f>PRICE1.12!E131*VOLUME!E131</f>
        <v>76689.51221999999</v>
      </c>
      <c r="F131" s="23">
        <f>PRICE1.12!F131*VOLUME!F131</f>
        <v>268229.693501</v>
      </c>
      <c r="G131" s="23">
        <f>PRICE1.12!G131*VOLUME!G131</f>
        <v>580910.76648899994</v>
      </c>
      <c r="H131" s="23">
        <f>PRICE1.12!H131*VOLUME!H131</f>
        <v>122975.26529999998</v>
      </c>
      <c r="I131" s="23">
        <f>PRICE1.12!I131*VOLUME!I131</f>
        <v>61773.544349999996</v>
      </c>
      <c r="J131" s="23">
        <f>PRICE1.12!J131*VOLUME!J131</f>
        <v>28036.428299999996</v>
      </c>
      <c r="K131" s="23">
        <f>PRICE1.12!K131*VOLUME!K131</f>
        <v>194927.03958000001</v>
      </c>
      <c r="L131" s="23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3">
        <f>PRICE1.12!C132*VOLUME!C132</f>
        <v>42341.955999999998</v>
      </c>
      <c r="D132" s="23">
        <f>PRICE1.12!D132*VOLUME!D132</f>
        <v>4686.3350950000004</v>
      </c>
      <c r="E132" s="23">
        <f>PRICE1.12!E132*VOLUME!E132</f>
        <v>2646.9503999999997</v>
      </c>
      <c r="F132" s="23">
        <f>PRICE1.12!F132*VOLUME!F132</f>
        <v>10196.080000000002</v>
      </c>
      <c r="G132" s="23">
        <f>PRICE1.12!G132*VOLUME!G132</f>
        <v>55876.069924999996</v>
      </c>
      <c r="H132" s="23">
        <f>PRICE1.12!H132*VOLUME!H132</f>
        <v>57985.942840800002</v>
      </c>
      <c r="I132" s="23">
        <f>PRICE1.12!I132*VOLUME!I132</f>
        <v>5406.8105673600003</v>
      </c>
      <c r="J132" s="23">
        <f>PRICE1.12!J132*VOLUME!J132</f>
        <v>1983.4658760000002</v>
      </c>
      <c r="K132" s="23">
        <f>PRICE1.12!K132*VOLUME!K132</f>
        <v>8765.973899999999</v>
      </c>
      <c r="L132" s="23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3">
        <f>PRICE1.12!C133*VOLUME!C133</f>
        <v>57192.628270000001</v>
      </c>
      <c r="D133" s="23">
        <f>PRICE1.12!D133*VOLUME!D133</f>
        <v>17506.97669</v>
      </c>
      <c r="E133" s="23">
        <f>PRICE1.12!E133*VOLUME!E133</f>
        <v>6243.9690699999992</v>
      </c>
      <c r="F133" s="23">
        <f>PRICE1.12!F133*VOLUME!F133</f>
        <v>27758.089708119998</v>
      </c>
      <c r="G133" s="23">
        <f>PRICE1.12!G133*VOLUME!G133</f>
        <v>116405.01356995999</v>
      </c>
      <c r="H133" s="23">
        <f>PRICE1.12!H133*VOLUME!H133</f>
        <v>42007.82093532</v>
      </c>
      <c r="I133" s="23">
        <f>PRICE1.12!I133*VOLUME!I133</f>
        <v>16659.250923479998</v>
      </c>
      <c r="J133" s="23">
        <f>PRICE1.12!J133*VOLUME!J133</f>
        <v>5188.5734050800002</v>
      </c>
      <c r="K133" s="23">
        <f>PRICE1.12!K133*VOLUME!K133</f>
        <v>21534.753999999997</v>
      </c>
      <c r="L133" s="23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3">
        <f>PRICE1.12!C134*VOLUME!C134</f>
        <v>34428.437138879999</v>
      </c>
      <c r="D134" s="23">
        <f>PRICE1.12!D134*VOLUME!D134</f>
        <v>16490.312800000003</v>
      </c>
      <c r="E134" s="23">
        <f>PRICE1.12!E134*VOLUME!E134</f>
        <v>9228.9599999999991</v>
      </c>
      <c r="F134" s="23">
        <f>PRICE1.12!F134*VOLUME!F134</f>
        <v>11207.160162239999</v>
      </c>
      <c r="G134" s="23">
        <f>PRICE1.12!G134*VOLUME!G134</f>
        <v>84184.66724784</v>
      </c>
      <c r="H134" s="23">
        <f>PRICE1.12!H134*VOLUME!H134</f>
        <v>20707.035798550001</v>
      </c>
      <c r="I134" s="23">
        <f>PRICE1.12!I134*VOLUME!I134</f>
        <v>18715.697028600003</v>
      </c>
      <c r="J134" s="23">
        <f>PRICE1.12!J134*VOLUME!J134</f>
        <v>6907.5983999999999</v>
      </c>
      <c r="K134" s="23">
        <f>PRICE1.12!K134*VOLUME!K134</f>
        <v>11990.971200000002</v>
      </c>
      <c r="L134" s="23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2">
        <f>SUM(C136:C140)</f>
        <v>797361.82501999999</v>
      </c>
      <c r="D135" s="22">
        <f t="shared" ref="D135:L135" si="5">SUM(D136:D140)</f>
        <v>537536.77399999998</v>
      </c>
      <c r="E135" s="22">
        <f t="shared" si="5"/>
        <v>872047.78495999996</v>
      </c>
      <c r="F135" s="22">
        <f t="shared" si="5"/>
        <v>1392078.1898888999</v>
      </c>
      <c r="G135" s="22">
        <f t="shared" si="5"/>
        <v>3942182.6142104003</v>
      </c>
      <c r="H135" s="22">
        <f t="shared" si="5"/>
        <v>641724.94336927996</v>
      </c>
      <c r="I135" s="22">
        <f t="shared" si="5"/>
        <v>515862.41925920005</v>
      </c>
      <c r="J135" s="22">
        <f t="shared" si="5"/>
        <v>305074.35154</v>
      </c>
      <c r="K135" s="22">
        <f t="shared" si="5"/>
        <v>1216337.7582179999</v>
      </c>
      <c r="L135" s="22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3">
        <f>PRICE1.12!C136*VOLUME!C136</f>
        <v>462182.17290000001</v>
      </c>
      <c r="D136" s="23">
        <f>PRICE1.12!D136*VOLUME!D136</f>
        <v>381708.72320000001</v>
      </c>
      <c r="E136" s="23">
        <f>PRICE1.12!E136*VOLUME!E136</f>
        <v>450765.83916000003</v>
      </c>
      <c r="F136" s="23">
        <f>PRICE1.12!F136*VOLUME!F136</f>
        <v>1034781.94963</v>
      </c>
      <c r="G136" s="23">
        <f>PRICE1.12!G136*VOLUME!G136</f>
        <v>2562115.7109600003</v>
      </c>
      <c r="H136" s="23">
        <f>PRICE1.12!H136*VOLUME!H136</f>
        <v>355968.97750000004</v>
      </c>
      <c r="I136" s="23">
        <f>PRICE1.12!I136*VOLUME!I136</f>
        <v>368324.75109999999</v>
      </c>
      <c r="J136" s="23">
        <f>PRICE1.12!J136*VOLUME!J136</f>
        <v>124901.42040000002</v>
      </c>
      <c r="K136" s="23">
        <f>PRICE1.12!K136*VOLUME!K136</f>
        <v>902706.89880000008</v>
      </c>
      <c r="L136" s="23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3">
        <f>PRICE1.12!C137*VOLUME!C137</f>
        <v>147436</v>
      </c>
      <c r="D137" s="23">
        <f>PRICE1.12!D137*VOLUME!D137</f>
        <v>33912</v>
      </c>
      <c r="E137" s="23">
        <f>PRICE1.12!E137*VOLUME!E137</f>
        <v>16794.892</v>
      </c>
      <c r="F137" s="23">
        <f>PRICE1.12!F137*VOLUME!F137</f>
        <v>33110.160499999998</v>
      </c>
      <c r="G137" s="23">
        <f>PRICE1.12!G137*VOLUME!G137</f>
        <v>232866.3315</v>
      </c>
      <c r="H137" s="23">
        <f>PRICE1.12!H137*VOLUME!H137</f>
        <v>73452.75</v>
      </c>
      <c r="I137" s="23">
        <f>PRICE1.12!I137*VOLUME!I137</f>
        <v>26247.200000000001</v>
      </c>
      <c r="J137" s="23">
        <f>PRICE1.12!J137*VOLUME!J137</f>
        <v>13200.3</v>
      </c>
      <c r="K137" s="23">
        <f>PRICE1.12!K137*VOLUME!K137</f>
        <v>53318.570400000004</v>
      </c>
      <c r="L137" s="23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3">
        <f>PRICE1.12!C138*VOLUME!C138</f>
        <v>19454.3622</v>
      </c>
      <c r="D138" s="23">
        <f>PRICE1.12!D138*VOLUME!D138</f>
        <v>13453.214399999999</v>
      </c>
      <c r="E138" s="23">
        <f>PRICE1.12!E138*VOLUME!E138</f>
        <v>47409.000999999997</v>
      </c>
      <c r="F138" s="23">
        <f>PRICE1.12!F138*VOLUME!F138</f>
        <v>26492.869199999997</v>
      </c>
      <c r="G138" s="23">
        <f>PRICE1.12!G138*VOLUME!G138</f>
        <v>109044.74089999998</v>
      </c>
      <c r="H138" s="23">
        <f>PRICE1.12!H138*VOLUME!H138</f>
        <v>27422.094000000005</v>
      </c>
      <c r="I138" s="23">
        <f>PRICE1.12!I138*VOLUME!I138</f>
        <v>14487.264000000001</v>
      </c>
      <c r="J138" s="23">
        <f>PRICE1.12!J138*VOLUME!J138</f>
        <v>31287.0285</v>
      </c>
      <c r="K138" s="23">
        <f>PRICE1.12!K138*VOLUME!K138</f>
        <v>28121.376500000002</v>
      </c>
      <c r="L138" s="23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3">
        <f>PRICE1.12!C139*VOLUME!C139</f>
        <v>145315.6372</v>
      </c>
      <c r="D139" s="23">
        <f>PRICE1.12!D139*VOLUME!D139</f>
        <v>76619.070000000007</v>
      </c>
      <c r="E139" s="23">
        <f>PRICE1.12!E139*VOLUME!E139</f>
        <v>337840.81599999999</v>
      </c>
      <c r="F139" s="23">
        <f>PRICE1.12!F139*VOLUME!F139</f>
        <v>268951.48647</v>
      </c>
      <c r="G139" s="23">
        <f>PRICE1.12!G139*VOLUME!G139</f>
        <v>933471.26156999997</v>
      </c>
      <c r="H139" s="23">
        <f>PRICE1.12!H139*VOLUME!H139</f>
        <v>166560.41850000003</v>
      </c>
      <c r="I139" s="23">
        <f>PRICE1.12!I139*VOLUME!I139</f>
        <v>74772.107900000003</v>
      </c>
      <c r="J139" s="23">
        <f>PRICE1.12!J139*VOLUME!J139</f>
        <v>118365.424</v>
      </c>
      <c r="K139" s="23">
        <f>PRICE1.12!K139*VOLUME!K139</f>
        <v>201914.59259999997</v>
      </c>
      <c r="L139" s="23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3">
        <f>PRICE1.12!C140*VOLUME!C140</f>
        <v>22973.652719999998</v>
      </c>
      <c r="D140" s="23">
        <f>PRICE1.12!D140*VOLUME!D140</f>
        <v>31843.7664</v>
      </c>
      <c r="E140" s="23">
        <f>PRICE1.12!E140*VOLUME!E140</f>
        <v>19237.236799999999</v>
      </c>
      <c r="F140" s="23">
        <f>PRICE1.12!F140*VOLUME!F140</f>
        <v>28741.724088900002</v>
      </c>
      <c r="G140" s="23">
        <f>PRICE1.12!G140*VOLUME!G140</f>
        <v>104684.5692804</v>
      </c>
      <c r="H140" s="23">
        <f>PRICE1.12!H140*VOLUME!H140</f>
        <v>18320.70336928</v>
      </c>
      <c r="I140" s="23">
        <f>PRICE1.12!I140*VOLUME!I140</f>
        <v>32031.096259199996</v>
      </c>
      <c r="J140" s="23">
        <f>PRICE1.12!J140*VOLUME!J140</f>
        <v>17320.178639999998</v>
      </c>
      <c r="K140" s="23">
        <f>PRICE1.12!K140*VOLUME!K140</f>
        <v>30276.319918000001</v>
      </c>
      <c r="L140" s="23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2">
        <f>SUM(C142:C148)</f>
        <v>88334.64787809999</v>
      </c>
      <c r="D141" s="22">
        <f t="shared" ref="D141:L141" si="6">SUM(D142:D148)</f>
        <v>158478.11054962</v>
      </c>
      <c r="E141" s="22">
        <f t="shared" si="6"/>
        <v>117798.05149999997</v>
      </c>
      <c r="F141" s="22">
        <f t="shared" si="6"/>
        <v>60592.701998619996</v>
      </c>
      <c r="G141" s="22">
        <f t="shared" si="6"/>
        <v>470819.05180421006</v>
      </c>
      <c r="H141" s="22">
        <f t="shared" si="6"/>
        <v>102781.80615235999</v>
      </c>
      <c r="I141" s="22">
        <f t="shared" si="6"/>
        <v>174388.18598919996</v>
      </c>
      <c r="J141" s="22">
        <f t="shared" si="6"/>
        <v>188105.81211808001</v>
      </c>
      <c r="K141" s="22">
        <f t="shared" si="6"/>
        <v>64414.779004999997</v>
      </c>
      <c r="L141" s="22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3">
        <f>PRICE1.12!C142*VOLUME!C142</f>
        <v>21232.971199999996</v>
      </c>
      <c r="D142" s="23">
        <f>PRICE1.12!D142*VOLUME!D142</f>
        <v>29668.335479999998</v>
      </c>
      <c r="E142" s="23">
        <f>PRICE1.12!E142*VOLUME!E142</f>
        <v>22389.295499999997</v>
      </c>
      <c r="F142" s="23">
        <f>PRICE1.12!F142*VOLUME!F142</f>
        <v>20052.222439999998</v>
      </c>
      <c r="G142" s="23">
        <f>PRICE1.12!G142*VOLUME!G142</f>
        <v>95318.669599999994</v>
      </c>
      <c r="H142" s="23">
        <f>PRICE1.12!H142*VOLUME!H142</f>
        <v>25137.527999999998</v>
      </c>
      <c r="I142" s="23">
        <f>PRICE1.12!I142*VOLUME!I142</f>
        <v>34894.257775999999</v>
      </c>
      <c r="J142" s="23">
        <f>PRICE1.12!J142*VOLUME!J142</f>
        <v>25945.173294000004</v>
      </c>
      <c r="K142" s="23">
        <f>PRICE1.12!K142*VOLUME!K142</f>
        <v>21622.116499999996</v>
      </c>
      <c r="L142" s="23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3">
        <f>PRICE1.12!C143*VOLUME!C143</f>
        <v>11289.1863084</v>
      </c>
      <c r="D143" s="23">
        <f>PRICE1.12!D143*VOLUME!D143</f>
        <v>10701.794039</v>
      </c>
      <c r="E143" s="23">
        <f>PRICE1.12!E143*VOLUME!E143</f>
        <v>33540.727499999994</v>
      </c>
      <c r="F143" s="23">
        <f>PRICE1.12!F143*VOLUME!F143</f>
        <v>7839.9491652500001</v>
      </c>
      <c r="G143" s="23">
        <f>PRICE1.12!G143*VOLUME!G143</f>
        <v>69124.010586899996</v>
      </c>
      <c r="H143" s="23">
        <f>PRICE1.12!H143*VOLUME!H143</f>
        <v>11662.128345000001</v>
      </c>
      <c r="I143" s="23">
        <f>PRICE1.12!I143*VOLUME!I143</f>
        <v>9041.0487999999987</v>
      </c>
      <c r="J143" s="23">
        <f>PRICE1.12!J143*VOLUME!J143</f>
        <v>57896.466629759991</v>
      </c>
      <c r="K143" s="23">
        <f>PRICE1.12!K143*VOLUME!K143</f>
        <v>7439.2823159999998</v>
      </c>
      <c r="L143" s="23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3">
        <f>PRICE1.12!C144*VOLUME!C144</f>
        <v>14623.578670799998</v>
      </c>
      <c r="D144" s="23">
        <f>PRICE1.12!D144*VOLUME!D144</f>
        <v>11070.368693999999</v>
      </c>
      <c r="E144" s="23">
        <f>PRICE1.12!E144*VOLUME!E144</f>
        <v>27830.781200000001</v>
      </c>
      <c r="F144" s="23">
        <f>PRICE1.12!F144*VOLUME!F144</f>
        <v>6660.4831261599984</v>
      </c>
      <c r="G144" s="23">
        <f>PRICE1.12!G144*VOLUME!G144</f>
        <v>65089.054105200004</v>
      </c>
      <c r="H144" s="23">
        <f>PRICE1.12!H144*VOLUME!H144</f>
        <v>15232.221300000003</v>
      </c>
      <c r="I144" s="23">
        <f>PRICE1.12!I144*VOLUME!I144</f>
        <v>9350.4303684000006</v>
      </c>
      <c r="J144" s="23">
        <f>PRICE1.12!J144*VOLUME!J144</f>
        <v>49392.720689000002</v>
      </c>
      <c r="K144" s="23">
        <f>PRICE1.12!K144*VOLUME!K144</f>
        <v>8125.2429440000005</v>
      </c>
      <c r="L144" s="23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3">
        <f>PRICE1.12!C145*VOLUME!C145</f>
        <v>25275.326580000001</v>
      </c>
      <c r="D145" s="23">
        <f>PRICE1.12!D145*VOLUME!D145</f>
        <v>31308.257979999998</v>
      </c>
      <c r="E145" s="23">
        <f>PRICE1.12!E145*VOLUME!E145</f>
        <v>29514.490999999998</v>
      </c>
      <c r="F145" s="23">
        <f>PRICE1.12!F145*VOLUME!F145</f>
        <v>13611.31589376</v>
      </c>
      <c r="G145" s="23">
        <f>PRICE1.12!G145*VOLUME!G145</f>
        <v>102586.09794990001</v>
      </c>
      <c r="H145" s="23">
        <f>PRICE1.12!H145*VOLUME!H145</f>
        <v>30242.554689759996</v>
      </c>
      <c r="I145" s="23">
        <f>PRICE1.12!I145*VOLUME!I145</f>
        <v>39389.291582400001</v>
      </c>
      <c r="J145" s="23">
        <f>PRICE1.12!J145*VOLUME!J145</f>
        <v>51635.455838399997</v>
      </c>
      <c r="K145" s="23">
        <f>PRICE1.12!K145*VOLUME!K145</f>
        <v>19891.500722000001</v>
      </c>
      <c r="L145" s="23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3">
        <f>PRICE1.12!C146*VOLUME!C146</f>
        <v>2524.6372193000002</v>
      </c>
      <c r="D146" s="23">
        <f>PRICE1.12!D146*VOLUME!D146</f>
        <v>3828.3363739000006</v>
      </c>
      <c r="E146" s="23">
        <f>PRICE1.12!E146*VOLUME!E146</f>
        <v>2510.1938000000005</v>
      </c>
      <c r="F146" s="23">
        <f>PRICE1.12!F146*VOLUME!F146</f>
        <v>2836.5702318500003</v>
      </c>
      <c r="G146" s="23">
        <f>PRICE1.12!G146*VOLUME!G146</f>
        <v>11913.053929700001</v>
      </c>
      <c r="H146" s="23">
        <f>PRICE1.12!H146*VOLUME!H146</f>
        <v>3768.1524575999997</v>
      </c>
      <c r="I146" s="23">
        <f>PRICE1.12!I146*VOLUME!I146</f>
        <v>2852.7474624000006</v>
      </c>
      <c r="J146" s="23">
        <f>PRICE1.12!J146*VOLUME!J146</f>
        <v>1520.3754711599997</v>
      </c>
      <c r="K146" s="23">
        <f>PRICE1.12!K146*VOLUME!K146</f>
        <v>1585.948136</v>
      </c>
      <c r="L146" s="23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3">
        <f>PRICE1.12!C147*VOLUME!C147</f>
        <v>0</v>
      </c>
      <c r="D147" s="23">
        <f>PRICE1.12!D147*VOLUME!D147</f>
        <v>0</v>
      </c>
      <c r="E147" s="23">
        <f>PRICE1.12!E147*VOLUME!E147</f>
        <v>1781.6324999999999</v>
      </c>
      <c r="F147" s="23">
        <f>PRICE1.12!F147*VOLUME!F147</f>
        <v>9592.1611415999996</v>
      </c>
      <c r="G147" s="23">
        <f>PRICE1.12!G147*VOLUME!G147</f>
        <v>13875.307210450001</v>
      </c>
      <c r="H147" s="23">
        <f>PRICE1.12!H147*VOLUME!H147</f>
        <v>3511.5093600000005</v>
      </c>
      <c r="I147" s="23">
        <f>PRICE1.12!I147*VOLUME!I147</f>
        <v>12.84</v>
      </c>
      <c r="J147" s="23">
        <f>PRICE1.12!J147*VOLUME!J147</f>
        <v>1596.52019576</v>
      </c>
      <c r="K147" s="23">
        <f>PRICE1.12!K147*VOLUME!K147</f>
        <v>5750.6883870000001</v>
      </c>
      <c r="L147" s="23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3">
        <f>PRICE1.12!C148*VOLUME!C148</f>
        <v>13388.9478996</v>
      </c>
      <c r="D148" s="23">
        <f>PRICE1.12!D148*VOLUME!D148</f>
        <v>71901.017982720005</v>
      </c>
      <c r="E148" s="23">
        <f>PRICE1.12!E148*VOLUME!E148</f>
        <v>230.93</v>
      </c>
      <c r="F148" s="23">
        <f>PRICE1.12!F148*VOLUME!F148</f>
        <v>0</v>
      </c>
      <c r="G148" s="23">
        <f>PRICE1.12!G148*VOLUME!G148</f>
        <v>112912.85842206002</v>
      </c>
      <c r="H148" s="23">
        <f>PRICE1.12!H148*VOLUME!H148</f>
        <v>13227.712</v>
      </c>
      <c r="I148" s="23">
        <f>PRICE1.12!I148*VOLUME!I148</f>
        <v>78847.569999999992</v>
      </c>
      <c r="J148" s="23">
        <f>PRICE1.12!J148*VOLUME!J148</f>
        <v>119.10000000000001</v>
      </c>
      <c r="K148" s="23">
        <f>PRICE1.12!K148*VOLUME!K148</f>
        <v>0</v>
      </c>
      <c r="L148" s="23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2">
        <f>SUM(C150:C152)</f>
        <v>271716.60547229002</v>
      </c>
      <c r="D149" s="22">
        <f t="shared" ref="D149:L149" si="7">SUM(D150:D152)</f>
        <v>77491.743560000003</v>
      </c>
      <c r="E149" s="22">
        <f t="shared" si="7"/>
        <v>0</v>
      </c>
      <c r="F149" s="22">
        <f t="shared" si="7"/>
        <v>23464.340399999997</v>
      </c>
      <c r="G149" s="22">
        <f t="shared" si="7"/>
        <v>384003.98175975005</v>
      </c>
      <c r="H149" s="22">
        <f t="shared" si="7"/>
        <v>222791.00402779999</v>
      </c>
      <c r="I149" s="22">
        <f t="shared" si="7"/>
        <v>81311.033900000009</v>
      </c>
      <c r="J149" s="22">
        <f t="shared" si="7"/>
        <v>0</v>
      </c>
      <c r="K149" s="22">
        <f t="shared" si="7"/>
        <v>26187.606672000002</v>
      </c>
      <c r="L149" s="22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3">
        <f>PRICE1.12!C150*VOLUME!C150</f>
        <v>49194.683072290005</v>
      </c>
      <c r="D150" s="23">
        <f>PRICE1.12!D150*VOLUME!D150</f>
        <v>21889.599900000001</v>
      </c>
      <c r="E150" s="23">
        <f>PRICE1.12!E150*VOLUME!E150</f>
        <v>0</v>
      </c>
      <c r="F150" s="23">
        <f>PRICE1.12!F150*VOLUME!F150</f>
        <v>23464.340399999997</v>
      </c>
      <c r="G150" s="23">
        <f>PRICE1.12!G150*VOLUME!G150</f>
        <v>95266.829235910001</v>
      </c>
      <c r="H150" s="23">
        <f>PRICE1.12!H150*VOLUME!H150</f>
        <v>55532.798759999998</v>
      </c>
      <c r="I150" s="23">
        <f>PRICE1.12!I150*VOLUME!I150</f>
        <v>24242.608800000002</v>
      </c>
      <c r="J150" s="23">
        <f>PRICE1.12!J150*VOLUME!J150</f>
        <v>0</v>
      </c>
      <c r="K150" s="23">
        <f>PRICE1.12!K150*VOLUME!K150</f>
        <v>26187.606672000002</v>
      </c>
      <c r="L150" s="23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3">
        <f>PRICE1.12!C151*VOLUME!C151</f>
        <v>153747.42240000001</v>
      </c>
      <c r="D151" s="23">
        <f>PRICE1.12!D151*VOLUME!D151</f>
        <v>24945.24366</v>
      </c>
      <c r="E151" s="23">
        <f>PRICE1.12!E151*VOLUME!E151</f>
        <v>0</v>
      </c>
      <c r="F151" s="23">
        <f>PRICE1.12!F151*VOLUME!F151</f>
        <v>0</v>
      </c>
      <c r="G151" s="23">
        <f>PRICE1.12!G151*VOLUME!G151</f>
        <v>191626.03452384</v>
      </c>
      <c r="H151" s="23">
        <f>PRICE1.12!H151*VOLUME!H151</f>
        <v>89654.485267799988</v>
      </c>
      <c r="I151" s="23">
        <f>PRICE1.12!I151*VOLUME!I151</f>
        <v>16453.955099999999</v>
      </c>
      <c r="J151" s="23">
        <f>PRICE1.12!J151*VOLUME!J151</f>
        <v>0</v>
      </c>
      <c r="K151" s="23">
        <f>PRICE1.12!K151*VOLUME!K151</f>
        <v>0</v>
      </c>
      <c r="L151" s="23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3">
        <f>PRICE1.12!C152*VOLUME!C152</f>
        <v>68774.5</v>
      </c>
      <c r="D152" s="23">
        <f>PRICE1.12!D152*VOLUME!D152</f>
        <v>30656.9</v>
      </c>
      <c r="E152" s="23">
        <f>PRICE1.12!E152*VOLUME!E152</f>
        <v>0</v>
      </c>
      <c r="F152" s="23">
        <f>PRICE1.12!F152*VOLUME!F152</f>
        <v>0</v>
      </c>
      <c r="G152" s="23">
        <f>PRICE1.12!G152*VOLUME!G152</f>
        <v>97111.118000000002</v>
      </c>
      <c r="H152" s="23">
        <f>PRICE1.12!H152*VOLUME!H152</f>
        <v>77603.72</v>
      </c>
      <c r="I152" s="23">
        <f>PRICE1.12!I152*VOLUME!I152</f>
        <v>40614.47</v>
      </c>
      <c r="J152" s="23">
        <f>PRICE1.12!J152*VOLUME!J152</f>
        <v>0</v>
      </c>
      <c r="K152" s="23">
        <f>PRICE1.12!K152*VOLUME!K152</f>
        <v>0</v>
      </c>
      <c r="L152" s="23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2">
        <f>SUM(C154:C157)</f>
        <v>1041766.9504109595</v>
      </c>
      <c r="D153" s="22">
        <f t="shared" ref="D153:L153" si="8">SUM(D154:D157)</f>
        <v>1109705.6855769018</v>
      </c>
      <c r="E153" s="22">
        <f t="shared" si="8"/>
        <v>1266250.4351636707</v>
      </c>
      <c r="F153" s="22">
        <f t="shared" si="8"/>
        <v>1442466.1169485429</v>
      </c>
      <c r="G153" s="22">
        <f t="shared" si="8"/>
        <v>4029316.3002408938</v>
      </c>
      <c r="H153" s="22">
        <f t="shared" si="8"/>
        <v>973635.50647433451</v>
      </c>
      <c r="I153" s="22">
        <f t="shared" si="8"/>
        <v>1116538.8597558499</v>
      </c>
      <c r="J153" s="22">
        <f t="shared" si="8"/>
        <v>1190960.3332516293</v>
      </c>
      <c r="K153" s="22">
        <f t="shared" si="8"/>
        <v>1290112.9247068067</v>
      </c>
      <c r="L153" s="22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3">
        <f>PRICE1.12!C154*VOLUME!C154</f>
        <v>144119.53530000002</v>
      </c>
      <c r="D154" s="23">
        <f>PRICE1.12!D154*VOLUME!D154</f>
        <v>148027.49370000005</v>
      </c>
      <c r="E154" s="23">
        <f>PRICE1.12!E154*VOLUME!E154</f>
        <v>158481.97589999999</v>
      </c>
      <c r="F154" s="23">
        <f>PRICE1.12!F154*VOLUME!F154</f>
        <v>160581.65429999999</v>
      </c>
      <c r="G154" s="23">
        <f>PRICE1.12!G154*VOLUME!G154</f>
        <v>305516.29119999998</v>
      </c>
      <c r="H154" s="23">
        <f>PRICE1.12!H154*VOLUME!H154</f>
        <v>0</v>
      </c>
      <c r="I154" s="23">
        <f>PRICE1.12!I154*VOLUME!I154</f>
        <v>140361.2647</v>
      </c>
      <c r="J154" s="23">
        <f>PRICE1.12!J154*VOLUME!J154</f>
        <v>172628.89019999999</v>
      </c>
      <c r="K154" s="23">
        <f>PRICE1.12!K154*VOLUME!K154</f>
        <v>160969.26612000001</v>
      </c>
      <c r="L154" s="23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3">
        <f>PRICE1.12!C155*VOLUME!C155</f>
        <v>183931.64314855961</v>
      </c>
      <c r="D155" s="23">
        <f>PRICE1.12!D155*VOLUME!D155</f>
        <v>187775.82379080154</v>
      </c>
      <c r="E155" s="23">
        <f>PRICE1.12!E155*VOLUME!E155</f>
        <v>239101.44</v>
      </c>
      <c r="F155" s="23">
        <f>PRICE1.12!F155*VOLUME!F155</f>
        <v>242387.52</v>
      </c>
      <c r="G155" s="23">
        <f>PRICE1.12!G155*VOLUME!G155</f>
        <v>425952.7892846663</v>
      </c>
      <c r="H155" s="23">
        <f>PRICE1.12!H155*VOLUME!H155</f>
        <v>180430.00889999999</v>
      </c>
      <c r="I155" s="23">
        <f>PRICE1.12!I155*VOLUME!I155</f>
        <v>194193.11031000002</v>
      </c>
      <c r="J155" s="23">
        <f>PRICE1.12!J155*VOLUME!J155</f>
        <v>238198.19259999998</v>
      </c>
      <c r="K155" s="23">
        <f>PRICE1.12!K155*VOLUME!K155</f>
        <v>225825.22271999999</v>
      </c>
      <c r="L155" s="23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3">
        <f>PRICE1.12!C156*VOLUME!C156</f>
        <v>44249.001662400005</v>
      </c>
      <c r="D156" s="23">
        <f>PRICE1.12!D156*VOLUME!D156</f>
        <v>50795.440550400002</v>
      </c>
      <c r="E156" s="23">
        <f>PRICE1.12!E156*VOLUME!E156</f>
        <v>45169.237122428553</v>
      </c>
      <c r="F156" s="23">
        <f>PRICE1.12!F156*VOLUME!F156</f>
        <v>49800.763448542835</v>
      </c>
      <c r="G156" s="23">
        <f>PRICE1.12!G156*VOLUME!G156</f>
        <v>95038.574628842834</v>
      </c>
      <c r="H156" s="23">
        <f>PRICE1.12!H156*VOLUME!H156</f>
        <v>48771.294207499996</v>
      </c>
      <c r="I156" s="23">
        <f>PRICE1.12!I156*VOLUME!I156</f>
        <v>49632.444255849994</v>
      </c>
      <c r="J156" s="23">
        <f>PRICE1.12!J156*VOLUME!J156</f>
        <v>54349.008549999999</v>
      </c>
      <c r="K156" s="23">
        <f>PRICE1.12!K156*VOLUME!K156</f>
        <v>55311.79709</v>
      </c>
      <c r="L156" s="23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3">
        <f>PRICE1.12!C157*VOLUME!C157</f>
        <v>669466.77029999997</v>
      </c>
      <c r="D157" s="23">
        <f>PRICE1.12!D157*VOLUME!D157</f>
        <v>723106.92753570015</v>
      </c>
      <c r="E157" s="23">
        <f>PRICE1.12!E157*VOLUME!E157</f>
        <v>823497.78214124206</v>
      </c>
      <c r="F157" s="23">
        <f>PRICE1.12!F157*VOLUME!F157</f>
        <v>989696.17920000001</v>
      </c>
      <c r="G157" s="23">
        <f>PRICE1.12!G157*VOLUME!G157</f>
        <v>3202808.6451273845</v>
      </c>
      <c r="H157" s="23">
        <f>PRICE1.12!H157*VOLUME!H157</f>
        <v>744434.20336683455</v>
      </c>
      <c r="I157" s="23">
        <f>PRICE1.12!I157*VOLUME!I157</f>
        <v>732352.04049000004</v>
      </c>
      <c r="J157" s="23">
        <f>PRICE1.12!J157*VOLUME!J157</f>
        <v>725784.24190162926</v>
      </c>
      <c r="K157" s="23">
        <f>PRICE1.12!K157*VOLUME!K157</f>
        <v>848006.63877680665</v>
      </c>
      <c r="L157" s="23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2">
        <f>SUM(C159:C161)</f>
        <v>174846.46088470539</v>
      </c>
      <c r="D158" s="22">
        <f t="shared" ref="D158:L158" si="9">SUM(D159:D161)</f>
        <v>167688.38747713697</v>
      </c>
      <c r="E158" s="22">
        <f t="shared" si="9"/>
        <v>199345.97639254981</v>
      </c>
      <c r="F158" s="22">
        <f t="shared" si="9"/>
        <v>217940.55689442233</v>
      </c>
      <c r="G158" s="22">
        <f t="shared" si="9"/>
        <v>644635.79617591621</v>
      </c>
      <c r="H158" s="22">
        <f t="shared" si="9"/>
        <v>208644.74876401425</v>
      </c>
      <c r="I158" s="22">
        <f t="shared" si="9"/>
        <v>216740.34996914284</v>
      </c>
      <c r="J158" s="22">
        <f t="shared" si="9"/>
        <v>228310.57566998093</v>
      </c>
      <c r="K158" s="22">
        <f t="shared" si="9"/>
        <v>251885.99093142856</v>
      </c>
      <c r="L158" s="22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3">
        <f>PRICE1.12!C159*VOLUME!C159</f>
        <v>117910.70100810002</v>
      </c>
      <c r="D159" s="23">
        <f>PRICE1.12!D159*VOLUME!D159</f>
        <v>106061.06126880001</v>
      </c>
      <c r="E159" s="23">
        <f>PRICE1.12!E159*VOLUME!E159</f>
        <v>140046.71752520002</v>
      </c>
      <c r="F159" s="23">
        <f>PRICE1.12!F159*VOLUME!F159</f>
        <v>156981.94890799999</v>
      </c>
      <c r="G159" s="23">
        <f>PRICE1.12!G159*VOLUME!G159</f>
        <v>519591.68213850004</v>
      </c>
      <c r="H159" s="23">
        <f>PRICE1.12!H159*VOLUME!H159</f>
        <v>140509.14457579999</v>
      </c>
      <c r="I159" s="23">
        <f>PRICE1.12!I159*VOLUME!I159</f>
        <v>142590.86089499999</v>
      </c>
      <c r="J159" s="23">
        <f>PRICE1.12!J159*VOLUME!J159</f>
        <v>145157.6602176</v>
      </c>
      <c r="K159" s="23">
        <f>PRICE1.12!K159*VOLUME!K159</f>
        <v>176069.01710360002</v>
      </c>
      <c r="L159" s="23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3">
        <f>PRICE1.12!C160*VOLUME!C160</f>
        <v>54285.557313272046</v>
      </c>
      <c r="D160" s="23">
        <f>PRICE1.12!D160*VOLUME!D160</f>
        <v>59014.862622622662</v>
      </c>
      <c r="E160" s="23">
        <f>PRICE1.12!E160*VOLUME!E160</f>
        <v>56126.18436830218</v>
      </c>
      <c r="F160" s="23">
        <f>PRICE1.12!F160*VOLUME!F160</f>
        <v>58414.488064517573</v>
      </c>
      <c r="G160" s="23">
        <f>PRICE1.12!G160*VOLUME!G160</f>
        <v>114029.86433360663</v>
      </c>
      <c r="H160" s="23">
        <f>PRICE1.12!H160*VOLUME!H160</f>
        <v>65662.423822500001</v>
      </c>
      <c r="I160" s="23">
        <f>PRICE1.12!I160*VOLUME!I160</f>
        <v>71081.857257000011</v>
      </c>
      <c r="J160" s="23">
        <f>PRICE1.12!J160*VOLUME!J160</f>
        <v>79548.175999999992</v>
      </c>
      <c r="K160" s="23">
        <f>PRICE1.12!K160*VOLUME!K160</f>
        <v>72003.031506399988</v>
      </c>
      <c r="L160" s="23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3">
        <f>PRICE1.12!C161*VOLUME!C161</f>
        <v>2650.2025633333328</v>
      </c>
      <c r="D161" s="23">
        <f>PRICE1.12!D161*VOLUME!D161</f>
        <v>2612.4635857142857</v>
      </c>
      <c r="E161" s="23">
        <f>PRICE1.12!E161*VOLUME!E161</f>
        <v>3173.0744990476182</v>
      </c>
      <c r="F161" s="23">
        <f>PRICE1.12!F161*VOLUME!F161</f>
        <v>2544.1199219047617</v>
      </c>
      <c r="G161" s="23">
        <f>PRICE1.12!G161*VOLUME!G161</f>
        <v>11014.249703809523</v>
      </c>
      <c r="H161" s="23">
        <f>PRICE1.12!H161*VOLUME!H161</f>
        <v>2473.1803657142864</v>
      </c>
      <c r="I161" s="23">
        <f>PRICE1.12!I161*VOLUME!I161</f>
        <v>3067.6318171428566</v>
      </c>
      <c r="J161" s="23">
        <f>PRICE1.12!J161*VOLUME!J161</f>
        <v>3604.7394523809521</v>
      </c>
      <c r="K161" s="23">
        <f>PRICE1.12!K161*VOLUME!K161</f>
        <v>3813.9423214285712</v>
      </c>
      <c r="L161" s="23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2">
        <f>SUM(C163)</f>
        <v>94435.11</v>
      </c>
      <c r="D162" s="22">
        <f t="shared" ref="D162:L162" si="10">SUM(D163)</f>
        <v>80640.61</v>
      </c>
      <c r="E162" s="22">
        <f t="shared" si="10"/>
        <v>59636.22</v>
      </c>
      <c r="F162" s="22">
        <f t="shared" si="10"/>
        <v>87257.38</v>
      </c>
      <c r="G162" s="22">
        <f t="shared" si="10"/>
        <v>321969.32</v>
      </c>
      <c r="H162" s="22">
        <f t="shared" si="10"/>
        <v>91604.54</v>
      </c>
      <c r="I162" s="22">
        <f t="shared" si="10"/>
        <v>60062.45</v>
      </c>
      <c r="J162" s="22">
        <f t="shared" si="10"/>
        <v>55412.69</v>
      </c>
      <c r="K162" s="22">
        <f t="shared" si="10"/>
        <v>93065.96</v>
      </c>
      <c r="L162" s="22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3">
        <f>PRICE1.12!C163*VOLUME!C163</f>
        <v>94435.11</v>
      </c>
      <c r="D163" s="23">
        <f>PRICE1.12!D163*VOLUME!D163</f>
        <v>80640.61</v>
      </c>
      <c r="E163" s="23">
        <f>PRICE1.12!E163*VOLUME!E163</f>
        <v>59636.22</v>
      </c>
      <c r="F163" s="23">
        <f>PRICE1.12!F163*VOLUME!F163</f>
        <v>87257.38</v>
      </c>
      <c r="G163" s="23">
        <f>PRICE1.12!G163*VOLUME!G163</f>
        <v>321969.32</v>
      </c>
      <c r="H163" s="23">
        <f>PRICE1.12!H163*VOLUME!H163</f>
        <v>91604.54</v>
      </c>
      <c r="I163" s="23">
        <f>PRICE1.12!I163*VOLUME!I163</f>
        <v>60062.45</v>
      </c>
      <c r="J163" s="23">
        <f>PRICE1.12!J163*VOLUME!J163</f>
        <v>55412.69</v>
      </c>
      <c r="K163" s="23">
        <f>PRICE1.12!K163*VOLUME!K163</f>
        <v>93065.96</v>
      </c>
      <c r="L163" s="23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2">
        <f>SUM(C166:C168)</f>
        <v>20276745.57</v>
      </c>
      <c r="D165" s="22">
        <f t="shared" ref="D165:L165" si="11">SUM(D166:D168)</f>
        <v>8416936.6799999997</v>
      </c>
      <c r="E165" s="22">
        <f t="shared" si="11"/>
        <v>3841978.68</v>
      </c>
      <c r="F165" s="22">
        <f t="shared" si="11"/>
        <v>22738247.946399998</v>
      </c>
      <c r="G165" s="22">
        <f t="shared" si="11"/>
        <v>56562178.228399999</v>
      </c>
      <c r="H165" s="22">
        <f t="shared" si="11"/>
        <v>22694110.329999998</v>
      </c>
      <c r="I165" s="22">
        <f t="shared" si="11"/>
        <v>8911230.75</v>
      </c>
      <c r="J165" s="22">
        <f t="shared" si="11"/>
        <v>3448425.95</v>
      </c>
      <c r="K165" s="22">
        <f t="shared" si="11"/>
        <v>18277896.398800004</v>
      </c>
      <c r="L165" s="22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3">
        <f>PRICE1.12!C166*VOLUME!C166</f>
        <v>7960029.4199999999</v>
      </c>
      <c r="D166" s="23">
        <f>PRICE1.12!D166*VOLUME!D166</f>
        <v>2687624.67</v>
      </c>
      <c r="E166" s="23">
        <f>PRICE1.12!E166*VOLUME!E166</f>
        <v>150276.4</v>
      </c>
      <c r="F166" s="23">
        <f>PRICE1.12!F166*VOLUME!F166</f>
        <v>188828.91999999998</v>
      </c>
      <c r="G166" s="23">
        <f>PRICE1.12!G166*VOLUME!G166</f>
        <v>11021390.25</v>
      </c>
      <c r="H166" s="23">
        <f>PRICE1.12!H166*VOLUME!H166</f>
        <v>10199914.25</v>
      </c>
      <c r="I166" s="23">
        <f>PRICE1.12!I166*VOLUME!I166</f>
        <v>3870420</v>
      </c>
      <c r="J166" s="23">
        <f>PRICE1.12!J166*VOLUME!J166</f>
        <v>235174.94</v>
      </c>
      <c r="K166" s="23">
        <f>PRICE1.12!K166*VOLUME!K166</f>
        <v>249945.91999999998</v>
      </c>
      <c r="L166" s="23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3">
        <f>PRICE1.12!C167*VOLUME!C167</f>
        <v>5251461.8100000005</v>
      </c>
      <c r="D167" s="23">
        <f>PRICE1.12!D167*VOLUME!D167</f>
        <v>2336373.9</v>
      </c>
      <c r="E167" s="23">
        <f>PRICE1.12!E167*VOLUME!E167</f>
        <v>139267.78</v>
      </c>
      <c r="F167" s="23">
        <f>PRICE1.12!F167*VOLUME!F167</f>
        <v>116482.79999999999</v>
      </c>
      <c r="G167" s="23">
        <f>PRICE1.12!G167*VOLUME!G167</f>
        <v>8267444.9000000004</v>
      </c>
      <c r="H167" s="23">
        <f>PRICE1.12!H167*VOLUME!H167</f>
        <v>6035117.5800000001</v>
      </c>
      <c r="I167" s="23">
        <f>PRICE1.12!I167*VOLUME!I167</f>
        <v>2222022</v>
      </c>
      <c r="J167" s="23">
        <f>PRICE1.12!J167*VOLUME!J167</f>
        <v>126839.95999999999</v>
      </c>
      <c r="K167" s="23">
        <f>PRICE1.12!K167*VOLUME!K167</f>
        <v>103495.03999999999</v>
      </c>
      <c r="L167" s="23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3">
        <f>PRICE1.12!C168*VOLUME!C168</f>
        <v>7065254.3399999999</v>
      </c>
      <c r="D168" s="23">
        <f>PRICE1.12!D168*VOLUME!D168</f>
        <v>3392938.11</v>
      </c>
      <c r="E168" s="23">
        <f>PRICE1.12!E168*VOLUME!E168</f>
        <v>3552434.5</v>
      </c>
      <c r="F168" s="23">
        <f>PRICE1.12!F168*VOLUME!F168</f>
        <v>22432936.226399999</v>
      </c>
      <c r="G168" s="23">
        <f>PRICE1.12!G168*VOLUME!G168</f>
        <v>37273343.078400001</v>
      </c>
      <c r="H168" s="23">
        <f>PRICE1.12!H168*VOLUME!H168</f>
        <v>6459078.5</v>
      </c>
      <c r="I168" s="23">
        <f>PRICE1.12!I168*VOLUME!I168</f>
        <v>2818788.75</v>
      </c>
      <c r="J168" s="23">
        <f>PRICE1.12!J168*VOLUME!J168</f>
        <v>3086411.0500000003</v>
      </c>
      <c r="K168" s="23">
        <f>PRICE1.12!K168*VOLUME!K168</f>
        <v>17924455.438800003</v>
      </c>
      <c r="L168" s="23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2">
        <f>SUM(C170:C172)</f>
        <v>221253.7405289</v>
      </c>
      <c r="D169" s="22">
        <f t="shared" ref="D169:L169" si="12">SUM(D170:D172)</f>
        <v>161346.08085</v>
      </c>
      <c r="E169" s="22">
        <f t="shared" si="12"/>
        <v>94269.729879131468</v>
      </c>
      <c r="F169" s="22">
        <f t="shared" si="12"/>
        <v>161578.12744826899</v>
      </c>
      <c r="G169" s="22">
        <f t="shared" si="12"/>
        <v>701331.93697149889</v>
      </c>
      <c r="H169" s="22">
        <f t="shared" si="12"/>
        <v>239272.94326713466</v>
      </c>
      <c r="I169" s="22">
        <f t="shared" si="12"/>
        <v>153241.53185493441</v>
      </c>
      <c r="J169" s="22">
        <f t="shared" si="12"/>
        <v>93204.831562953143</v>
      </c>
      <c r="K169" s="22">
        <f t="shared" si="12"/>
        <v>180455.819515638</v>
      </c>
      <c r="L169" s="22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3">
        <f>PRICE1.12!C170*VOLUME!C170</f>
        <v>44420.556213440002</v>
      </c>
      <c r="D170" s="23">
        <f>PRICE1.12!D170*VOLUME!D170</f>
        <v>43712.862479999996</v>
      </c>
      <c r="E170" s="23">
        <f>PRICE1.12!E170*VOLUME!E170</f>
        <v>55227.560681946248</v>
      </c>
      <c r="F170" s="23">
        <f>PRICE1.12!F170*VOLUME!F170</f>
        <v>58972.250485573204</v>
      </c>
      <c r="G170" s="23">
        <f>PRICE1.12!G170*VOLUME!G170</f>
        <v>209310.75479458141</v>
      </c>
      <c r="H170" s="23">
        <f>PRICE1.12!H170*VOLUME!H170</f>
        <v>66296.891383893759</v>
      </c>
      <c r="I170" s="23">
        <f>PRICE1.12!I170*VOLUME!I170</f>
        <v>35761.370899686408</v>
      </c>
      <c r="J170" s="23">
        <f>PRICE1.12!J170*VOLUME!J170</f>
        <v>54412.139949214332</v>
      </c>
      <c r="K170" s="23">
        <f>PRICE1.12!K170*VOLUME!K170</f>
        <v>71115.942139898558</v>
      </c>
      <c r="L170" s="23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3">
        <f>PRICE1.12!C171*VOLUME!C171</f>
        <v>39443.166434099992</v>
      </c>
      <c r="D171" s="23">
        <f>PRICE1.12!D171*VOLUME!D171</f>
        <v>20628.515628000001</v>
      </c>
      <c r="E171" s="23">
        <f>PRICE1.12!E171*VOLUME!E171</f>
        <v>7436.4718870071847</v>
      </c>
      <c r="F171" s="23">
        <f>PRICE1.12!F171*VOLUME!F171</f>
        <v>33217.963080847578</v>
      </c>
      <c r="G171" s="23">
        <f>PRICE1.12!G171*VOLUME!G171</f>
        <v>118256.38335873187</v>
      </c>
      <c r="H171" s="23">
        <f>PRICE1.12!H171*VOLUME!H171</f>
        <v>32403.826371476658</v>
      </c>
      <c r="I171" s="23">
        <f>PRICE1.12!I171*VOLUME!I171</f>
        <v>0</v>
      </c>
      <c r="J171" s="23">
        <f>PRICE1.12!J171*VOLUME!J171</f>
        <v>7662.7154422830017</v>
      </c>
      <c r="K171" s="23">
        <f>PRICE1.12!K171*VOLUME!K171</f>
        <v>45702.448829590918</v>
      </c>
      <c r="L171" s="23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3">
        <f>PRICE1.12!C172*VOLUME!C172</f>
        <v>137390.01788135999</v>
      </c>
      <c r="D172" s="23">
        <f>PRICE1.12!D172*VOLUME!D172</f>
        <v>97004.702741999994</v>
      </c>
      <c r="E172" s="23">
        <f>PRICE1.12!E172*VOLUME!E172</f>
        <v>31605.697310178035</v>
      </c>
      <c r="F172" s="23">
        <f>PRICE1.12!F172*VOLUME!F172</f>
        <v>69387.913881848202</v>
      </c>
      <c r="G172" s="23">
        <f>PRICE1.12!G172*VOLUME!G172</f>
        <v>373764.79881818563</v>
      </c>
      <c r="H172" s="23">
        <f>PRICE1.12!H172*VOLUME!H172</f>
        <v>140572.22551176423</v>
      </c>
      <c r="I172" s="23">
        <f>PRICE1.12!I172*VOLUME!I172</f>
        <v>117480.16095524801</v>
      </c>
      <c r="J172" s="23">
        <f>PRICE1.12!J172*VOLUME!J172</f>
        <v>31129.976171455812</v>
      </c>
      <c r="K172" s="23">
        <f>PRICE1.12!K172*VOLUME!K172</f>
        <v>63637.42854614852</v>
      </c>
      <c r="L172" s="23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2">
        <f>SUM(C174:C176)</f>
        <v>661222.12140379008</v>
      </c>
      <c r="D173" s="22">
        <f t="shared" ref="D173:L173" si="13">SUM(D174:D176)</f>
        <v>732244.76262160065</v>
      </c>
      <c r="E173" s="22">
        <f t="shared" si="13"/>
        <v>113640.18765446449</v>
      </c>
      <c r="F173" s="22">
        <f t="shared" si="13"/>
        <v>199581.88083256659</v>
      </c>
      <c r="G173" s="22">
        <f t="shared" si="13"/>
        <v>1745572.1515470215</v>
      </c>
      <c r="H173" s="22">
        <f t="shared" si="13"/>
        <v>670920.92883160268</v>
      </c>
      <c r="I173" s="22">
        <f t="shared" si="13"/>
        <v>710976.03137162444</v>
      </c>
      <c r="J173" s="22">
        <f t="shared" si="13"/>
        <v>78937.246184147836</v>
      </c>
      <c r="K173" s="22">
        <f t="shared" si="13"/>
        <v>180164.60494647187</v>
      </c>
      <c r="L173" s="22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3">
        <f>PRICE1.12!C174*VOLUME!C174</f>
        <v>186784.26633431</v>
      </c>
      <c r="D174" s="23">
        <f>PRICE1.12!D174*VOLUME!D174</f>
        <v>505697.94276977604</v>
      </c>
      <c r="E174" s="23">
        <f>PRICE1.12!E174*VOLUME!E174</f>
        <v>784.26589336393602</v>
      </c>
      <c r="F174" s="23">
        <f>PRICE1.12!F174*VOLUME!F174</f>
        <v>18183.063268046037</v>
      </c>
      <c r="G174" s="23">
        <f>PRICE1.12!G174*VOLUME!G174</f>
        <v>746576.53658523865</v>
      </c>
      <c r="H174" s="23">
        <f>PRICE1.12!H174*VOLUME!H174</f>
        <v>192538.2835138684</v>
      </c>
      <c r="I174" s="23">
        <f>PRICE1.12!I174*VOLUME!I174</f>
        <v>533920.82327231998</v>
      </c>
      <c r="J174" s="23">
        <f>PRICE1.12!J174*VOLUME!J174</f>
        <v>419.00543022080802</v>
      </c>
      <c r="K174" s="23">
        <f>PRICE1.12!K174*VOLUME!K174</f>
        <v>17513.806017105257</v>
      </c>
      <c r="L174" s="23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3">
        <f>PRICE1.12!C175*VOLUME!C175</f>
        <v>359931.53866700002</v>
      </c>
      <c r="D175" s="23">
        <f>PRICE1.12!D175*VOLUME!D175</f>
        <v>152249.44300682467</v>
      </c>
      <c r="E175" s="23">
        <f>PRICE1.12!E175*VOLUME!E175</f>
        <v>18056.73836232</v>
      </c>
      <c r="F175" s="23">
        <f>PRICE1.12!F175*VOLUME!F175</f>
        <v>47183.419422118663</v>
      </c>
      <c r="G175" s="23">
        <f>PRICE1.12!G175*VOLUME!G175</f>
        <v>562618.35949666263</v>
      </c>
      <c r="H175" s="23">
        <f>PRICE1.12!H175*VOLUME!H175</f>
        <v>371425.47572276858</v>
      </c>
      <c r="I175" s="23">
        <f>PRICE1.12!I175*VOLUME!I175</f>
        <v>117884.280587368</v>
      </c>
      <c r="J175" s="23">
        <f>PRICE1.12!J175*VOLUME!J175</f>
        <v>18661.028839344192</v>
      </c>
      <c r="K175" s="23">
        <f>PRICE1.12!K175*VOLUME!K175</f>
        <v>53463.172381437485</v>
      </c>
      <c r="L175" s="23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3">
        <f>PRICE1.12!C176*VOLUME!C176</f>
        <v>114506.31640248001</v>
      </c>
      <c r="D176" s="23">
        <f>PRICE1.12!D176*VOLUME!D176</f>
        <v>74297.376845000006</v>
      </c>
      <c r="E176" s="23">
        <f>PRICE1.12!E176*VOLUME!E176</f>
        <v>94799.183398780558</v>
      </c>
      <c r="F176" s="23">
        <f>PRICE1.12!F176*VOLUME!F176</f>
        <v>134215.39814240189</v>
      </c>
      <c r="G176" s="23">
        <f>PRICE1.12!G176*VOLUME!G176</f>
        <v>436377.25546512031</v>
      </c>
      <c r="H176" s="23">
        <f>PRICE1.12!H176*VOLUME!H176</f>
        <v>106957.16959496563</v>
      </c>
      <c r="I176" s="23">
        <f>PRICE1.12!I176*VOLUME!I176</f>
        <v>59170.927511936497</v>
      </c>
      <c r="J176" s="23">
        <f>PRICE1.12!J176*VOLUME!J176</f>
        <v>59857.211914582833</v>
      </c>
      <c r="K176" s="23">
        <f>PRICE1.12!K176*VOLUME!K176</f>
        <v>109187.62654792912</v>
      </c>
      <c r="L176" s="23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2">
        <f>SUM(C178:C180)</f>
        <v>1124898.3242098701</v>
      </c>
      <c r="D177" s="22">
        <f t="shared" ref="D177:L177" si="14">SUM(D178:D180)</f>
        <v>18973.226691</v>
      </c>
      <c r="E177" s="22">
        <f t="shared" si="14"/>
        <v>522.48479999999995</v>
      </c>
      <c r="F177" s="22">
        <f t="shared" si="14"/>
        <v>352372.24486428383</v>
      </c>
      <c r="G177" s="22">
        <f t="shared" si="14"/>
        <v>1836635.8422797106</v>
      </c>
      <c r="H177" s="22">
        <f t="shared" si="14"/>
        <v>683957.42475295032</v>
      </c>
      <c r="I177" s="22">
        <f t="shared" si="14"/>
        <v>43101.2694086587</v>
      </c>
      <c r="J177" s="22">
        <f t="shared" si="14"/>
        <v>381.87264499999998</v>
      </c>
      <c r="K177" s="22">
        <f t="shared" si="14"/>
        <v>365922.59191530966</v>
      </c>
      <c r="L177" s="22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3">
        <f>PRICE1.12!C178*VOLUME!C178</f>
        <v>497856.48163950996</v>
      </c>
      <c r="D178" s="23">
        <f>PRICE1.12!D178*VOLUME!D178</f>
        <v>0</v>
      </c>
      <c r="E178" s="23">
        <f>PRICE1.12!E178*VOLUME!E178</f>
        <v>0</v>
      </c>
      <c r="F178" s="23">
        <f>PRICE1.12!F178*VOLUME!F178</f>
        <v>0</v>
      </c>
      <c r="G178" s="23">
        <f>PRICE1.12!G178*VOLUME!G178</f>
        <v>470997.84450571996</v>
      </c>
      <c r="H178" s="23">
        <f>PRICE1.12!H178*VOLUME!H178</f>
        <v>249374.92981832658</v>
      </c>
      <c r="I178" s="23">
        <f>PRICE1.12!I178*VOLUME!I178</f>
        <v>0</v>
      </c>
      <c r="J178" s="23">
        <f>PRICE1.12!J178*VOLUME!J178</f>
        <v>0</v>
      </c>
      <c r="K178" s="23">
        <f>PRICE1.12!K178*VOLUME!K178</f>
        <v>0</v>
      </c>
      <c r="L178" s="23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3">
        <f>PRICE1.12!C179*VOLUME!C179</f>
        <v>538590.06397516001</v>
      </c>
      <c r="D179" s="23">
        <f>PRICE1.12!D179*VOLUME!D179</f>
        <v>18973.226691</v>
      </c>
      <c r="E179" s="23">
        <f>PRICE1.12!E179*VOLUME!E179</f>
        <v>522.48479999999995</v>
      </c>
      <c r="F179" s="23">
        <f>PRICE1.12!F179*VOLUME!F179</f>
        <v>352372.24486428383</v>
      </c>
      <c r="G179" s="23">
        <f>PRICE1.12!G179*VOLUME!G179</f>
        <v>1237928.7916199968</v>
      </c>
      <c r="H179" s="23">
        <f>PRICE1.12!H179*VOLUME!H179</f>
        <v>351166.35597456439</v>
      </c>
      <c r="I179" s="23">
        <f>PRICE1.12!I179*VOLUME!I179</f>
        <v>16805.411693669503</v>
      </c>
      <c r="J179" s="23">
        <f>PRICE1.12!J179*VOLUME!J179</f>
        <v>381.87264499999998</v>
      </c>
      <c r="K179" s="23">
        <f>PRICE1.12!K179*VOLUME!K179</f>
        <v>365922.59191530966</v>
      </c>
      <c r="L179" s="23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3">
        <f>PRICE1.12!C180*VOLUME!C180</f>
        <v>88451.778595199983</v>
      </c>
      <c r="D180" s="23">
        <f>PRICE1.12!D180*VOLUME!D180</f>
        <v>0</v>
      </c>
      <c r="E180" s="23">
        <f>PRICE1.12!E180*VOLUME!E180</f>
        <v>0</v>
      </c>
      <c r="F180" s="23">
        <f>PRICE1.12!F180*VOLUME!F180</f>
        <v>0</v>
      </c>
      <c r="G180" s="23">
        <f>PRICE1.12!G180*VOLUME!G180</f>
        <v>127709.20615399365</v>
      </c>
      <c r="H180" s="23">
        <f>PRICE1.12!H180*VOLUME!H180</f>
        <v>83416.138960059368</v>
      </c>
      <c r="I180" s="23">
        <f>PRICE1.12!I180*VOLUME!I180</f>
        <v>26295.857714989201</v>
      </c>
      <c r="J180" s="23">
        <f>PRICE1.12!J180*VOLUME!J180</f>
        <v>0</v>
      </c>
      <c r="K180" s="23">
        <f>PRICE1.12!K180*VOLUME!K180</f>
        <v>0</v>
      </c>
      <c r="L180" s="23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2">
        <f>SUM(C182:C185)</f>
        <v>1425693.0379139599</v>
      </c>
      <c r="D181" s="22">
        <f t="shared" ref="D181:L181" si="15">SUM(D182:D185)</f>
        <v>2445401.9631102597</v>
      </c>
      <c r="E181" s="22">
        <f t="shared" si="15"/>
        <v>135390.54519888954</v>
      </c>
      <c r="F181" s="22">
        <f t="shared" si="15"/>
        <v>262238.33536659967</v>
      </c>
      <c r="G181" s="22">
        <f t="shared" si="15"/>
        <v>5290073.0380036077</v>
      </c>
      <c r="H181" s="22">
        <f t="shared" si="15"/>
        <v>1082268.0362885825</v>
      </c>
      <c r="I181" s="22">
        <f t="shared" si="15"/>
        <v>1943119.2530799024</v>
      </c>
      <c r="J181" s="22">
        <f t="shared" si="15"/>
        <v>97605.840023632438</v>
      </c>
      <c r="K181" s="22">
        <f t="shared" si="15"/>
        <v>295760.0601831993</v>
      </c>
      <c r="L181" s="22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3">
        <f>PRICE1.12!C182*VOLUME!C182</f>
        <v>115378.67483855999</v>
      </c>
      <c r="D182" s="23">
        <f>PRICE1.12!D182*VOLUME!D182</f>
        <v>121073.74623000002</v>
      </c>
      <c r="E182" s="23">
        <f>PRICE1.12!E182*VOLUME!E182</f>
        <v>51331.583020290564</v>
      </c>
      <c r="F182" s="23">
        <f>PRICE1.12!F182*VOLUME!F182</f>
        <v>91709.103576966532</v>
      </c>
      <c r="G182" s="23">
        <f>PRICE1.12!G182*VOLUME!G182</f>
        <v>404194.56479241123</v>
      </c>
      <c r="H182" s="23">
        <f>PRICE1.12!H182*VOLUME!H182</f>
        <v>101119.38872730482</v>
      </c>
      <c r="I182" s="23">
        <f>PRICE1.12!I182*VOLUME!I182</f>
        <v>106936.05387802499</v>
      </c>
      <c r="J182" s="23">
        <f>PRICE1.12!J182*VOLUME!J182</f>
        <v>37863.921366897324</v>
      </c>
      <c r="K182" s="23">
        <f>PRICE1.12!K182*VOLUME!K182</f>
        <v>101931.93972354331</v>
      </c>
      <c r="L182" s="23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3">
        <f>PRICE1.12!C183*VOLUME!C183</f>
        <v>695433.72051334998</v>
      </c>
      <c r="D183" s="23">
        <f>PRICE1.12!D183*VOLUME!D183</f>
        <v>1629362.4179847694</v>
      </c>
      <c r="E183" s="23">
        <f>PRICE1.12!E183*VOLUME!E183</f>
        <v>18114.162853620575</v>
      </c>
      <c r="F183" s="23">
        <f>PRICE1.12!F183*VOLUME!F183</f>
        <v>49204.270273895672</v>
      </c>
      <c r="G183" s="23">
        <f>PRICE1.12!G183*VOLUME!G183</f>
        <v>2738936.8838934596</v>
      </c>
      <c r="H183" s="23">
        <f>PRICE1.12!H183*VOLUME!H183</f>
        <v>561000.95031099254</v>
      </c>
      <c r="I183" s="23">
        <f>PRICE1.12!I183*VOLUME!I183</f>
        <v>931561.32424604066</v>
      </c>
      <c r="J183" s="23">
        <f>PRICE1.12!J183*VOLUME!J183</f>
        <v>11123.461711032918</v>
      </c>
      <c r="K183" s="23">
        <f>PRICE1.12!K183*VOLUME!K183</f>
        <v>53367.325971764767</v>
      </c>
      <c r="L183" s="23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3">
        <f>PRICE1.12!C184*VOLUME!C184</f>
        <v>104682.901587</v>
      </c>
      <c r="D184" s="23">
        <f>PRICE1.12!D184*VOLUME!D184</f>
        <v>51911.187360999997</v>
      </c>
      <c r="E184" s="23">
        <f>PRICE1.12!E184*VOLUME!E184</f>
        <v>52173.022729928394</v>
      </c>
      <c r="F184" s="23">
        <f>PRICE1.12!F184*VOLUME!F184</f>
        <v>66934.294097482285</v>
      </c>
      <c r="G184" s="23">
        <f>PRICE1.12!G184*VOLUME!G184</f>
        <v>293192.83195137739</v>
      </c>
      <c r="H184" s="23">
        <f>PRICE1.12!H184*VOLUME!H184</f>
        <v>85046.716554769766</v>
      </c>
      <c r="I184" s="23">
        <f>PRICE1.12!I184*VOLUME!I184</f>
        <v>52506.317087236799</v>
      </c>
      <c r="J184" s="23">
        <f>PRICE1.12!J184*VOLUME!J184</f>
        <v>35576.846755702194</v>
      </c>
      <c r="K184" s="23">
        <f>PRICE1.12!K184*VOLUME!K184</f>
        <v>82691.848148893288</v>
      </c>
      <c r="L184" s="23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3">
        <f>PRICE1.12!C185*VOLUME!C185</f>
        <v>510197.74097504996</v>
      </c>
      <c r="D185" s="23">
        <f>PRICE1.12!D185*VOLUME!D185</f>
        <v>643054.61153449013</v>
      </c>
      <c r="E185" s="23">
        <f>PRICE1.12!E185*VOLUME!E185</f>
        <v>13771.776595049998</v>
      </c>
      <c r="F185" s="23">
        <f>PRICE1.12!F185*VOLUME!F185</f>
        <v>54390.667418255172</v>
      </c>
      <c r="G185" s="23">
        <f>PRICE1.12!G185*VOLUME!G185</f>
        <v>1853748.757366359</v>
      </c>
      <c r="H185" s="23">
        <f>PRICE1.12!H185*VOLUME!H185</f>
        <v>335100.98069551546</v>
      </c>
      <c r="I185" s="23">
        <f>PRICE1.12!I185*VOLUME!I185</f>
        <v>852115.55786860001</v>
      </c>
      <c r="J185" s="23">
        <f>PRICE1.12!J185*VOLUME!J185</f>
        <v>13041.610189999998</v>
      </c>
      <c r="K185" s="23">
        <f>PRICE1.12!K185*VOLUME!K185</f>
        <v>57768.946338997914</v>
      </c>
      <c r="L185" s="23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2">
        <f>SUM(C187:C191)</f>
        <v>97733.258400067425</v>
      </c>
      <c r="D186" s="22">
        <f t="shared" ref="D186:L186" si="16">SUM(D187:D191)</f>
        <v>23156.420791</v>
      </c>
      <c r="E186" s="22">
        <f t="shared" si="16"/>
        <v>46776.598799190135</v>
      </c>
      <c r="F186" s="22">
        <f t="shared" si="16"/>
        <v>79730.891865517988</v>
      </c>
      <c r="G186" s="22">
        <f t="shared" si="16"/>
        <v>303284.33355825959</v>
      </c>
      <c r="H186" s="22">
        <f t="shared" si="16"/>
        <v>115065.18782002096</v>
      </c>
      <c r="I186" s="22">
        <f t="shared" si="16"/>
        <v>60651.1255092684</v>
      </c>
      <c r="J186" s="22">
        <f t="shared" si="16"/>
        <v>53953.987793934175</v>
      </c>
      <c r="K186" s="22">
        <f t="shared" si="16"/>
        <v>96249.236934379878</v>
      </c>
      <c r="L186" s="22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3">
        <f>PRICE1.12!C187*VOLUME!C187</f>
        <v>24112.305254999999</v>
      </c>
      <c r="D187" s="23">
        <f>PRICE1.12!D187*VOLUME!D187</f>
        <v>0</v>
      </c>
      <c r="E187" s="23">
        <f>PRICE1.12!E187*VOLUME!E187</f>
        <v>0</v>
      </c>
      <c r="F187" s="23">
        <f>PRICE1.12!F187*VOLUME!F187</f>
        <v>7935.6361126076999</v>
      </c>
      <c r="G187" s="23">
        <f>PRICE1.12!G187*VOLUME!G187</f>
        <v>51858.686831550898</v>
      </c>
      <c r="H187" s="23">
        <f>PRICE1.12!H187*VOLUME!H187</f>
        <v>21020.671449316</v>
      </c>
      <c r="I187" s="23">
        <f>PRICE1.12!I187*VOLUME!I187</f>
        <v>11652.62477491</v>
      </c>
      <c r="J187" s="23">
        <f>PRICE1.12!J187*VOLUME!J187</f>
        <v>0</v>
      </c>
      <c r="K187" s="23">
        <f>PRICE1.12!K187*VOLUME!K187</f>
        <v>7446.7402811226793</v>
      </c>
      <c r="L187" s="23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3">
        <f>PRICE1.12!C188*VOLUME!C188</f>
        <v>12301.801844147431</v>
      </c>
      <c r="D188" s="23">
        <f>PRICE1.12!D188*VOLUME!D188</f>
        <v>7617.7201750000004</v>
      </c>
      <c r="E188" s="23">
        <f>PRICE1.12!E188*VOLUME!E188</f>
        <v>21858.180468999737</v>
      </c>
      <c r="F188" s="23">
        <f>PRICE1.12!F188*VOLUME!F188</f>
        <v>24861.988518273858</v>
      </c>
      <c r="G188" s="23">
        <f>PRICE1.12!G188*VOLUME!G188</f>
        <v>65875.847318070562</v>
      </c>
      <c r="H188" s="23">
        <f>PRICE1.12!H188*VOLUME!H188</f>
        <v>14347.551552519541</v>
      </c>
      <c r="I188" s="23">
        <f>PRICE1.12!I188*VOLUME!I188</f>
        <v>8231.9038101299993</v>
      </c>
      <c r="J188" s="23">
        <f>PRICE1.12!J188*VOLUME!J188</f>
        <v>23612.19207563236</v>
      </c>
      <c r="K188" s="23">
        <f>PRICE1.12!K188*VOLUME!K188</f>
        <v>29593.177650879465</v>
      </c>
      <c r="L188" s="23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3">
        <f>PRICE1.12!C189*VOLUME!C189</f>
        <v>28976.730526799998</v>
      </c>
      <c r="D189" s="23">
        <f>PRICE1.12!D189*VOLUME!D189</f>
        <v>0</v>
      </c>
      <c r="E189" s="23">
        <f>PRICE1.12!E189*VOLUME!E189</f>
        <v>0</v>
      </c>
      <c r="F189" s="23">
        <f>PRICE1.12!F189*VOLUME!F189</f>
        <v>14177.496324159001</v>
      </c>
      <c r="G189" s="23">
        <f>PRICE1.12!G189*VOLUME!G189</f>
        <v>76766.509847881796</v>
      </c>
      <c r="H189" s="23">
        <f>PRICE1.12!H189*VOLUME!H189</f>
        <v>42831.583286066198</v>
      </c>
      <c r="I189" s="23">
        <f>PRICE1.12!I189*VOLUME!I189</f>
        <v>23022.291674616001</v>
      </c>
      <c r="J189" s="23">
        <f>PRICE1.12!J189*VOLUME!J189</f>
        <v>0</v>
      </c>
      <c r="K189" s="23">
        <f>PRICE1.12!K189*VOLUME!K189</f>
        <v>15547.350092824099</v>
      </c>
      <c r="L189" s="23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3">
        <f>PRICE1.12!C190*VOLUME!C190</f>
        <v>8364.6135572399999</v>
      </c>
      <c r="D190" s="23">
        <f>PRICE1.12!D190*VOLUME!D190</f>
        <v>8321.6316240000015</v>
      </c>
      <c r="E190" s="23">
        <f>PRICE1.12!E190*VOLUME!E190</f>
        <v>19330.319427001919</v>
      </c>
      <c r="F190" s="23">
        <f>PRICE1.12!F190*VOLUME!F190</f>
        <v>20781.935024540435</v>
      </c>
      <c r="G190" s="23">
        <f>PRICE1.12!G190*VOLUME!G190</f>
        <v>57032.27953190534</v>
      </c>
      <c r="H190" s="23">
        <f>PRICE1.12!H190*VOLUME!H190</f>
        <v>8692.7658795174193</v>
      </c>
      <c r="I190" s="23">
        <f>PRICE1.12!I190*VOLUME!I190</f>
        <v>8761.5323678696004</v>
      </c>
      <c r="J190" s="23">
        <f>PRICE1.12!J190*VOLUME!J190</f>
        <v>22827.311593947255</v>
      </c>
      <c r="K190" s="23">
        <f>PRICE1.12!K190*VOLUME!K190</f>
        <v>30940.293042042234</v>
      </c>
      <c r="L190" s="23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3">
        <f>PRICE1.12!C191*VOLUME!C191</f>
        <v>23977.807216879999</v>
      </c>
      <c r="D191" s="23">
        <f>PRICE1.12!D191*VOLUME!D191</f>
        <v>7217.0689919999986</v>
      </c>
      <c r="E191" s="23">
        <f>PRICE1.12!E191*VOLUME!E191</f>
        <v>5588.0989031884801</v>
      </c>
      <c r="F191" s="23">
        <f>PRICE1.12!F191*VOLUME!F191</f>
        <v>11973.835885936996</v>
      </c>
      <c r="G191" s="23">
        <f>PRICE1.12!G191*VOLUME!G191</f>
        <v>51751.010028850964</v>
      </c>
      <c r="H191" s="23">
        <f>PRICE1.12!H191*VOLUME!H191</f>
        <v>28172.615652601799</v>
      </c>
      <c r="I191" s="23">
        <f>PRICE1.12!I191*VOLUME!I191</f>
        <v>8982.7728817427997</v>
      </c>
      <c r="J191" s="23">
        <f>PRICE1.12!J191*VOLUME!J191</f>
        <v>7514.4841243545588</v>
      </c>
      <c r="K191" s="23">
        <f>PRICE1.12!K191*VOLUME!K191</f>
        <v>12721.675867511394</v>
      </c>
      <c r="L191" s="23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2">
        <f>SUM(C193:C197)</f>
        <v>3380163.7833879991</v>
      </c>
      <c r="D192" s="22">
        <f t="shared" ref="D192:L192" si="17">SUM(D193:D197)</f>
        <v>4621089.7795090005</v>
      </c>
      <c r="E192" s="22">
        <f t="shared" si="17"/>
        <v>142953.59973599997</v>
      </c>
      <c r="F192" s="22">
        <f t="shared" si="17"/>
        <v>285329.246079</v>
      </c>
      <c r="G192" s="22">
        <f t="shared" si="17"/>
        <v>9953805.1465829983</v>
      </c>
      <c r="H192" s="22">
        <f t="shared" si="17"/>
        <v>2953618.0522307996</v>
      </c>
      <c r="I192" s="22">
        <f t="shared" si="17"/>
        <v>3913852.61546</v>
      </c>
      <c r="J192" s="22">
        <f t="shared" si="17"/>
        <v>191878.36761259998</v>
      </c>
      <c r="K192" s="22">
        <f t="shared" si="17"/>
        <v>312122.40604805003</v>
      </c>
      <c r="L192" s="22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3">
        <f>PRICE1.12!C193*VOLUME!C193</f>
        <v>108333.079547</v>
      </c>
      <c r="D193" s="23">
        <f>PRICE1.12!D193*VOLUME!D193</f>
        <v>61701.758600000008</v>
      </c>
      <c r="E193" s="23">
        <f>PRICE1.12!E193*VOLUME!E193</f>
        <v>64972.470936000005</v>
      </c>
      <c r="F193" s="23">
        <f>PRICE1.12!F193*VOLUME!F193</f>
        <v>81479.753049999999</v>
      </c>
      <c r="G193" s="23">
        <f>PRICE1.12!G193*VOLUME!G193</f>
        <v>318933.34609599994</v>
      </c>
      <c r="H193" s="23">
        <f>PRICE1.12!H193*VOLUME!H193</f>
        <v>110954.646759</v>
      </c>
      <c r="I193" s="23">
        <f>PRICE1.12!I193*VOLUME!I193</f>
        <v>74403.972960000014</v>
      </c>
      <c r="J193" s="23">
        <f>PRICE1.12!J193*VOLUME!J193</f>
        <v>77806.5497798</v>
      </c>
      <c r="K193" s="23">
        <f>PRICE1.12!K193*VOLUME!K193</f>
        <v>91536.008319999994</v>
      </c>
      <c r="L193" s="23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3">
        <f>PRICE1.12!C194*VOLUME!C194</f>
        <v>74618.40884400002</v>
      </c>
      <c r="D194" s="23">
        <f>PRICE1.12!D194*VOLUME!D194</f>
        <v>104322.96819000001</v>
      </c>
      <c r="E194" s="23">
        <f>PRICE1.12!E194*VOLUME!E194</f>
        <v>76933.852049999987</v>
      </c>
      <c r="F194" s="23">
        <f>PRICE1.12!F194*VOLUME!F194</f>
        <v>105547.51398799999</v>
      </c>
      <c r="G194" s="23">
        <f>PRICE1.12!G194*VOLUME!G194</f>
        <v>361672.74919999996</v>
      </c>
      <c r="H194" s="23">
        <f>PRICE1.12!H194*VOLUME!H194</f>
        <v>90197.36903099998</v>
      </c>
      <c r="I194" s="23">
        <f>PRICE1.12!I194*VOLUME!I194</f>
        <v>129624.84293399999</v>
      </c>
      <c r="J194" s="23">
        <f>PRICE1.12!J194*VOLUME!J194</f>
        <v>113399.9246328</v>
      </c>
      <c r="K194" s="23">
        <f>PRICE1.12!K194*VOLUME!K194</f>
        <v>120031.35838400001</v>
      </c>
      <c r="L194" s="23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3">
        <f>PRICE1.12!C195*VOLUME!C195</f>
        <v>2921144.0485999994</v>
      </c>
      <c r="D195" s="23">
        <f>PRICE1.12!D195*VOLUME!D195</f>
        <v>4073304.9588000006</v>
      </c>
      <c r="E195" s="23">
        <f>PRICE1.12!E195*VOLUME!E195</f>
        <v>1047.2767500000002</v>
      </c>
      <c r="F195" s="23">
        <f>PRICE1.12!F195*VOLUME!F195</f>
        <v>64194.152646000002</v>
      </c>
      <c r="G195" s="23">
        <f>PRICE1.12!G195*VOLUME!G195</f>
        <v>8543982.1743439995</v>
      </c>
      <c r="H195" s="23">
        <f>PRICE1.12!H195*VOLUME!H195</f>
        <v>2472440.0234539998</v>
      </c>
      <c r="I195" s="23">
        <f>PRICE1.12!I195*VOLUME!I195</f>
        <v>3259938.6620120001</v>
      </c>
      <c r="J195" s="23">
        <f>PRICE1.12!J195*VOLUME!J195</f>
        <v>671.89319999999987</v>
      </c>
      <c r="K195" s="23">
        <f>PRICE1.12!K195*VOLUME!K195</f>
        <v>66608.256196050002</v>
      </c>
      <c r="L195" s="23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3">
        <f>PRICE1.12!C196*VOLUME!C196</f>
        <v>130989.09544200002</v>
      </c>
      <c r="D196" s="23">
        <f>PRICE1.12!D196*VOLUME!D196</f>
        <v>234701.66714399998</v>
      </c>
      <c r="E196" s="23">
        <f>PRICE1.12!E196*VOLUME!E196</f>
        <v>0</v>
      </c>
      <c r="F196" s="23">
        <f>PRICE1.12!F196*VOLUME!F196</f>
        <v>1368.759675</v>
      </c>
      <c r="G196" s="23">
        <f>PRICE1.12!G196*VOLUME!G196</f>
        <v>393035.23225</v>
      </c>
      <c r="H196" s="23">
        <f>PRICE1.12!H196*VOLUME!H196</f>
        <v>96459.199303900008</v>
      </c>
      <c r="I196" s="23">
        <f>PRICE1.12!I196*VOLUME!I196</f>
        <v>185967.50036400001</v>
      </c>
      <c r="J196" s="23">
        <f>PRICE1.12!J196*VOLUME!J196</f>
        <v>0</v>
      </c>
      <c r="K196" s="23">
        <f>PRICE1.12!K196*VOLUME!K196</f>
        <v>0</v>
      </c>
      <c r="L196" s="23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3">
        <f>PRICE1.12!C197*VOLUME!C197</f>
        <v>145079.15095499999</v>
      </c>
      <c r="D197" s="23">
        <f>PRICE1.12!D197*VOLUME!D197</f>
        <v>147058.426775</v>
      </c>
      <c r="E197" s="23">
        <f>PRICE1.12!E197*VOLUME!E197</f>
        <v>0</v>
      </c>
      <c r="F197" s="23">
        <f>PRICE1.12!F197*VOLUME!F197</f>
        <v>32739.066720000003</v>
      </c>
      <c r="G197" s="23">
        <f>PRICE1.12!G197*VOLUME!G197</f>
        <v>336181.64469300001</v>
      </c>
      <c r="H197" s="23">
        <f>PRICE1.12!H197*VOLUME!H197</f>
        <v>183566.81368290001</v>
      </c>
      <c r="I197" s="23">
        <f>PRICE1.12!I197*VOLUME!I197</f>
        <v>263917.63719000004</v>
      </c>
      <c r="J197" s="23">
        <f>PRICE1.12!J197*VOLUME!J197</f>
        <v>0</v>
      </c>
      <c r="K197" s="23">
        <f>PRICE1.12!K197*VOLUME!K197</f>
        <v>33946.78314800001</v>
      </c>
      <c r="L197" s="23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2">
        <f>SUM(C199:C202)</f>
        <v>971444.12615099992</v>
      </c>
      <c r="D198" s="22">
        <f t="shared" ref="D198:L198" si="18">SUM(D199:D202)</f>
        <v>1670093.3367479499</v>
      </c>
      <c r="E198" s="22">
        <f t="shared" si="18"/>
        <v>94421.815820905656</v>
      </c>
      <c r="F198" s="22">
        <f t="shared" si="18"/>
        <v>150316.8116133055</v>
      </c>
      <c r="G198" s="22">
        <f t="shared" si="18"/>
        <v>2881071.5227936227</v>
      </c>
      <c r="H198" s="22">
        <f t="shared" si="18"/>
        <v>943200.68189035298</v>
      </c>
      <c r="I198" s="22">
        <f t="shared" si="18"/>
        <v>1781114.618698163</v>
      </c>
      <c r="J198" s="22">
        <f t="shared" si="18"/>
        <v>100771.15707907721</v>
      </c>
      <c r="K198" s="22">
        <f t="shared" si="18"/>
        <v>137724.131345131</v>
      </c>
      <c r="L198" s="22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3">
        <f>PRICE1.12!C199*VOLUME!C199</f>
        <v>82338.492599999998</v>
      </c>
      <c r="D199" s="23">
        <f>PRICE1.12!D199*VOLUME!D199</f>
        <v>72641.001095039988</v>
      </c>
      <c r="E199" s="23">
        <f>PRICE1.12!E199*VOLUME!E199</f>
        <v>94421.815820905656</v>
      </c>
      <c r="F199" s="23">
        <f>PRICE1.12!F199*VOLUME!F199</f>
        <v>150316.8116133055</v>
      </c>
      <c r="G199" s="23">
        <f>PRICE1.12!G199*VOLUME!G199</f>
        <v>395463.5876995225</v>
      </c>
      <c r="H199" s="23">
        <f>PRICE1.12!H199*VOLUME!H199</f>
        <v>102949.37091960001</v>
      </c>
      <c r="I199" s="23">
        <f>PRICE1.12!I199*VOLUME!I199</f>
        <v>69218.525245555196</v>
      </c>
      <c r="J199" s="23">
        <f>PRICE1.12!J199*VOLUME!J199</f>
        <v>100771.15707907721</v>
      </c>
      <c r="K199" s="23">
        <f>PRICE1.12!K199*VOLUME!K199</f>
        <v>137724.131345131</v>
      </c>
      <c r="L199" s="23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3">
        <f>PRICE1.12!C200*VOLUME!C200</f>
        <v>6207.04</v>
      </c>
      <c r="D200" s="23">
        <f>PRICE1.12!D200*VOLUME!D200</f>
        <v>274441.94952415006</v>
      </c>
      <c r="E200" s="23">
        <f>PRICE1.12!E200*VOLUME!E200</f>
        <v>0</v>
      </c>
      <c r="F200" s="23">
        <f>PRICE1.12!F200*VOLUME!F200</f>
        <v>0</v>
      </c>
      <c r="G200" s="23">
        <f>PRICE1.12!G200*VOLUME!G200</f>
        <v>276927.38382915006</v>
      </c>
      <c r="H200" s="23">
        <f>PRICE1.12!H200*VOLUME!H200</f>
        <v>0</v>
      </c>
      <c r="I200" s="23">
        <f>PRICE1.12!I200*VOLUME!I200</f>
        <v>320662.20955077821</v>
      </c>
      <c r="J200" s="23">
        <f>PRICE1.12!J200*VOLUME!J200</f>
        <v>0</v>
      </c>
      <c r="K200" s="23">
        <f>PRICE1.12!K200*VOLUME!K200</f>
        <v>0</v>
      </c>
      <c r="L200" s="23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3">
        <f>PRICE1.12!C201*VOLUME!C201</f>
        <v>5611.5815999999995</v>
      </c>
      <c r="D201" s="23">
        <f>PRICE1.12!D201*VOLUME!D201</f>
        <v>191779.92486155999</v>
      </c>
      <c r="E201" s="23">
        <f>PRICE1.12!E201*VOLUME!E201</f>
        <v>0</v>
      </c>
      <c r="F201" s="23">
        <f>PRICE1.12!F201*VOLUME!F201</f>
        <v>0</v>
      </c>
      <c r="G201" s="23">
        <f>PRICE1.12!G201*VOLUME!G201</f>
        <v>195499.30477994998</v>
      </c>
      <c r="H201" s="23">
        <f>PRICE1.12!H201*VOLUME!H201</f>
        <v>8661.2875940000013</v>
      </c>
      <c r="I201" s="23">
        <f>PRICE1.12!I201*VOLUME!I201</f>
        <v>413085.21751853841</v>
      </c>
      <c r="J201" s="23">
        <f>PRICE1.12!J201*VOLUME!J201</f>
        <v>0</v>
      </c>
      <c r="K201" s="23">
        <f>PRICE1.12!K201*VOLUME!K201</f>
        <v>0</v>
      </c>
      <c r="L201" s="23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3">
        <f>PRICE1.12!C202*VOLUME!C202</f>
        <v>877287.01195099996</v>
      </c>
      <c r="D202" s="23">
        <f>PRICE1.12!D202*VOLUME!D202</f>
        <v>1131230.4612671998</v>
      </c>
      <c r="E202" s="23">
        <f>PRICE1.12!E202*VOLUME!E202</f>
        <v>0</v>
      </c>
      <c r="F202" s="23">
        <f>PRICE1.12!F202*VOLUME!F202</f>
        <v>0</v>
      </c>
      <c r="G202" s="23">
        <f>PRICE1.12!G202*VOLUME!G202</f>
        <v>2013181.246485</v>
      </c>
      <c r="H202" s="23">
        <f>PRICE1.12!H202*VOLUME!H202</f>
        <v>831590.02337675297</v>
      </c>
      <c r="I202" s="23">
        <f>PRICE1.12!I202*VOLUME!I202</f>
        <v>978148.66638329101</v>
      </c>
      <c r="J202" s="23">
        <f>PRICE1.12!J202*VOLUME!J202</f>
        <v>0</v>
      </c>
      <c r="K202" s="23">
        <f>PRICE1.12!K202*VOLUME!K202</f>
        <v>0</v>
      </c>
      <c r="L202" s="23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2">
        <f>SUM(C204:C207)</f>
        <v>5073676.6803134</v>
      </c>
      <c r="D203" s="22">
        <f t="shared" ref="D203:L203" si="19">SUM(D204:D207)</f>
        <v>5715303.0845705196</v>
      </c>
      <c r="E203" s="22">
        <f t="shared" si="19"/>
        <v>5081264.0529533001</v>
      </c>
      <c r="F203" s="22">
        <f t="shared" si="19"/>
        <v>5524008.0171673</v>
      </c>
      <c r="G203" s="22">
        <f t="shared" si="19"/>
        <v>16537807.436616471</v>
      </c>
      <c r="H203" s="22">
        <f t="shared" si="19"/>
        <v>5393570.0749632008</v>
      </c>
      <c r="I203" s="22">
        <f t="shared" si="19"/>
        <v>5752172.4933547005</v>
      </c>
      <c r="J203" s="22">
        <f t="shared" si="19"/>
        <v>5031987.218160769</v>
      </c>
      <c r="K203" s="22">
        <f t="shared" si="19"/>
        <v>5186257.8180385083</v>
      </c>
      <c r="L203" s="22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3">
        <f>PRICE1.12!C204*VOLUME!C204</f>
        <v>1533977.9990399999</v>
      </c>
      <c r="D204" s="23">
        <f>PRICE1.12!D204*VOLUME!D204</f>
        <v>1553262.1375799999</v>
      </c>
      <c r="E204" s="23">
        <f>PRICE1.12!E204*VOLUME!E204</f>
        <v>1522865.3255950001</v>
      </c>
      <c r="F204" s="23">
        <f>PRICE1.12!F204*VOLUME!F204</f>
        <v>1516044.7291599999</v>
      </c>
      <c r="G204" s="23">
        <f>PRICE1.12!G204*VOLUME!G204</f>
        <v>3063188.7114999997</v>
      </c>
      <c r="H204" s="23">
        <f>PRICE1.12!H204*VOLUME!H204</f>
        <v>1650534.8422139999</v>
      </c>
      <c r="I204" s="23">
        <f>PRICE1.12!I204*VOLUME!I204</f>
        <v>1683853.3113579999</v>
      </c>
      <c r="J204" s="23">
        <f>PRICE1.12!J204*VOLUME!J204</f>
        <v>1640529.6128061484</v>
      </c>
      <c r="K204" s="23">
        <f>PRICE1.12!K204*VOLUME!K204</f>
        <v>1683353.8454313111</v>
      </c>
      <c r="L204" s="23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3">
        <f>PRICE1.12!C205*VOLUME!C205</f>
        <v>871574.515686</v>
      </c>
      <c r="D205" s="23">
        <f>PRICE1.12!D205*VOLUME!D205</f>
        <v>901103.65093800006</v>
      </c>
      <c r="E205" s="23">
        <f>PRICE1.12!E205*VOLUME!E205</f>
        <v>857614.52084160002</v>
      </c>
      <c r="F205" s="23">
        <f>PRICE1.12!F205*VOLUME!F205</f>
        <v>941985.07182959991</v>
      </c>
      <c r="G205" s="23">
        <f>PRICE1.12!G205*VOLUME!G205</f>
        <v>1789152.6146598</v>
      </c>
      <c r="H205" s="23">
        <f>PRICE1.12!H205*VOLUME!H205</f>
        <v>964445.45097840007</v>
      </c>
      <c r="I205" s="23">
        <f>PRICE1.12!I205*VOLUME!I205</f>
        <v>941563.5766852001</v>
      </c>
      <c r="J205" s="23">
        <f>PRICE1.12!J205*VOLUME!J205</f>
        <v>875127.90559413016</v>
      </c>
      <c r="K205" s="23">
        <f>PRICE1.12!K205*VOLUME!K205</f>
        <v>890406.88462939172</v>
      </c>
      <c r="L205" s="23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3">
        <f>PRICE1.12!C206*VOLUME!C206</f>
        <v>1955694.2993744998</v>
      </c>
      <c r="D206" s="23">
        <f>PRICE1.12!D206*VOLUME!D206</f>
        <v>2293618.25251392</v>
      </c>
      <c r="E206" s="23">
        <f>PRICE1.12!E206*VOLUME!E206</f>
        <v>2065962.4274335001</v>
      </c>
      <c r="F206" s="23">
        <f>PRICE1.12!F206*VOLUME!F206</f>
        <v>2363570.0699546998</v>
      </c>
      <c r="G206" s="23">
        <f>PRICE1.12!G206*VOLUME!G206</f>
        <v>8679642.0262658708</v>
      </c>
      <c r="H206" s="23">
        <f>PRICE1.12!H206*VOLUME!H206</f>
        <v>1998303.7511799999</v>
      </c>
      <c r="I206" s="23">
        <f>PRICE1.12!I206*VOLUME!I206</f>
        <v>2246187.2510756999</v>
      </c>
      <c r="J206" s="23">
        <f>PRICE1.12!J206*VOLUME!J206</f>
        <v>1913696.9171558777</v>
      </c>
      <c r="K206" s="23">
        <f>PRICE1.12!K206*VOLUME!K206</f>
        <v>1906141.9938584208</v>
      </c>
      <c r="L206" s="23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3">
        <f>PRICE1.12!C207*VOLUME!C207</f>
        <v>712429.86621290003</v>
      </c>
      <c r="D207" s="23">
        <f>PRICE1.12!D207*VOLUME!D207</f>
        <v>967319.04353860009</v>
      </c>
      <c r="E207" s="23">
        <f>PRICE1.12!E207*VOLUME!E207</f>
        <v>634821.77908320003</v>
      </c>
      <c r="F207" s="23">
        <f>PRICE1.12!F207*VOLUME!F207</f>
        <v>702408.14622300002</v>
      </c>
      <c r="G207" s="23">
        <f>PRICE1.12!G207*VOLUME!G207</f>
        <v>3005824.0841908008</v>
      </c>
      <c r="H207" s="23">
        <f>PRICE1.12!H207*VOLUME!H207</f>
        <v>780286.0305908001</v>
      </c>
      <c r="I207" s="23">
        <f>PRICE1.12!I207*VOLUME!I207</f>
        <v>880568.35423579998</v>
      </c>
      <c r="J207" s="23">
        <f>PRICE1.12!J207*VOLUME!J207</f>
        <v>602632.78260461206</v>
      </c>
      <c r="K207" s="23">
        <f>PRICE1.12!K207*VOLUME!K207</f>
        <v>706355.094119385</v>
      </c>
      <c r="L207" s="23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2">
        <f>SUM(C209:C210)</f>
        <v>558977.83062734129</v>
      </c>
      <c r="D208" s="22">
        <f t="shared" ref="D208:L208" si="20">SUM(D209:D210)</f>
        <v>815638.39659804723</v>
      </c>
      <c r="E208" s="22">
        <f t="shared" si="20"/>
        <v>598172.31328826887</v>
      </c>
      <c r="F208" s="22">
        <f t="shared" si="20"/>
        <v>744175.63487419591</v>
      </c>
      <c r="G208" s="22">
        <f t="shared" si="20"/>
        <v>2721347.5819553463</v>
      </c>
      <c r="H208" s="22">
        <f t="shared" si="20"/>
        <v>503755.9563690059</v>
      </c>
      <c r="I208" s="22">
        <f t="shared" si="20"/>
        <v>823094.59794808354</v>
      </c>
      <c r="J208" s="22">
        <f t="shared" si="20"/>
        <v>570052.29345799284</v>
      </c>
      <c r="K208" s="22">
        <f t="shared" si="20"/>
        <v>735348.22044909082</v>
      </c>
      <c r="L208" s="22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3">
        <f>PRICE1.12!C209*VOLUME!C209</f>
        <v>542117.23226640013</v>
      </c>
      <c r="D209" s="23">
        <f>PRICE1.12!D209*VOLUME!D209</f>
        <v>799439.66452900006</v>
      </c>
      <c r="E209" s="23">
        <f>PRICE1.12!E209*VOLUME!E209</f>
        <v>580846.07766399998</v>
      </c>
      <c r="F209" s="23">
        <f>PRICE1.12!F209*VOLUME!F209</f>
        <v>728902.85086780007</v>
      </c>
      <c r="G209" s="23">
        <f>PRICE1.12!G209*VOLUME!G209</f>
        <v>2655738.0026487</v>
      </c>
      <c r="H209" s="23">
        <f>PRICE1.12!H209*VOLUME!H209</f>
        <v>485759.91107480001</v>
      </c>
      <c r="I209" s="23">
        <f>PRICE1.12!I209*VOLUME!I209</f>
        <v>805531.87807075016</v>
      </c>
      <c r="J209" s="23">
        <f>PRICE1.12!J209*VOLUME!J209</f>
        <v>549716.55677092005</v>
      </c>
      <c r="K209" s="23">
        <f>PRICE1.12!K209*VOLUME!K209</f>
        <v>714179.01250197354</v>
      </c>
      <c r="L209" s="23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3">
        <f>PRICE1.12!C210*VOLUME!C210</f>
        <v>16860.598360941174</v>
      </c>
      <c r="D210" s="23">
        <f>PRICE1.12!D210*VOLUME!D210</f>
        <v>16198.732069047152</v>
      </c>
      <c r="E210" s="23">
        <f>PRICE1.12!E210*VOLUME!E210</f>
        <v>17326.235624268909</v>
      </c>
      <c r="F210" s="23">
        <f>PRICE1.12!F210*VOLUME!F210</f>
        <v>15272.784006395894</v>
      </c>
      <c r="G210" s="23">
        <f>PRICE1.12!G210*VOLUME!G210</f>
        <v>65609.579306646134</v>
      </c>
      <c r="H210" s="23">
        <f>PRICE1.12!H210*VOLUME!H210</f>
        <v>17996.04529420588</v>
      </c>
      <c r="I210" s="23">
        <f>PRICE1.12!I210*VOLUME!I210</f>
        <v>17562.719877333337</v>
      </c>
      <c r="J210" s="23">
        <f>PRICE1.12!J210*VOLUME!J210</f>
        <v>20335.736687072829</v>
      </c>
      <c r="K210" s="23">
        <f>PRICE1.12!K210*VOLUME!K210</f>
        <v>21169.207947117244</v>
      </c>
      <c r="L210" s="23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2">
        <f>SUM(C212:C214)</f>
        <v>2814147.02</v>
      </c>
      <c r="D211" s="22">
        <f t="shared" ref="D211:L211" si="21">SUM(D212:D214)</f>
        <v>2655497.0099999998</v>
      </c>
      <c r="E211" s="22">
        <f t="shared" si="21"/>
        <v>2072688.8</v>
      </c>
      <c r="F211" s="22">
        <f t="shared" si="21"/>
        <v>6415664.3700000001</v>
      </c>
      <c r="G211" s="22">
        <f t="shared" si="21"/>
        <v>13957997.199999999</v>
      </c>
      <c r="H211" s="22">
        <f t="shared" si="21"/>
        <v>3031970.08</v>
      </c>
      <c r="I211" s="22">
        <f t="shared" si="21"/>
        <v>2889028.9899999998</v>
      </c>
      <c r="J211" s="22">
        <f t="shared" si="21"/>
        <v>2297696.42</v>
      </c>
      <c r="K211" s="22">
        <f t="shared" si="21"/>
        <v>7379776.2899999991</v>
      </c>
      <c r="L211" s="22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3">
        <f>PRICE1.12!C212*VOLUME!C212</f>
        <v>2461426.4300000002</v>
      </c>
      <c r="D212" s="23">
        <f>PRICE1.12!D212*VOLUME!D212</f>
        <v>1761444.08</v>
      </c>
      <c r="E212" s="23">
        <f>PRICE1.12!E212*VOLUME!E212</f>
        <v>1859593.76</v>
      </c>
      <c r="F212" s="23">
        <f>PRICE1.12!F212*VOLUME!F212</f>
        <v>5767246.0300000003</v>
      </c>
      <c r="G212" s="23">
        <f>PRICE1.12!G212*VOLUME!G212</f>
        <v>11849710.300000001</v>
      </c>
      <c r="H212" s="23">
        <f>PRICE1.12!H212*VOLUME!H212</f>
        <v>2712890.42</v>
      </c>
      <c r="I212" s="23">
        <f>PRICE1.12!I212*VOLUME!I212</f>
        <v>1940562.4799999997</v>
      </c>
      <c r="J212" s="23">
        <f>PRICE1.12!J212*VOLUME!J212</f>
        <v>2090810.67</v>
      </c>
      <c r="K212" s="23">
        <f>PRICE1.12!K212*VOLUME!K212</f>
        <v>6816468.8099999996</v>
      </c>
      <c r="L212" s="23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3">
        <f>PRICE1.12!C213*VOLUME!C213</f>
        <v>163712.29</v>
      </c>
      <c r="D213" s="23">
        <f>PRICE1.12!D213*VOLUME!D213</f>
        <v>23793.24</v>
      </c>
      <c r="E213" s="23">
        <f>PRICE1.12!E213*VOLUME!E213</f>
        <v>182872.58</v>
      </c>
      <c r="F213" s="23">
        <f>PRICE1.12!F213*VOLUME!F213</f>
        <v>540510.93000000005</v>
      </c>
      <c r="G213" s="23">
        <f>PRICE1.12!G213*VOLUME!G213</f>
        <v>910889.04</v>
      </c>
      <c r="H213" s="23">
        <f>PRICE1.12!H213*VOLUME!H213</f>
        <v>148849.21</v>
      </c>
      <c r="I213" s="23">
        <f>PRICE1.12!I213*VOLUME!I213</f>
        <v>21417.9</v>
      </c>
      <c r="J213" s="23">
        <f>PRICE1.12!J213*VOLUME!J213</f>
        <v>175440.92</v>
      </c>
      <c r="K213" s="23">
        <f>PRICE1.12!K213*VOLUME!K213</f>
        <v>386610.84</v>
      </c>
      <c r="L213" s="23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3">
        <f>PRICE1.12!C214*VOLUME!C214</f>
        <v>189008.3</v>
      </c>
      <c r="D214" s="23">
        <f>PRICE1.12!D214*VOLUME!D214</f>
        <v>870259.68999999983</v>
      </c>
      <c r="E214" s="23">
        <f>PRICE1.12!E214*VOLUME!E214</f>
        <v>30222.46</v>
      </c>
      <c r="F214" s="23">
        <f>PRICE1.12!F214*VOLUME!F214</f>
        <v>107907.41</v>
      </c>
      <c r="G214" s="23">
        <f>PRICE1.12!G214*VOLUME!G214</f>
        <v>1197397.8600000001</v>
      </c>
      <c r="H214" s="23">
        <f>PRICE1.12!H214*VOLUME!H214</f>
        <v>170230.45</v>
      </c>
      <c r="I214" s="23">
        <f>PRICE1.12!I214*VOLUME!I214</f>
        <v>927048.61</v>
      </c>
      <c r="J214" s="23">
        <f>PRICE1.12!J214*VOLUME!J214</f>
        <v>31444.830000000005</v>
      </c>
      <c r="K214" s="23">
        <f>PRICE1.12!K214*VOLUME!K214</f>
        <v>176696.64</v>
      </c>
      <c r="L214" s="23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2">
        <f>SUM(C217:C219)</f>
        <v>28041350.3224</v>
      </c>
      <c r="D216" s="22">
        <f t="shared" ref="D216:L216" si="22">SUM(D217:D219)</f>
        <v>20439509.794500001</v>
      </c>
      <c r="E216" s="22">
        <f t="shared" si="22"/>
        <v>9105267.3465999998</v>
      </c>
      <c r="F216" s="22">
        <f t="shared" si="22"/>
        <v>19880548.742000002</v>
      </c>
      <c r="G216" s="22">
        <f t="shared" si="22"/>
        <v>89986706.119800001</v>
      </c>
      <c r="H216" s="22">
        <f t="shared" si="22"/>
        <v>19849289.603699997</v>
      </c>
      <c r="I216" s="22">
        <f t="shared" si="22"/>
        <v>20151932.255400002</v>
      </c>
      <c r="J216" s="22">
        <f t="shared" si="22"/>
        <v>14842159.660800001</v>
      </c>
      <c r="K216" s="22">
        <f t="shared" si="22"/>
        <v>16303909.519200001</v>
      </c>
      <c r="L216" s="22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3">
        <f>PRICE1.12!C217*VOLUME!C217</f>
        <v>6695859.7799999993</v>
      </c>
      <c r="D217" s="23">
        <f>PRICE1.12!D217*VOLUME!D217</f>
        <v>0</v>
      </c>
      <c r="E217" s="23">
        <f>PRICE1.12!E217*VOLUME!E217</f>
        <v>0</v>
      </c>
      <c r="F217" s="23">
        <f>PRICE1.12!F217*VOLUME!F217</f>
        <v>0</v>
      </c>
      <c r="G217" s="23">
        <f>PRICE1.12!G217*VOLUME!G217</f>
        <v>17504754.1272</v>
      </c>
      <c r="H217" s="23">
        <f>PRICE1.12!H217*VOLUME!H217</f>
        <v>0</v>
      </c>
      <c r="I217" s="23">
        <f>PRICE1.12!I217*VOLUME!I217</f>
        <v>3808758.2944</v>
      </c>
      <c r="J217" s="23">
        <f>PRICE1.12!J217*VOLUME!J217</f>
        <v>0</v>
      </c>
      <c r="K217" s="23">
        <f>PRICE1.12!K217*VOLUME!K217</f>
        <v>0</v>
      </c>
      <c r="L217" s="23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3">
        <f>PRICE1.12!C218*VOLUME!C218</f>
        <v>7522739.3999999994</v>
      </c>
      <c r="D218" s="23">
        <f>PRICE1.12!D218*VOLUME!D218</f>
        <v>4789747.3295</v>
      </c>
      <c r="E218" s="23">
        <f>PRICE1.12!E218*VOLUME!E218</f>
        <v>5139480.1524</v>
      </c>
      <c r="F218" s="23">
        <f>PRICE1.12!F218*VOLUME!F218</f>
        <v>5183198.9280000003</v>
      </c>
      <c r="G218" s="23">
        <f>PRICE1.12!G218*VOLUME!G218</f>
        <v>23339672.169599999</v>
      </c>
      <c r="H218" s="23">
        <f>PRICE1.12!H218*VOLUME!H218</f>
        <v>8547718.004999999</v>
      </c>
      <c r="I218" s="23">
        <f>PRICE1.12!I218*VOLUME!I218</f>
        <v>4153596.9327999996</v>
      </c>
      <c r="J218" s="23">
        <f>PRICE1.12!J218*VOLUME!J218</f>
        <v>9718942.2453000005</v>
      </c>
      <c r="K218" s="23">
        <f>PRICE1.12!K218*VOLUME!K218</f>
        <v>2253011.4874</v>
      </c>
      <c r="L218" s="23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3">
        <f>PRICE1.12!C219*VOLUME!C219</f>
        <v>13822751.1424</v>
      </c>
      <c r="D219" s="23">
        <f>PRICE1.12!D219*VOLUME!D219</f>
        <v>15649762.465000002</v>
      </c>
      <c r="E219" s="23">
        <f>PRICE1.12!E219*VOLUME!E219</f>
        <v>3965787.1941999993</v>
      </c>
      <c r="F219" s="23">
        <f>PRICE1.12!F219*VOLUME!F219</f>
        <v>14697349.814000001</v>
      </c>
      <c r="G219" s="23">
        <f>PRICE1.12!G219*VOLUME!G219</f>
        <v>49142279.822999991</v>
      </c>
      <c r="H219" s="23">
        <f>PRICE1.12!H219*VOLUME!H219</f>
        <v>11301571.5987</v>
      </c>
      <c r="I219" s="23">
        <f>PRICE1.12!I219*VOLUME!I219</f>
        <v>12189577.028200001</v>
      </c>
      <c r="J219" s="23">
        <f>PRICE1.12!J219*VOLUME!J219</f>
        <v>5123217.4155000001</v>
      </c>
      <c r="K219" s="23">
        <f>PRICE1.12!K219*VOLUME!K219</f>
        <v>14050898.0318</v>
      </c>
      <c r="L219" s="23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2">
        <f>SUM(C221:C223)</f>
        <v>340214.85681055119</v>
      </c>
      <c r="D220" s="22">
        <f t="shared" ref="D220:L220" si="23">SUM(D221:D223)</f>
        <v>284363.22996999999</v>
      </c>
      <c r="E220" s="22">
        <f t="shared" si="23"/>
        <v>268642.3383</v>
      </c>
      <c r="F220" s="22">
        <f t="shared" si="23"/>
        <v>266663.87821999996</v>
      </c>
      <c r="G220" s="22">
        <f t="shared" si="23"/>
        <v>1221403.2367814882</v>
      </c>
      <c r="H220" s="22">
        <f t="shared" si="23"/>
        <v>292847.52938600001</v>
      </c>
      <c r="I220" s="22">
        <f t="shared" si="23"/>
        <v>241829.51940165463</v>
      </c>
      <c r="J220" s="22">
        <f t="shared" si="23"/>
        <v>286014.02119776001</v>
      </c>
      <c r="K220" s="22">
        <f t="shared" si="23"/>
        <v>280562.09045000002</v>
      </c>
      <c r="L220" s="22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3">
        <f>PRICE1.12!C221*VOLUME!C221</f>
        <v>291686.17</v>
      </c>
      <c r="D221" s="23">
        <f>PRICE1.12!D221*VOLUME!D221</f>
        <v>227559.12849999999</v>
      </c>
      <c r="E221" s="23">
        <f>PRICE1.12!E221*VOLUME!E221</f>
        <v>236798.32079999999</v>
      </c>
      <c r="F221" s="23">
        <f>PRICE1.12!F221*VOLUME!F221</f>
        <v>161549.39603999996</v>
      </c>
      <c r="G221" s="23">
        <f>PRICE1.12!G221*VOLUME!G221</f>
        <v>914720.47591200005</v>
      </c>
      <c r="H221" s="23">
        <f>PRICE1.12!H221*VOLUME!H221</f>
        <v>233471.23103</v>
      </c>
      <c r="I221" s="23">
        <f>PRICE1.12!I221*VOLUME!I221</f>
        <v>184295.0778</v>
      </c>
      <c r="J221" s="23">
        <f>PRICE1.12!J221*VOLUME!J221</f>
        <v>255307.73534976001</v>
      </c>
      <c r="K221" s="23">
        <f>PRICE1.12!K221*VOLUME!K221</f>
        <v>190730.43545000002</v>
      </c>
      <c r="L221" s="23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3">
        <f>PRICE1.12!C222*VOLUME!C222</f>
        <v>48528.686810551189</v>
      </c>
      <c r="D222" s="23">
        <f>PRICE1.12!D222*VOLUME!D222</f>
        <v>56804.101469999994</v>
      </c>
      <c r="E222" s="23">
        <f>PRICE1.12!E222*VOLUME!E222</f>
        <v>17266.4175</v>
      </c>
      <c r="F222" s="23">
        <f>PRICE1.12!F222*VOLUME!F222</f>
        <v>54664.35858</v>
      </c>
      <c r="G222" s="23">
        <f>PRICE1.12!G222*VOLUME!G222</f>
        <v>192230.20286948819</v>
      </c>
      <c r="H222" s="23">
        <f>PRICE1.12!H222*VOLUME!H222</f>
        <v>59376.298355999999</v>
      </c>
      <c r="I222" s="23">
        <f>PRICE1.12!I222*VOLUME!I222</f>
        <v>57534.441601654624</v>
      </c>
      <c r="J222" s="23">
        <f>PRICE1.12!J222*VOLUME!J222</f>
        <v>16466.968848</v>
      </c>
      <c r="K222" s="23">
        <f>PRICE1.12!K222*VOLUME!K222</f>
        <v>42566.055000000008</v>
      </c>
      <c r="L222" s="23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3">
        <f>PRICE1.12!C223*VOLUME!C223</f>
        <v>0</v>
      </c>
      <c r="D223" s="23">
        <f>PRICE1.12!D223*VOLUME!D223</f>
        <v>0</v>
      </c>
      <c r="E223" s="23">
        <f>PRICE1.12!E223*VOLUME!E223</f>
        <v>14577.6</v>
      </c>
      <c r="F223" s="23">
        <f>PRICE1.12!F223*VOLUME!F223</f>
        <v>50450.123599999999</v>
      </c>
      <c r="G223" s="23">
        <f>PRICE1.12!G223*VOLUME!G223</f>
        <v>114452.558</v>
      </c>
      <c r="H223" s="23">
        <f>PRICE1.12!H223*VOLUME!H223</f>
        <v>0</v>
      </c>
      <c r="I223" s="23">
        <f>PRICE1.12!I223*VOLUME!I223</f>
        <v>0</v>
      </c>
      <c r="J223" s="23">
        <f>PRICE1.12!J223*VOLUME!J223</f>
        <v>14239.316999999999</v>
      </c>
      <c r="K223" s="23">
        <f>PRICE1.12!K223*VOLUME!K223</f>
        <v>47265.599999999999</v>
      </c>
      <c r="L223" s="23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2">
        <f>SUM(C225:C228)</f>
        <v>186325.85443593445</v>
      </c>
      <c r="D224" s="22">
        <f t="shared" ref="D224:L224" si="24">SUM(D225:D228)</f>
        <v>577437.51507211383</v>
      </c>
      <c r="E224" s="22">
        <f t="shared" si="24"/>
        <v>269674.40253374365</v>
      </c>
      <c r="F224" s="22">
        <f t="shared" si="24"/>
        <v>41479.180452400004</v>
      </c>
      <c r="G224" s="22">
        <f t="shared" si="24"/>
        <v>1078414.4778068219</v>
      </c>
      <c r="H224" s="22">
        <f t="shared" si="24"/>
        <v>183171.93759479999</v>
      </c>
      <c r="I224" s="22">
        <f t="shared" si="24"/>
        <v>489174.72420000006</v>
      </c>
      <c r="J224" s="22">
        <f t="shared" si="24"/>
        <v>234947.30520273998</v>
      </c>
      <c r="K224" s="22">
        <f t="shared" si="24"/>
        <v>35756.614690439994</v>
      </c>
      <c r="L224" s="22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3">
        <f>PRICE1.12!C225*VOLUME!C225</f>
        <v>19181.540000000005</v>
      </c>
      <c r="D225" s="23">
        <f>PRICE1.12!D225*VOLUME!D225</f>
        <v>17291.0808</v>
      </c>
      <c r="E225" s="23">
        <f>PRICE1.12!E225*VOLUME!E225</f>
        <v>27881.146500000003</v>
      </c>
      <c r="F225" s="23">
        <f>PRICE1.12!F225*VOLUME!F225</f>
        <v>14740.3305</v>
      </c>
      <c r="G225" s="23">
        <f>PRICE1.12!G225*VOLUME!G225</f>
        <v>80193.037400000001</v>
      </c>
      <c r="H225" s="23">
        <f>PRICE1.12!H225*VOLUME!H225</f>
        <v>14888.466112799999</v>
      </c>
      <c r="I225" s="23">
        <f>PRICE1.12!I225*VOLUME!I225</f>
        <v>17636.013000000003</v>
      </c>
      <c r="J225" s="23">
        <f>PRICE1.12!J225*VOLUME!J225</f>
        <v>22299.013552199998</v>
      </c>
      <c r="K225" s="23">
        <f>PRICE1.12!K225*VOLUME!K225</f>
        <v>10563.285199999998</v>
      </c>
      <c r="L225" s="23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3">
        <f>PRICE1.12!C226*VOLUME!C226</f>
        <v>0</v>
      </c>
      <c r="D226" s="23">
        <f>PRICE1.12!D226*VOLUME!D226</f>
        <v>415887.99776415993</v>
      </c>
      <c r="E226" s="23">
        <f>PRICE1.12!E226*VOLUME!E226</f>
        <v>38253.240999999995</v>
      </c>
      <c r="F226" s="23">
        <f>PRICE1.12!F226*VOLUME!F226</f>
        <v>0</v>
      </c>
      <c r="G226" s="23">
        <f>PRICE1.12!G226*VOLUME!G226</f>
        <v>452513.2715488</v>
      </c>
      <c r="H226" s="23">
        <f>PRICE1.12!H226*VOLUME!H226</f>
        <v>0</v>
      </c>
      <c r="I226" s="23">
        <f>PRICE1.12!I226*VOLUME!I226</f>
        <v>343485.41920000006</v>
      </c>
      <c r="J226" s="23">
        <f>PRICE1.12!J226*VOLUME!J226</f>
        <v>38636.25093504</v>
      </c>
      <c r="K226" s="23">
        <f>PRICE1.12!K226*VOLUME!K226</f>
        <v>0</v>
      </c>
      <c r="L226" s="23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3">
        <f>PRICE1.12!C227*VOLUME!C227</f>
        <v>23794.365000000002</v>
      </c>
      <c r="D227" s="23">
        <f>PRICE1.12!D227*VOLUME!D227</f>
        <v>77515.44660000001</v>
      </c>
      <c r="E227" s="23">
        <f>PRICE1.12!E227*VOLUME!E227</f>
        <v>18955.526099999999</v>
      </c>
      <c r="F227" s="23">
        <f>PRICE1.12!F227*VOLUME!F227</f>
        <v>5579.655874</v>
      </c>
      <c r="G227" s="23">
        <f>PRICE1.12!G227*VOLUME!G227</f>
        <v>126066.747254</v>
      </c>
      <c r="H227" s="23">
        <f>PRICE1.12!H227*VOLUME!H227</f>
        <v>30732.799481999995</v>
      </c>
      <c r="I227" s="23">
        <f>PRICE1.12!I227*VOLUME!I227</f>
        <v>75042.807000000001</v>
      </c>
      <c r="J227" s="23">
        <f>PRICE1.12!J227*VOLUME!J227</f>
        <v>20608.395242399998</v>
      </c>
      <c r="K227" s="23">
        <f>PRICE1.12!K227*VOLUME!K227</f>
        <v>6285.2966766599993</v>
      </c>
      <c r="L227" s="23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3">
        <f>PRICE1.12!C228*VOLUME!C228</f>
        <v>143349.94943593445</v>
      </c>
      <c r="D228" s="23">
        <f>PRICE1.12!D228*VOLUME!D228</f>
        <v>66742.989907953932</v>
      </c>
      <c r="E228" s="23">
        <f>PRICE1.12!E228*VOLUME!E228</f>
        <v>184584.48893374365</v>
      </c>
      <c r="F228" s="23">
        <f>PRICE1.12!F228*VOLUME!F228</f>
        <v>21159.1940784</v>
      </c>
      <c r="G228" s="23">
        <f>PRICE1.12!G228*VOLUME!G228</f>
        <v>419641.42160402198</v>
      </c>
      <c r="H228" s="23">
        <f>PRICE1.12!H228*VOLUME!H228</f>
        <v>137550.67199999999</v>
      </c>
      <c r="I228" s="23">
        <f>PRICE1.12!I228*VOLUME!I228</f>
        <v>53010.484999999993</v>
      </c>
      <c r="J228" s="23">
        <f>PRICE1.12!J228*VOLUME!J228</f>
        <v>153403.64547309998</v>
      </c>
      <c r="K228" s="23">
        <f>PRICE1.12!K228*VOLUME!K228</f>
        <v>18908.032813779999</v>
      </c>
      <c r="L228" s="23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2">
        <f>SUM(C230:C233)</f>
        <v>380879.62140000006</v>
      </c>
      <c r="D229" s="22">
        <f t="shared" ref="D229:L229" si="25">SUM(D230:D233)</f>
        <v>121647.62699999998</v>
      </c>
      <c r="E229" s="22">
        <f t="shared" si="25"/>
        <v>18866.298699999999</v>
      </c>
      <c r="F229" s="22">
        <f t="shared" si="25"/>
        <v>81933.086782400002</v>
      </c>
      <c r="G229" s="22">
        <f t="shared" si="25"/>
        <v>633745.13813260011</v>
      </c>
      <c r="H229" s="22">
        <f t="shared" si="25"/>
        <v>237581.34096022003</v>
      </c>
      <c r="I229" s="22">
        <f t="shared" si="25"/>
        <v>117413.96467370154</v>
      </c>
      <c r="J229" s="22">
        <f t="shared" si="25"/>
        <v>16966.75150889</v>
      </c>
      <c r="K229" s="22">
        <f t="shared" si="25"/>
        <v>119110.46580000002</v>
      </c>
      <c r="L229" s="22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3">
        <f>PRICE1.12!C230*VOLUME!C230</f>
        <v>54035.330399999999</v>
      </c>
      <c r="D230" s="23">
        <f>PRICE1.12!D230*VOLUME!D230</f>
        <v>42561.151199999993</v>
      </c>
      <c r="E230" s="23">
        <f>PRICE1.12!E230*VOLUME!E230</f>
        <v>0</v>
      </c>
      <c r="F230" s="23">
        <f>PRICE1.12!F230*VOLUME!F230</f>
        <v>0</v>
      </c>
      <c r="G230" s="23">
        <f>PRICE1.12!G230*VOLUME!G230</f>
        <v>97217.334000000003</v>
      </c>
      <c r="H230" s="23">
        <f>PRICE1.12!H230*VOLUME!H230</f>
        <v>64035.232910000006</v>
      </c>
      <c r="I230" s="23">
        <f>PRICE1.12!I230*VOLUME!I230</f>
        <v>42201.755850000001</v>
      </c>
      <c r="J230" s="23">
        <f>PRICE1.12!J230*VOLUME!J230</f>
        <v>0</v>
      </c>
      <c r="K230" s="23">
        <f>PRICE1.12!K230*VOLUME!K230</f>
        <v>0</v>
      </c>
      <c r="L230" s="23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3">
        <f>PRICE1.12!C231*VOLUME!C231</f>
        <v>35801.949300000007</v>
      </c>
      <c r="D231" s="23">
        <f>PRICE1.12!D231*VOLUME!D231</f>
        <v>39280.385300000002</v>
      </c>
      <c r="E231" s="23">
        <f>PRICE1.12!E231*VOLUME!E231</f>
        <v>6282.0779999999995</v>
      </c>
      <c r="F231" s="23">
        <f>PRICE1.12!F231*VOLUME!F231</f>
        <v>79691.730800000005</v>
      </c>
      <c r="G231" s="23">
        <f>PRICE1.12!G231*VOLUME!G231</f>
        <v>163906.57440000001</v>
      </c>
      <c r="H231" s="23">
        <f>PRICE1.12!H231*VOLUME!H231</f>
        <v>48966.030745280004</v>
      </c>
      <c r="I231" s="23">
        <f>PRICE1.12!I231*VOLUME!I231</f>
        <v>62340.759367164173</v>
      </c>
      <c r="J231" s="23">
        <f>PRICE1.12!J231*VOLUME!J231</f>
        <v>10057.647323749999</v>
      </c>
      <c r="K231" s="23">
        <f>PRICE1.12!K231*VOLUME!K231</f>
        <v>117793.86980000001</v>
      </c>
      <c r="L231" s="23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3">
        <f>PRICE1.12!C232*VOLUME!C232</f>
        <v>286979.81070000003</v>
      </c>
      <c r="D232" s="23">
        <f>PRICE1.12!D232*VOLUME!D232</f>
        <v>29756.9745</v>
      </c>
      <c r="E232" s="23">
        <f>PRICE1.12!E232*VOLUME!E232</f>
        <v>0</v>
      </c>
      <c r="F232" s="23">
        <f>PRICE1.12!F232*VOLUME!F232</f>
        <v>0</v>
      </c>
      <c r="G232" s="23">
        <f>PRICE1.12!G232*VOLUME!G232</f>
        <v>331828.81920000003</v>
      </c>
      <c r="H232" s="23">
        <f>PRICE1.12!H232*VOLUME!H232</f>
        <v>121999.66428000001</v>
      </c>
      <c r="I232" s="23">
        <f>PRICE1.12!I232*VOLUME!I232</f>
        <v>8388.9903999999988</v>
      </c>
      <c r="J232" s="23">
        <f>PRICE1.12!J232*VOLUME!J232</f>
        <v>0</v>
      </c>
      <c r="K232" s="23">
        <f>PRICE1.12!K232*VOLUME!K232</f>
        <v>0</v>
      </c>
      <c r="L232" s="23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3">
        <f>PRICE1.12!C233*VOLUME!C233</f>
        <v>4062.5309999999995</v>
      </c>
      <c r="D233" s="23">
        <f>PRICE1.12!D233*VOLUME!D233</f>
        <v>10049.116</v>
      </c>
      <c r="E233" s="23">
        <f>PRICE1.12!E233*VOLUME!E233</f>
        <v>12584.2207</v>
      </c>
      <c r="F233" s="23">
        <f>PRICE1.12!F233*VOLUME!F233</f>
        <v>2241.3559823999999</v>
      </c>
      <c r="G233" s="23">
        <f>PRICE1.12!G233*VOLUME!G233</f>
        <v>40792.410532599992</v>
      </c>
      <c r="H233" s="23">
        <f>PRICE1.12!H233*VOLUME!H233</f>
        <v>2580.41302494</v>
      </c>
      <c r="I233" s="23">
        <f>PRICE1.12!I233*VOLUME!I233</f>
        <v>4482.4590565373655</v>
      </c>
      <c r="J233" s="23">
        <f>PRICE1.12!J233*VOLUME!J233</f>
        <v>6909.1041851399996</v>
      </c>
      <c r="K233" s="23">
        <f>PRICE1.12!K233*VOLUME!K233</f>
        <v>1316.5959999999998</v>
      </c>
      <c r="L233" s="23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2">
        <f>SUM(C235:C240)</f>
        <v>548641.52729999996</v>
      </c>
      <c r="D234" s="22">
        <f t="shared" ref="D234:L234" si="26">SUM(D235:D240)</f>
        <v>550250.75751947402</v>
      </c>
      <c r="E234" s="22">
        <f t="shared" si="26"/>
        <v>314249.59401</v>
      </c>
      <c r="F234" s="22">
        <f t="shared" si="26"/>
        <v>79553.252779830014</v>
      </c>
      <c r="G234" s="22">
        <f t="shared" si="26"/>
        <v>1626431.986650758</v>
      </c>
      <c r="H234" s="22">
        <f t="shared" si="26"/>
        <v>422556.04450721998</v>
      </c>
      <c r="I234" s="22">
        <f t="shared" si="26"/>
        <v>468950.34832972649</v>
      </c>
      <c r="J234" s="22">
        <f t="shared" si="26"/>
        <v>214897.13963167998</v>
      </c>
      <c r="K234" s="22">
        <f t="shared" si="26"/>
        <v>82364.156358159991</v>
      </c>
      <c r="L234" s="22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3">
        <f>PRICE1.12!C235*VOLUME!C235</f>
        <v>62678.781000000003</v>
      </c>
      <c r="D235" s="23">
        <f>PRICE1.12!D235*VOLUME!D235</f>
        <v>65144.57591932069</v>
      </c>
      <c r="E235" s="23">
        <f>PRICE1.12!E235*VOLUME!E235</f>
        <v>38950.156799999997</v>
      </c>
      <c r="F235" s="23">
        <f>PRICE1.12!F235*VOLUME!F235</f>
        <v>26510.422500000001</v>
      </c>
      <c r="G235" s="23">
        <f>PRICE1.12!G235*VOLUME!G235</f>
        <v>205814.61143966307</v>
      </c>
      <c r="H235" s="23">
        <f>PRICE1.12!H235*VOLUME!H235</f>
        <v>50141.896835760002</v>
      </c>
      <c r="I235" s="23">
        <f>PRICE1.12!I235*VOLUME!I235</f>
        <v>55243.506499999996</v>
      </c>
      <c r="J235" s="23">
        <f>PRICE1.12!J235*VOLUME!J235</f>
        <v>28439.191574059998</v>
      </c>
      <c r="K235" s="23">
        <f>PRICE1.12!K235*VOLUME!K235</f>
        <v>27317.34672216</v>
      </c>
      <c r="L235" s="23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3">
        <f>PRICE1.12!C236*VOLUME!C236</f>
        <v>121816.81819999999</v>
      </c>
      <c r="D236" s="23">
        <f>PRICE1.12!D236*VOLUME!D236</f>
        <v>185575.34767888286</v>
      </c>
      <c r="E236" s="23">
        <f>PRICE1.12!E236*VOLUME!E236</f>
        <v>135660.7022</v>
      </c>
      <c r="F236" s="23">
        <f>PRICE1.12!F236*VOLUME!F236</f>
        <v>18248.706000000002</v>
      </c>
      <c r="G236" s="23">
        <f>PRICE1.12!G236*VOLUME!G236</f>
        <v>508897.38238479325</v>
      </c>
      <c r="H236" s="23">
        <f>PRICE1.12!H236*VOLUME!H236</f>
        <v>115066.56594999999</v>
      </c>
      <c r="I236" s="23">
        <f>PRICE1.12!I236*VOLUME!I236</f>
        <v>131765.09169999999</v>
      </c>
      <c r="J236" s="23">
        <f>PRICE1.12!J236*VOLUME!J236</f>
        <v>95486.448993959988</v>
      </c>
      <c r="K236" s="23">
        <f>PRICE1.12!K236*VOLUME!K236</f>
        <v>21979.240136</v>
      </c>
      <c r="L236" s="23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3">
        <f>PRICE1.12!C237*VOLUME!C237</f>
        <v>52590.898799999995</v>
      </c>
      <c r="D237" s="23">
        <f>PRICE1.12!D237*VOLUME!D237</f>
        <v>32772.014946779098</v>
      </c>
      <c r="E237" s="23">
        <f>PRICE1.12!E237*VOLUME!E237</f>
        <v>60770.7644</v>
      </c>
      <c r="F237" s="23">
        <f>PRICE1.12!F237*VOLUME!F237</f>
        <v>6025.1465615999996</v>
      </c>
      <c r="G237" s="23">
        <f>PRICE1.12!G237*VOLUME!G237</f>
        <v>146755.06590389748</v>
      </c>
      <c r="H237" s="23">
        <f>PRICE1.12!H237*VOLUME!H237</f>
        <v>40531.874221200007</v>
      </c>
      <c r="I237" s="23">
        <f>PRICE1.12!I237*VOLUME!I237</f>
        <v>27009.721329726523</v>
      </c>
      <c r="J237" s="23">
        <f>PRICE1.12!J237*VOLUME!J237</f>
        <v>40990.011838560007</v>
      </c>
      <c r="K237" s="23">
        <f>PRICE1.12!K237*VOLUME!K237</f>
        <v>5591.3139999999994</v>
      </c>
      <c r="L237" s="23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3">
        <f>PRICE1.12!C238*VOLUME!C238</f>
        <v>203946.5796</v>
      </c>
      <c r="D238" s="23">
        <f>PRICE1.12!D238*VOLUME!D238</f>
        <v>134442.3995</v>
      </c>
      <c r="E238" s="23">
        <f>PRICE1.12!E238*VOLUME!E238</f>
        <v>33257.015699999996</v>
      </c>
      <c r="F238" s="23">
        <f>PRICE1.12!F238*VOLUME!F238</f>
        <v>7039.5060799999992</v>
      </c>
      <c r="G238" s="23">
        <f>PRICE1.12!G238*VOLUME!G238</f>
        <v>400359.76330000005</v>
      </c>
      <c r="H238" s="23">
        <f>PRICE1.12!H238*VOLUME!H238</f>
        <v>151148.22119026</v>
      </c>
      <c r="I238" s="23">
        <f>PRICE1.12!I238*VOLUME!I238</f>
        <v>129808.7736</v>
      </c>
      <c r="J238" s="23">
        <f>PRICE1.12!J238*VOLUME!J238</f>
        <v>17819.738293279999</v>
      </c>
      <c r="K238" s="23">
        <f>PRICE1.12!K238*VOLUME!K238</f>
        <v>9500.5185000000001</v>
      </c>
      <c r="L238" s="23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3">
        <f>PRICE1.12!C239*VOLUME!C239</f>
        <v>40227.191200000001</v>
      </c>
      <c r="D239" s="23">
        <f>PRICE1.12!D239*VOLUME!D239</f>
        <v>119004.02911988652</v>
      </c>
      <c r="E239" s="23">
        <f>PRICE1.12!E239*VOLUME!E239</f>
        <v>35351.824910000003</v>
      </c>
      <c r="F239" s="23">
        <f>PRICE1.12!F239*VOLUME!F239</f>
        <v>15739.184574229999</v>
      </c>
      <c r="G239" s="23">
        <f>PRICE1.12!G239*VOLUME!G239</f>
        <v>264681.25494424865</v>
      </c>
      <c r="H239" s="23">
        <f>PRICE1.12!H239*VOLUME!H239</f>
        <v>31571.248470000002</v>
      </c>
      <c r="I239" s="23">
        <f>PRICE1.12!I239*VOLUME!I239</f>
        <v>110016.75599999999</v>
      </c>
      <c r="J239" s="23">
        <f>PRICE1.12!J239*VOLUME!J239</f>
        <v>24509.123718300001</v>
      </c>
      <c r="K239" s="23">
        <f>PRICE1.12!K239*VOLUME!K239</f>
        <v>12532.031399999998</v>
      </c>
      <c r="L239" s="23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3">
        <f>PRICE1.12!C240*VOLUME!C240</f>
        <v>67381.258499999996</v>
      </c>
      <c r="D240" s="23">
        <f>PRICE1.12!D240*VOLUME!D240</f>
        <v>13312.390354604957</v>
      </c>
      <c r="E240" s="23">
        <f>PRICE1.12!E240*VOLUME!E240</f>
        <v>10259.129999999997</v>
      </c>
      <c r="F240" s="23">
        <f>PRICE1.12!F240*VOLUME!F240</f>
        <v>5990.2870640000001</v>
      </c>
      <c r="G240" s="23">
        <f>PRICE1.12!G240*VOLUME!G240</f>
        <v>99923.90867815548</v>
      </c>
      <c r="H240" s="23">
        <f>PRICE1.12!H240*VOLUME!H240</f>
        <v>34096.237840000002</v>
      </c>
      <c r="I240" s="23">
        <f>PRICE1.12!I240*VOLUME!I240</f>
        <v>15106.499199999997</v>
      </c>
      <c r="J240" s="23">
        <f>PRICE1.12!J240*VOLUME!J240</f>
        <v>7652.6252135199993</v>
      </c>
      <c r="K240" s="23">
        <f>PRICE1.12!K240*VOLUME!K240</f>
        <v>5443.7056000000002</v>
      </c>
      <c r="L240" s="23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2">
        <f>SUM(C242:C252)</f>
        <v>793320.59681000013</v>
      </c>
      <c r="D241" s="22">
        <f t="shared" ref="D241:L241" si="27">SUM(D242:D252)</f>
        <v>7461466.5224502711</v>
      </c>
      <c r="E241" s="22">
        <f t="shared" si="27"/>
        <v>2727978.6015644288</v>
      </c>
      <c r="F241" s="22">
        <f t="shared" si="27"/>
        <v>938880.82818200008</v>
      </c>
      <c r="G241" s="22">
        <f t="shared" si="27"/>
        <v>12605831.664150275</v>
      </c>
      <c r="H241" s="22">
        <f t="shared" si="27"/>
        <v>754730.11834434001</v>
      </c>
      <c r="I241" s="22">
        <f t="shared" si="27"/>
        <v>9385091.3554907609</v>
      </c>
      <c r="J241" s="22">
        <f t="shared" si="27"/>
        <v>3304022.5734938201</v>
      </c>
      <c r="K241" s="22">
        <f t="shared" si="27"/>
        <v>938277.21019875584</v>
      </c>
      <c r="L241" s="22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3">
        <f>PRICE1.12!C242*VOLUME!C242</f>
        <v>10421.246499999997</v>
      </c>
      <c r="D242" s="23">
        <f>PRICE1.12!D242*VOLUME!D242</f>
        <v>6696.299582861976</v>
      </c>
      <c r="E242" s="23">
        <f>PRICE1.12!E242*VOLUME!E242</f>
        <v>9304.0269000000008</v>
      </c>
      <c r="F242" s="23">
        <f>PRICE1.12!F242*VOLUME!F242</f>
        <v>3438.0763999999999</v>
      </c>
      <c r="G242" s="23">
        <f>PRICE1.12!G242*VOLUME!G242</f>
        <v>40500.175652904305</v>
      </c>
      <c r="H242" s="23">
        <f>PRICE1.12!H242*VOLUME!H242</f>
        <v>12295.627699999999</v>
      </c>
      <c r="I242" s="23">
        <f>PRICE1.12!I242*VOLUME!I242</f>
        <v>3183.5082000000002</v>
      </c>
      <c r="J242" s="23">
        <f>PRICE1.12!J242*VOLUME!J242</f>
        <v>3990.7244999999998</v>
      </c>
      <c r="K242" s="23">
        <f>PRICE1.12!K242*VOLUME!K242</f>
        <v>1659.5742</v>
      </c>
      <c r="L242" s="23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3">
        <f>PRICE1.12!C243*VOLUME!C243</f>
        <v>86379.26751000002</v>
      </c>
      <c r="D243" s="23">
        <f>PRICE1.12!D243*VOLUME!D243</f>
        <v>8853.8346000000001</v>
      </c>
      <c r="E243" s="23">
        <f>PRICE1.12!E243*VOLUME!E243</f>
        <v>20092.366679999996</v>
      </c>
      <c r="F243" s="23">
        <f>PRICE1.12!F243*VOLUME!F243</f>
        <v>27177.029702</v>
      </c>
      <c r="G243" s="23">
        <f>PRICE1.12!G243*VOLUME!G243</f>
        <v>162302.88369600003</v>
      </c>
      <c r="H243" s="23">
        <f>PRICE1.12!H243*VOLUME!H243</f>
        <v>72224.097599999994</v>
      </c>
      <c r="I243" s="23">
        <f>PRICE1.12!I243*VOLUME!I243</f>
        <v>9017.723</v>
      </c>
      <c r="J243" s="23">
        <f>PRICE1.12!J243*VOLUME!J243</f>
        <v>16477.305373800002</v>
      </c>
      <c r="K243" s="23">
        <f>PRICE1.12!K243*VOLUME!K243</f>
        <v>23267.494999999999</v>
      </c>
      <c r="L243" s="23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2">
        <f>SUM(C245:C252)</f>
        <v>348260.04139999999</v>
      </c>
      <c r="D244" s="22">
        <f t="shared" ref="D244:L244" si="28">SUM(D245:D252)</f>
        <v>3722958.1941337045</v>
      </c>
      <c r="E244" s="22">
        <f t="shared" si="28"/>
        <v>1349291.1039922144</v>
      </c>
      <c r="F244" s="22">
        <f t="shared" si="28"/>
        <v>454132.86104000005</v>
      </c>
      <c r="G244" s="22">
        <f t="shared" si="28"/>
        <v>6201514.3024006849</v>
      </c>
      <c r="H244" s="22">
        <f t="shared" si="28"/>
        <v>335105.19652216998</v>
      </c>
      <c r="I244" s="22">
        <f t="shared" si="28"/>
        <v>4686445.0621453803</v>
      </c>
      <c r="J244" s="22">
        <f t="shared" si="28"/>
        <v>1641777.2718100101</v>
      </c>
      <c r="K244" s="22">
        <f t="shared" si="28"/>
        <v>456675.07049937797</v>
      </c>
      <c r="L244" s="22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3">
        <f>PRICE1.12!C245*VOLUME!C245</f>
        <v>71595.49500000001</v>
      </c>
      <c r="D245" s="23">
        <f>PRICE1.12!D245*VOLUME!D245</f>
        <v>331468.46810770442</v>
      </c>
      <c r="E245" s="23">
        <f>PRICE1.12!E245*VOLUME!E245</f>
        <v>176909.81878348626</v>
      </c>
      <c r="F245" s="23">
        <f>PRICE1.12!F245*VOLUME!F245</f>
        <v>83024.255440000008</v>
      </c>
      <c r="G245" s="23">
        <f>PRICE1.12!G245*VOLUME!G245</f>
        <v>701137.7561995259</v>
      </c>
      <c r="H245" s="23">
        <f>PRICE1.12!H245*VOLUME!H245</f>
        <v>61494.55070575</v>
      </c>
      <c r="I245" s="23">
        <f>PRICE1.12!I245*VOLUME!I245</f>
        <v>447469.7046</v>
      </c>
      <c r="J245" s="23">
        <f>PRICE1.12!J245*VOLUME!J245</f>
        <v>224503.00934040002</v>
      </c>
      <c r="K245" s="23">
        <f>PRICE1.12!K245*VOLUME!K245</f>
        <v>87657.053556608007</v>
      </c>
      <c r="L245" s="23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3">
        <f>PRICE1.12!C246*VOLUME!C246</f>
        <v>48418.298100000007</v>
      </c>
      <c r="D246" s="23">
        <f>PRICE1.12!D246*VOLUME!D246</f>
        <v>327298.86996037373</v>
      </c>
      <c r="E246" s="23">
        <f>PRICE1.12!E246*VOLUME!E246</f>
        <v>126901.88726920754</v>
      </c>
      <c r="F246" s="23">
        <f>PRICE1.12!F246*VOLUME!F246</f>
        <v>50090.441800000001</v>
      </c>
      <c r="G246" s="23">
        <f>PRICE1.12!G246*VOLUME!G246</f>
        <v>604762.33504076616</v>
      </c>
      <c r="H246" s="23">
        <f>PRICE1.12!H246*VOLUME!H246</f>
        <v>48585.316104000005</v>
      </c>
      <c r="I246" s="23">
        <f>PRICE1.12!I246*VOLUME!I246</f>
        <v>445663.03320000006</v>
      </c>
      <c r="J246" s="23">
        <f>PRICE1.12!J246*VOLUME!J246</f>
        <v>167589.72177885001</v>
      </c>
      <c r="K246" s="23">
        <f>PRICE1.12!K246*VOLUME!K246</f>
        <v>52543.432143400001</v>
      </c>
      <c r="L246" s="23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3">
        <f>PRICE1.12!C247*VOLUME!C247</f>
        <v>190701.43919999999</v>
      </c>
      <c r="D247" s="23">
        <f>PRICE1.12!D247*VOLUME!D247</f>
        <v>1234404.4690656264</v>
      </c>
      <c r="E247" s="23">
        <f>PRICE1.12!E247*VOLUME!E247</f>
        <v>704135.08993952058</v>
      </c>
      <c r="F247" s="23">
        <f>PRICE1.12!F247*VOLUME!F247</f>
        <v>277974.62560000003</v>
      </c>
      <c r="G247" s="23">
        <f>PRICE1.12!G247*VOLUME!G247</f>
        <v>2603605.2300603939</v>
      </c>
      <c r="H247" s="23">
        <f>PRICE1.12!H247*VOLUME!H247</f>
        <v>198130.50816999999</v>
      </c>
      <c r="I247" s="23">
        <f>PRICE1.12!I247*VOLUME!I247</f>
        <v>1761156.2508</v>
      </c>
      <c r="J247" s="23">
        <f>PRICE1.12!J247*VOLUME!J247</f>
        <v>964130.73255305993</v>
      </c>
      <c r="K247" s="23">
        <f>PRICE1.12!K247*VOLUME!K247</f>
        <v>280735.47899308999</v>
      </c>
      <c r="L247" s="23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3">
        <f>PRICE1.12!C248*VOLUME!C248</f>
        <v>23302.274399999998</v>
      </c>
      <c r="D248" s="23">
        <f>PRICE1.12!D248*VOLUME!D248</f>
        <v>40591.607899999995</v>
      </c>
      <c r="E248" s="23">
        <f>PRICE1.12!E248*VOLUME!E248</f>
        <v>24236.668799999999</v>
      </c>
      <c r="F248" s="23">
        <f>PRICE1.12!F248*VOLUME!F248</f>
        <v>38785.784699999997</v>
      </c>
      <c r="G248" s="23">
        <f>PRICE1.12!G248*VOLUME!G248</f>
        <v>142553.99339999998</v>
      </c>
      <c r="H248" s="23">
        <f>PRICE1.12!H248*VOLUME!H248</f>
        <v>10062.25344242</v>
      </c>
      <c r="I248" s="23">
        <f>PRICE1.12!I248*VOLUME!I248</f>
        <v>45559.690928386859</v>
      </c>
      <c r="J248" s="23">
        <f>PRICE1.12!J248*VOLUME!J248</f>
        <v>17092.9204512</v>
      </c>
      <c r="K248" s="23">
        <f>PRICE1.12!K248*VOLUME!K248</f>
        <v>31049.282606279994</v>
      </c>
      <c r="L248" s="23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3">
        <f>PRICE1.12!C249*VOLUME!C249</f>
        <v>0</v>
      </c>
      <c r="D249" s="23">
        <f>PRICE1.12!D249*VOLUME!D249</f>
        <v>1215983.2681</v>
      </c>
      <c r="E249" s="23">
        <f>PRICE1.12!E249*VOLUME!E249</f>
        <v>0</v>
      </c>
      <c r="F249" s="23">
        <f>PRICE1.12!F249*VOLUME!F249</f>
        <v>0</v>
      </c>
      <c r="G249" s="23">
        <f>PRICE1.12!G249*VOLUME!G249</f>
        <v>1216673.3574000001</v>
      </c>
      <c r="H249" s="23">
        <f>PRICE1.12!H249*VOLUME!H249</f>
        <v>0</v>
      </c>
      <c r="I249" s="23">
        <f>PRICE1.12!I249*VOLUME!I249</f>
        <v>1386669.3054000002</v>
      </c>
      <c r="J249" s="23">
        <f>PRICE1.12!J249*VOLUME!J249</f>
        <v>0</v>
      </c>
      <c r="K249" s="23">
        <f>PRICE1.12!K249*VOLUME!K249</f>
        <v>0</v>
      </c>
      <c r="L249" s="23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3">
        <f>PRICE1.12!C250*VOLUME!C250</f>
        <v>0</v>
      </c>
      <c r="D250" s="23">
        <f>PRICE1.12!D250*VOLUME!D250</f>
        <v>97875.855199999991</v>
      </c>
      <c r="E250" s="23">
        <f>PRICE1.12!E250*VOLUME!E250</f>
        <v>0</v>
      </c>
      <c r="F250" s="23">
        <f>PRICE1.12!F250*VOLUME!F250</f>
        <v>0</v>
      </c>
      <c r="G250" s="23">
        <f>PRICE1.12!G250*VOLUME!G250</f>
        <v>99852.402399999992</v>
      </c>
      <c r="H250" s="23">
        <f>PRICE1.12!H250*VOLUME!H250</f>
        <v>0</v>
      </c>
      <c r="I250" s="23">
        <f>PRICE1.12!I250*VOLUME!I250</f>
        <v>70753.782000000007</v>
      </c>
      <c r="J250" s="23">
        <f>PRICE1.12!J250*VOLUME!J250</f>
        <v>0</v>
      </c>
      <c r="K250" s="23">
        <f>PRICE1.12!K250*VOLUME!K250</f>
        <v>0</v>
      </c>
      <c r="L250" s="23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3">
        <f>PRICE1.12!C251*VOLUME!C251</f>
        <v>8641.9604999999992</v>
      </c>
      <c r="D251" s="23">
        <f>PRICE1.12!D251*VOLUME!D251</f>
        <v>380489.54070000001</v>
      </c>
      <c r="E251" s="23">
        <f>PRICE1.12!E251*VOLUME!E251</f>
        <v>317107.63919999998</v>
      </c>
      <c r="F251" s="23">
        <f>PRICE1.12!F251*VOLUME!F251</f>
        <v>4257.7534999999998</v>
      </c>
      <c r="G251" s="23">
        <f>PRICE1.12!G251*VOLUME!G251</f>
        <v>724761.00689999992</v>
      </c>
      <c r="H251" s="23">
        <f>PRICE1.12!H251*VOLUME!H251</f>
        <v>10863.401400000001</v>
      </c>
      <c r="I251" s="23">
        <f>PRICE1.12!I251*VOLUME!I251</f>
        <v>438095.79149999993</v>
      </c>
      <c r="J251" s="23">
        <f>PRICE1.12!J251*VOLUME!J251</f>
        <v>268460.88768649998</v>
      </c>
      <c r="K251" s="23">
        <f>PRICE1.12!K251*VOLUME!K251</f>
        <v>4689.8231999999998</v>
      </c>
      <c r="L251" s="23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3">
        <f>PRICE1.12!C252*VOLUME!C252</f>
        <v>5600.5742</v>
      </c>
      <c r="D252" s="23">
        <f>PRICE1.12!D252*VOLUME!D252</f>
        <v>94846.11510000001</v>
      </c>
      <c r="E252" s="23">
        <f>PRICE1.12!E252*VOLUME!E252</f>
        <v>0</v>
      </c>
      <c r="F252" s="23">
        <f>PRICE1.12!F252*VOLUME!F252</f>
        <v>0</v>
      </c>
      <c r="G252" s="23">
        <f>PRICE1.12!G252*VOLUME!G252</f>
        <v>108168.22100000001</v>
      </c>
      <c r="H252" s="23">
        <f>PRICE1.12!H252*VOLUME!H252</f>
        <v>5969.1666999999998</v>
      </c>
      <c r="I252" s="23">
        <f>PRICE1.12!I252*VOLUME!I252</f>
        <v>91077.503716992884</v>
      </c>
      <c r="J252" s="23">
        <f>PRICE1.12!J252*VOLUME!J252</f>
        <v>0</v>
      </c>
      <c r="K252" s="23">
        <f>PRICE1.12!K252*VOLUME!K252</f>
        <v>0</v>
      </c>
      <c r="L252" s="23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2">
        <f>SUM(C254:C257)</f>
        <v>163852.71720000001</v>
      </c>
      <c r="D253" s="22">
        <f t="shared" ref="D253:L253" si="29">SUM(D254:D257)</f>
        <v>986437.49579132197</v>
      </c>
      <c r="E253" s="22">
        <f t="shared" si="29"/>
        <v>176578.72690000001</v>
      </c>
      <c r="F253" s="22">
        <f t="shared" si="29"/>
        <v>170924.72399999999</v>
      </c>
      <c r="G253" s="22">
        <f t="shared" si="29"/>
        <v>1503622.168141423</v>
      </c>
      <c r="H253" s="22">
        <f t="shared" si="29"/>
        <v>146474.7530692</v>
      </c>
      <c r="I253" s="22">
        <f t="shared" si="29"/>
        <v>1173679.4146</v>
      </c>
      <c r="J253" s="22">
        <f t="shared" si="29"/>
        <v>169166.41462449997</v>
      </c>
      <c r="K253" s="22">
        <f t="shared" si="29"/>
        <v>178454.940557753</v>
      </c>
      <c r="L253" s="22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3">
        <f>PRICE1.12!C254*VOLUME!C254</f>
        <v>108315.8232</v>
      </c>
      <c r="D254" s="23">
        <f>PRICE1.12!D254*VOLUME!D254</f>
        <v>106239.32</v>
      </c>
      <c r="E254" s="23">
        <f>PRICE1.12!E254*VOLUME!E254</f>
        <v>129877.3645</v>
      </c>
      <c r="F254" s="23">
        <f>PRICE1.12!F254*VOLUME!F254</f>
        <v>97692.742799999993</v>
      </c>
      <c r="G254" s="23">
        <f>PRICE1.12!G254*VOLUME!G254</f>
        <v>442329.13940000004</v>
      </c>
      <c r="H254" s="23">
        <f>PRICE1.12!H254*VOLUME!H254</f>
        <v>95970.544000000009</v>
      </c>
      <c r="I254" s="23">
        <f>PRICE1.12!I254*VOLUME!I254</f>
        <v>105804.74489999999</v>
      </c>
      <c r="J254" s="23">
        <f>PRICE1.12!J254*VOLUME!J254</f>
        <v>124200.69444775998</v>
      </c>
      <c r="K254" s="23">
        <f>PRICE1.12!K254*VOLUME!K254</f>
        <v>112589.7694306496</v>
      </c>
      <c r="L254" s="23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3">
        <f>PRICE1.12!C255*VOLUME!C255</f>
        <v>55536.894000000008</v>
      </c>
      <c r="D255" s="23">
        <f>PRICE1.12!D255*VOLUME!D255</f>
        <v>57771.135191321926</v>
      </c>
      <c r="E255" s="23">
        <f>PRICE1.12!E255*VOLUME!E255</f>
        <v>46701.362400000005</v>
      </c>
      <c r="F255" s="23">
        <f>PRICE1.12!F255*VOLUME!F255</f>
        <v>73231.981199999995</v>
      </c>
      <c r="G255" s="23">
        <f>PRICE1.12!G255*VOLUME!G255</f>
        <v>233054.77364142286</v>
      </c>
      <c r="H255" s="23">
        <f>PRICE1.12!H255*VOLUME!H255</f>
        <v>50504.209069199998</v>
      </c>
      <c r="I255" s="23">
        <f>PRICE1.12!I255*VOLUME!I255</f>
        <v>56519.196900000003</v>
      </c>
      <c r="J255" s="23">
        <f>PRICE1.12!J255*VOLUME!J255</f>
        <v>44965.720176739997</v>
      </c>
      <c r="K255" s="23">
        <f>PRICE1.12!K255*VOLUME!K255</f>
        <v>65865.1711271034</v>
      </c>
      <c r="L255" s="23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3">
        <f>PRICE1.12!C256*VOLUME!C256</f>
        <v>0</v>
      </c>
      <c r="D256" s="23">
        <f>PRICE1.12!D256*VOLUME!D256</f>
        <v>771186.30660000001</v>
      </c>
      <c r="E256" s="23">
        <f>PRICE1.12!E256*VOLUME!E256</f>
        <v>0</v>
      </c>
      <c r="F256" s="23">
        <f>PRICE1.12!F256*VOLUME!F256</f>
        <v>0</v>
      </c>
      <c r="G256" s="23">
        <f>PRICE1.12!G256*VOLUME!G256</f>
        <v>777214.43910000008</v>
      </c>
      <c r="H256" s="23">
        <f>PRICE1.12!H256*VOLUME!H256</f>
        <v>0</v>
      </c>
      <c r="I256" s="23">
        <f>PRICE1.12!I256*VOLUME!I256</f>
        <v>901980.78880000021</v>
      </c>
      <c r="J256" s="23">
        <f>PRICE1.12!J256*VOLUME!J256</f>
        <v>0</v>
      </c>
      <c r="K256" s="23">
        <f>PRICE1.12!K256*VOLUME!K256</f>
        <v>0</v>
      </c>
      <c r="L256" s="23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3">
        <f>PRICE1.12!C257*VOLUME!C257</f>
        <v>0</v>
      </c>
      <c r="D257" s="23">
        <f>PRICE1.12!D257*VOLUME!D257</f>
        <v>51240.734000000004</v>
      </c>
      <c r="E257" s="23">
        <f>PRICE1.12!E257*VOLUME!E257</f>
        <v>0</v>
      </c>
      <c r="F257" s="23">
        <f>PRICE1.12!F257*VOLUME!F257</f>
        <v>0</v>
      </c>
      <c r="G257" s="23">
        <f>PRICE1.12!G257*VOLUME!G257</f>
        <v>51023.816000000006</v>
      </c>
      <c r="H257" s="23">
        <f>PRICE1.12!H257*VOLUME!H257</f>
        <v>0</v>
      </c>
      <c r="I257" s="23">
        <f>PRICE1.12!I257*VOLUME!I257</f>
        <v>109374.68399999999</v>
      </c>
      <c r="J257" s="23">
        <f>PRICE1.12!J257*VOLUME!J257</f>
        <v>0</v>
      </c>
      <c r="K257" s="23">
        <f>PRICE1.12!K257*VOLUME!K257</f>
        <v>0</v>
      </c>
      <c r="L257" s="23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2">
        <f>SUM(C259:C262)</f>
        <v>3141809.8674899996</v>
      </c>
      <c r="D258" s="22">
        <f t="shared" ref="D258:L258" si="30">SUM(D259:D262)</f>
        <v>3279678.9397330494</v>
      </c>
      <c r="E258" s="22">
        <f t="shared" si="30"/>
        <v>3329872.34569945</v>
      </c>
      <c r="F258" s="22">
        <f t="shared" si="30"/>
        <v>3444821.6579917953</v>
      </c>
      <c r="G258" s="22">
        <f t="shared" si="30"/>
        <v>11015106.923403915</v>
      </c>
      <c r="H258" s="22">
        <f t="shared" si="30"/>
        <v>3175794.1375799999</v>
      </c>
      <c r="I258" s="22">
        <f t="shared" si="30"/>
        <v>3243081.76828</v>
      </c>
      <c r="J258" s="22">
        <f t="shared" si="30"/>
        <v>3204513.7229049997</v>
      </c>
      <c r="K258" s="22">
        <f t="shared" si="30"/>
        <v>3189099.833656</v>
      </c>
      <c r="L258" s="22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3">
        <f>PRICE1.12!C259*VOLUME!C259</f>
        <v>505478.04479999997</v>
      </c>
      <c r="D259" s="23">
        <f>PRICE1.12!D259*VOLUME!D259</f>
        <v>511093.92959999992</v>
      </c>
      <c r="E259" s="23">
        <f>PRICE1.12!E259*VOLUME!E259</f>
        <v>515350.75494945003</v>
      </c>
      <c r="F259" s="23">
        <f>PRICE1.12!F259*VOLUME!F259</f>
        <v>529831.28231179505</v>
      </c>
      <c r="G259" s="23">
        <f>PRICE1.12!G259*VOLUME!G259</f>
        <v>1030863.633540465</v>
      </c>
      <c r="H259" s="23">
        <f>PRICE1.12!H259*VOLUME!H259</f>
        <v>523950.98110000003</v>
      </c>
      <c r="I259" s="23">
        <f>PRICE1.12!I259*VOLUME!I259</f>
        <v>527766.81969999999</v>
      </c>
      <c r="J259" s="23">
        <f>PRICE1.12!J259*VOLUME!J259</f>
        <v>537203.85061000008</v>
      </c>
      <c r="K259" s="23">
        <f>PRICE1.12!K259*VOLUME!K259</f>
        <v>510304.57366000005</v>
      </c>
      <c r="L259" s="23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3">
        <f>PRICE1.12!C260*VOLUME!C260</f>
        <v>557652.10752000008</v>
      </c>
      <c r="D260" s="23">
        <f>PRICE1.12!D260*VOLUME!D260</f>
        <v>565074.56033999997</v>
      </c>
      <c r="E260" s="23">
        <f>PRICE1.12!E260*VOLUME!E260</f>
        <v>587671.16165999998</v>
      </c>
      <c r="F260" s="23">
        <f>PRICE1.12!F260*VOLUME!F260</f>
        <v>610815.05671999999</v>
      </c>
      <c r="G260" s="23">
        <f>PRICE1.12!G260*VOLUME!G260</f>
        <v>1160638.80076</v>
      </c>
      <c r="H260" s="23">
        <f>PRICE1.12!H260*VOLUME!H260</f>
        <v>595142.73531000002</v>
      </c>
      <c r="I260" s="23">
        <f>PRICE1.12!I260*VOLUME!I260</f>
        <v>593607.02463</v>
      </c>
      <c r="J260" s="23">
        <f>PRICE1.12!J260*VOLUME!J260</f>
        <v>630055.82339999988</v>
      </c>
      <c r="K260" s="23">
        <f>PRICE1.12!K260*VOLUME!K260</f>
        <v>630752.01767999993</v>
      </c>
      <c r="L260" s="23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3">
        <f>PRICE1.12!C261*VOLUME!C261</f>
        <v>1849278.2527199998</v>
      </c>
      <c r="D261" s="23">
        <f>PRICE1.12!D261*VOLUME!D261</f>
        <v>1911354.5887199997</v>
      </c>
      <c r="E261" s="23">
        <f>PRICE1.12!E261*VOLUME!E261</f>
        <v>1973794.1866900004</v>
      </c>
      <c r="F261" s="23">
        <f>PRICE1.12!F261*VOLUME!F261</f>
        <v>2071654.1230000001</v>
      </c>
      <c r="G261" s="23">
        <f>PRICE1.12!G261*VOLUME!G261</f>
        <v>7818548.2884</v>
      </c>
      <c r="H261" s="23">
        <f>PRICE1.12!H261*VOLUME!H261</f>
        <v>1810824.6900799999</v>
      </c>
      <c r="I261" s="23">
        <f>PRICE1.12!I261*VOLUME!I261</f>
        <v>1848747.07125</v>
      </c>
      <c r="J261" s="23">
        <f>PRICE1.12!J261*VOLUME!J261</f>
        <v>1803309.4354699997</v>
      </c>
      <c r="K261" s="23">
        <f>PRICE1.12!K261*VOLUME!K261</f>
        <v>1838920.5597359999</v>
      </c>
      <c r="L261" s="23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3">
        <f>PRICE1.12!C262*VOLUME!C262</f>
        <v>229401.46244999999</v>
      </c>
      <c r="D262" s="23">
        <f>PRICE1.12!D262*VOLUME!D262</f>
        <v>292155.86107305001</v>
      </c>
      <c r="E262" s="23">
        <f>PRICE1.12!E262*VOLUME!E262</f>
        <v>253056.24239999999</v>
      </c>
      <c r="F262" s="23">
        <f>PRICE1.12!F262*VOLUME!F262</f>
        <v>232521.19595999998</v>
      </c>
      <c r="G262" s="23">
        <f>PRICE1.12!G262*VOLUME!G262</f>
        <v>1005056.2007034499</v>
      </c>
      <c r="H262" s="23">
        <f>PRICE1.12!H262*VOLUME!H262</f>
        <v>245875.73109000002</v>
      </c>
      <c r="I262" s="23">
        <f>PRICE1.12!I262*VOLUME!I262</f>
        <v>272960.85270000005</v>
      </c>
      <c r="J262" s="23">
        <f>PRICE1.12!J262*VOLUME!J262</f>
        <v>233944.61342499999</v>
      </c>
      <c r="K262" s="23">
        <f>PRICE1.12!K262*VOLUME!K262</f>
        <v>209122.68257999999</v>
      </c>
      <c r="L262" s="23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2">
        <f>SUM(C264:C265)</f>
        <v>624390.65986000001</v>
      </c>
      <c r="D263" s="22">
        <f t="shared" ref="D263:L263" si="31">SUM(D264:D265)</f>
        <v>650150.69886070001</v>
      </c>
      <c r="E263" s="22">
        <f t="shared" si="31"/>
        <v>728617.28650019993</v>
      </c>
      <c r="F263" s="22">
        <f t="shared" si="31"/>
        <v>635672.31708469999</v>
      </c>
      <c r="G263" s="22">
        <f t="shared" si="31"/>
        <v>2282326.8869370003</v>
      </c>
      <c r="H263" s="22">
        <f t="shared" si="31"/>
        <v>663743.60550119996</v>
      </c>
      <c r="I263" s="22">
        <f t="shared" si="31"/>
        <v>675007.79873149993</v>
      </c>
      <c r="J263" s="22">
        <f t="shared" si="31"/>
        <v>738941.28325400001</v>
      </c>
      <c r="K263" s="22">
        <f t="shared" si="31"/>
        <v>644791.16567760007</v>
      </c>
      <c r="L263" s="22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3">
        <f>PRICE1.12!C264*VOLUME!C264</f>
        <v>443434.30472160003</v>
      </c>
      <c r="D264" s="23">
        <f>PRICE1.12!D264*VOLUME!D264</f>
        <v>461746.36679289996</v>
      </c>
      <c r="E264" s="23">
        <f>PRICE1.12!E264*VOLUME!E264</f>
        <v>556790.09650019999</v>
      </c>
      <c r="F264" s="23">
        <f>PRICE1.12!F264*VOLUME!F264</f>
        <v>463239.33708469995</v>
      </c>
      <c r="G264" s="23">
        <f>PRICE1.12!G264*VOLUME!G264</f>
        <v>1924911.3640440004</v>
      </c>
      <c r="H264" s="23">
        <f>PRICE1.12!H264*VOLUME!H264</f>
        <v>468843.209065</v>
      </c>
      <c r="I264" s="23">
        <f>PRICE1.12!I264*VOLUME!I264</f>
        <v>478536.65476800001</v>
      </c>
      <c r="J264" s="23">
        <f>PRICE1.12!J264*VOLUME!J264</f>
        <v>549962.40094199998</v>
      </c>
      <c r="K264" s="23">
        <f>PRICE1.12!K264*VOLUME!K264</f>
        <v>456475.9175456001</v>
      </c>
      <c r="L264" s="23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3">
        <f>PRICE1.12!C265*VOLUME!C265</f>
        <v>180956.35513839999</v>
      </c>
      <c r="D265" s="23">
        <f>PRICE1.12!D265*VOLUME!D265</f>
        <v>188404.33206779999</v>
      </c>
      <c r="E265" s="23">
        <f>PRICE1.12!E265*VOLUME!E265</f>
        <v>171827.19</v>
      </c>
      <c r="F265" s="23">
        <f>PRICE1.12!F265*VOLUME!F265</f>
        <v>172432.98</v>
      </c>
      <c r="G265" s="23">
        <f>PRICE1.12!G265*VOLUME!G265</f>
        <v>357415.52289300004</v>
      </c>
      <c r="H265" s="23">
        <f>PRICE1.12!H265*VOLUME!H265</f>
        <v>194900.39643619998</v>
      </c>
      <c r="I265" s="23">
        <f>PRICE1.12!I265*VOLUME!I265</f>
        <v>196471.14396349996</v>
      </c>
      <c r="J265" s="23">
        <f>PRICE1.12!J265*VOLUME!J265</f>
        <v>188978.882312</v>
      </c>
      <c r="K265" s="23">
        <f>PRICE1.12!K265*VOLUME!K265</f>
        <v>188315.24813200001</v>
      </c>
      <c r="L265" s="23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2">
        <f>SUM(C267:C270)</f>
        <v>178997.46</v>
      </c>
      <c r="D266" s="22">
        <f t="shared" ref="D266:L266" si="32">SUM(D267:D270)</f>
        <v>393670.17</v>
      </c>
      <c r="E266" s="22">
        <f t="shared" si="32"/>
        <v>249872.01</v>
      </c>
      <c r="F266" s="22">
        <f t="shared" si="32"/>
        <v>192616.54</v>
      </c>
      <c r="G266" s="22">
        <f t="shared" si="32"/>
        <v>1015156.1799999998</v>
      </c>
      <c r="H266" s="22">
        <f t="shared" si="32"/>
        <v>170540.7</v>
      </c>
      <c r="I266" s="22">
        <f t="shared" si="32"/>
        <v>398041.72</v>
      </c>
      <c r="J266" s="22">
        <f t="shared" si="32"/>
        <v>263343.72000000003</v>
      </c>
      <c r="K266" s="22">
        <f t="shared" si="32"/>
        <v>200061.65</v>
      </c>
      <c r="L266" s="22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3">
        <f>PRICE1.12!C267*VOLUME!C267</f>
        <v>1899.53</v>
      </c>
      <c r="D267" s="23">
        <f>PRICE1.12!D267*VOLUME!D267</f>
        <v>57395.69</v>
      </c>
      <c r="E267" s="23">
        <f>PRICE1.12!E267*VOLUME!E267</f>
        <v>2224.92</v>
      </c>
      <c r="F267" s="23">
        <f>PRICE1.12!F267*VOLUME!F267</f>
        <v>712.8</v>
      </c>
      <c r="G267" s="23">
        <f>PRICE1.12!G267*VOLUME!G267</f>
        <v>62232.94</v>
      </c>
      <c r="H267" s="23">
        <f>PRICE1.12!H267*VOLUME!H267</f>
        <v>1707.85</v>
      </c>
      <c r="I267" s="23">
        <f>PRICE1.12!I267*VOLUME!I267</f>
        <v>62787.360000000001</v>
      </c>
      <c r="J267" s="23">
        <f>PRICE1.12!J267*VOLUME!J267</f>
        <v>2344.8000000000002</v>
      </c>
      <c r="K267" s="23">
        <f>PRICE1.12!K267*VOLUME!K267</f>
        <v>619.70000000000005</v>
      </c>
      <c r="L267" s="23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3">
        <f>PRICE1.12!C268*VOLUME!C268</f>
        <v>943.77</v>
      </c>
      <c r="D268" s="23">
        <f>PRICE1.12!D268*VOLUME!D268</f>
        <v>20101.38</v>
      </c>
      <c r="E268" s="23">
        <f>PRICE1.12!E268*VOLUME!E268</f>
        <v>908.14</v>
      </c>
      <c r="F268" s="23">
        <f>PRICE1.12!F268*VOLUME!F268</f>
        <v>67.239999999999995</v>
      </c>
      <c r="G268" s="23">
        <f>PRICE1.12!G268*VOLUME!G268</f>
        <v>22020.53</v>
      </c>
      <c r="H268" s="23">
        <f>PRICE1.12!H268*VOLUME!H268</f>
        <v>832.39</v>
      </c>
      <c r="I268" s="23">
        <f>PRICE1.12!I268*VOLUME!I268</f>
        <v>19412.259999999998</v>
      </c>
      <c r="J268" s="23">
        <f>PRICE1.12!J268*VOLUME!J268</f>
        <v>1125.44</v>
      </c>
      <c r="K268" s="23">
        <f>PRICE1.12!K268*VOLUME!K268</f>
        <v>66.78</v>
      </c>
      <c r="L268" s="23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3">
        <f>PRICE1.12!C269*VOLUME!C269</f>
        <v>3801.97</v>
      </c>
      <c r="D269" s="23">
        <f>PRICE1.12!D269*VOLUME!D269</f>
        <v>10144.36</v>
      </c>
      <c r="E269" s="23">
        <f>PRICE1.12!E269*VOLUME!E269</f>
        <v>5723.31</v>
      </c>
      <c r="F269" s="23">
        <f>PRICE1.12!F269*VOLUME!F269</f>
        <v>369.62</v>
      </c>
      <c r="G269" s="23">
        <f>PRICE1.12!G269*VOLUME!G269</f>
        <v>20039.259999999998</v>
      </c>
      <c r="H269" s="23">
        <f>PRICE1.12!H269*VOLUME!H269</f>
        <v>2691.45</v>
      </c>
      <c r="I269" s="23">
        <f>PRICE1.12!I269*VOLUME!I269</f>
        <v>12007.5</v>
      </c>
      <c r="J269" s="23">
        <f>PRICE1.12!J269*VOLUME!J269</f>
        <v>7088.32</v>
      </c>
      <c r="K269" s="23">
        <f>PRICE1.12!K269*VOLUME!K269</f>
        <v>329.83</v>
      </c>
      <c r="L269" s="23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3">
        <f>PRICE1.12!C270*VOLUME!C270</f>
        <v>172352.19</v>
      </c>
      <c r="D270" s="23">
        <f>PRICE1.12!D270*VOLUME!D270</f>
        <v>306028.74</v>
      </c>
      <c r="E270" s="23">
        <f>PRICE1.12!E270*VOLUME!E270</f>
        <v>241015.64</v>
      </c>
      <c r="F270" s="23">
        <f>PRICE1.12!F270*VOLUME!F270</f>
        <v>191466.88</v>
      </c>
      <c r="G270" s="23">
        <f>PRICE1.12!G270*VOLUME!G270</f>
        <v>910863.44999999984</v>
      </c>
      <c r="H270" s="23">
        <f>PRICE1.12!H270*VOLUME!H270</f>
        <v>165309.01</v>
      </c>
      <c r="I270" s="23">
        <f>PRICE1.12!I270*VOLUME!I270</f>
        <v>303834.59999999998</v>
      </c>
      <c r="J270" s="23">
        <f>PRICE1.12!J270*VOLUME!J270</f>
        <v>252785.16</v>
      </c>
      <c r="K270" s="23">
        <f>PRICE1.12!K270*VOLUME!K270</f>
        <v>199045.34</v>
      </c>
      <c r="L270" s="23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2">
        <f>SUM(C273:C274)</f>
        <v>15036843.669999998</v>
      </c>
      <c r="D272" s="22">
        <f t="shared" ref="D272:L272" si="33">SUM(D273:D274)</f>
        <v>25162742.799999997</v>
      </c>
      <c r="E272" s="22">
        <f t="shared" si="33"/>
        <v>6351093.7642000001</v>
      </c>
      <c r="F272" s="22">
        <f t="shared" si="33"/>
        <v>31818031.727299999</v>
      </c>
      <c r="G272" s="22">
        <f t="shared" si="33"/>
        <v>79211788.127599999</v>
      </c>
      <c r="H272" s="22">
        <f t="shared" si="33"/>
        <v>14495641.826200001</v>
      </c>
      <c r="I272" s="22">
        <f t="shared" si="33"/>
        <v>18539944.766199999</v>
      </c>
      <c r="J272" s="22">
        <f t="shared" si="33"/>
        <v>5394672.5470000003</v>
      </c>
      <c r="K272" s="22">
        <f t="shared" si="33"/>
        <v>22606809.668699998</v>
      </c>
      <c r="L272" s="22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3">
        <f>PRICE1.12!C273*VOLUME!C273</f>
        <v>1343770.1199999999</v>
      </c>
      <c r="D273" s="23">
        <f>PRICE1.12!D273*VOLUME!D273</f>
        <v>1647609.99</v>
      </c>
      <c r="E273" s="23">
        <f>PRICE1.12!E273*VOLUME!E273</f>
        <v>244079.86000000002</v>
      </c>
      <c r="F273" s="23">
        <f>PRICE1.12!F273*VOLUME!F273</f>
        <v>63651.679999999993</v>
      </c>
      <c r="G273" s="23">
        <f>PRICE1.12!G273*VOLUME!G273</f>
        <v>3366672.91</v>
      </c>
      <c r="H273" s="23">
        <f>PRICE1.12!H273*VOLUME!H273</f>
        <v>1642575.3025000002</v>
      </c>
      <c r="I273" s="23">
        <f>PRICE1.12!I273*VOLUME!I273</f>
        <v>1422531.8174000001</v>
      </c>
      <c r="J273" s="23">
        <f>PRICE1.12!J273*VOLUME!J273</f>
        <v>304906.18259999994</v>
      </c>
      <c r="K273" s="23">
        <f>PRICE1.12!K273*VOLUME!K273</f>
        <v>64055.260499999997</v>
      </c>
      <c r="L273" s="23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3">
        <f>PRICE1.12!C274*VOLUME!C274</f>
        <v>13693073.549999999</v>
      </c>
      <c r="D274" s="23">
        <f>PRICE1.12!D274*VOLUME!D274</f>
        <v>23515132.809999999</v>
      </c>
      <c r="E274" s="23">
        <f>PRICE1.12!E274*VOLUME!E274</f>
        <v>6107013.9041999998</v>
      </c>
      <c r="F274" s="23">
        <f>PRICE1.12!F274*VOLUME!F274</f>
        <v>31754380.0473</v>
      </c>
      <c r="G274" s="23">
        <f>PRICE1.12!G274*VOLUME!G274</f>
        <v>75845115.217600003</v>
      </c>
      <c r="H274" s="23">
        <f>PRICE1.12!H274*VOLUME!H274</f>
        <v>12853066.523700001</v>
      </c>
      <c r="I274" s="23">
        <f>PRICE1.12!I274*VOLUME!I274</f>
        <v>17117412.948799998</v>
      </c>
      <c r="J274" s="23">
        <f>PRICE1.12!J274*VOLUME!J274</f>
        <v>5089766.3644000003</v>
      </c>
      <c r="K274" s="23">
        <f>PRICE1.12!K274*VOLUME!K274</f>
        <v>22542754.408199999</v>
      </c>
      <c r="L274" s="23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2">
        <f>SUM(C276:C277)</f>
        <v>165671.55000000002</v>
      </c>
      <c r="D275" s="22">
        <f t="shared" ref="D275:L275" si="34">SUM(D276:D277)</f>
        <v>511914.28769999999</v>
      </c>
      <c r="E275" s="22">
        <f t="shared" si="34"/>
        <v>70462.109800000006</v>
      </c>
      <c r="F275" s="22">
        <f t="shared" si="34"/>
        <v>207776.50510000001</v>
      </c>
      <c r="G275" s="22">
        <f t="shared" si="34"/>
        <v>1079023.6923</v>
      </c>
      <c r="H275" s="22">
        <f t="shared" si="34"/>
        <v>191823.26060000001</v>
      </c>
      <c r="I275" s="22">
        <f t="shared" si="34"/>
        <v>448204.2547962399</v>
      </c>
      <c r="J275" s="22">
        <f t="shared" si="34"/>
        <v>64462.437672</v>
      </c>
      <c r="K275" s="22">
        <f t="shared" si="34"/>
        <v>269203.60765659087</v>
      </c>
      <c r="L275" s="22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3">
        <f>PRICE1.12!C276*VOLUME!C276</f>
        <v>23799.835600000002</v>
      </c>
      <c r="D276" s="23">
        <f>PRICE1.12!D276*VOLUME!D276</f>
        <v>23246.419300000001</v>
      </c>
      <c r="E276" s="23">
        <f>PRICE1.12!E276*VOLUME!E276</f>
        <v>20355.481800000001</v>
      </c>
      <c r="F276" s="23">
        <f>PRICE1.12!F276*VOLUME!F276</f>
        <v>38006.416899999997</v>
      </c>
      <c r="G276" s="23">
        <f>PRICE1.12!G276*VOLUME!G276</f>
        <v>106145.9515</v>
      </c>
      <c r="H276" s="23">
        <f>PRICE1.12!H276*VOLUME!H276</f>
        <v>31364.785800000001</v>
      </c>
      <c r="I276" s="23">
        <f>PRICE1.12!I276*VOLUME!I276</f>
        <v>22197.44122541511</v>
      </c>
      <c r="J276" s="23">
        <f>PRICE1.12!J276*VOLUME!J276</f>
        <v>19711.080000000002</v>
      </c>
      <c r="K276" s="23">
        <f>PRICE1.12!K276*VOLUME!K276</f>
        <v>53863.295481138695</v>
      </c>
      <c r="L276" s="23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3">
        <f>PRICE1.12!C277*VOLUME!C277</f>
        <v>141871.71440000003</v>
      </c>
      <c r="D277" s="23">
        <f>PRICE1.12!D277*VOLUME!D277</f>
        <v>488667.86839999998</v>
      </c>
      <c r="E277" s="23">
        <f>PRICE1.12!E277*VOLUME!E277</f>
        <v>50106.628000000004</v>
      </c>
      <c r="F277" s="23">
        <f>PRICE1.12!F277*VOLUME!F277</f>
        <v>169770.0882</v>
      </c>
      <c r="G277" s="23">
        <f>PRICE1.12!G277*VOLUME!G277</f>
        <v>972877.74079999991</v>
      </c>
      <c r="H277" s="23">
        <f>PRICE1.12!H277*VOLUME!H277</f>
        <v>160458.4748</v>
      </c>
      <c r="I277" s="23">
        <f>PRICE1.12!I277*VOLUME!I277</f>
        <v>426006.8135708248</v>
      </c>
      <c r="J277" s="23">
        <f>PRICE1.12!J277*VOLUME!J277</f>
        <v>44751.357671999998</v>
      </c>
      <c r="K277" s="23">
        <f>PRICE1.12!K277*VOLUME!K277</f>
        <v>215340.31217545216</v>
      </c>
      <c r="L277" s="23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2">
        <f>SUM(C279:C280)</f>
        <v>515259.2080000001</v>
      </c>
      <c r="D278" s="22">
        <f t="shared" ref="D278:L278" si="35">SUM(D279:D280)</f>
        <v>787551.29170000006</v>
      </c>
      <c r="E278" s="22">
        <f t="shared" si="35"/>
        <v>327052.45039999997</v>
      </c>
      <c r="F278" s="22">
        <f t="shared" si="35"/>
        <v>243624.74619999999</v>
      </c>
      <c r="G278" s="22">
        <f t="shared" si="35"/>
        <v>1891927.9458999999</v>
      </c>
      <c r="H278" s="22">
        <f t="shared" si="35"/>
        <v>372891.17519999994</v>
      </c>
      <c r="I278" s="22">
        <f t="shared" si="35"/>
        <v>602508.8429934989</v>
      </c>
      <c r="J278" s="22">
        <f t="shared" si="35"/>
        <v>273919.17377999995</v>
      </c>
      <c r="K278" s="22">
        <f t="shared" si="35"/>
        <v>248380.44178142233</v>
      </c>
      <c r="L278" s="22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3">
        <f>PRICE1.12!C279*VOLUME!C279</f>
        <v>78994.21590000001</v>
      </c>
      <c r="D279" s="23">
        <f>PRICE1.12!D279*VOLUME!D279</f>
        <v>317156.99459999998</v>
      </c>
      <c r="E279" s="23">
        <f>PRICE1.12!E279*VOLUME!E279</f>
        <v>0</v>
      </c>
      <c r="F279" s="23">
        <f>PRICE1.12!F279*VOLUME!F279</f>
        <v>0</v>
      </c>
      <c r="G279" s="23">
        <f>PRICE1.12!G279*VOLUME!G279</f>
        <v>422225.47619999998</v>
      </c>
      <c r="H279" s="23">
        <f>PRICE1.12!H279*VOLUME!H279</f>
        <v>72646.867199999993</v>
      </c>
      <c r="I279" s="23">
        <f>PRICE1.12!I279*VOLUME!I279</f>
        <v>229914.84496666669</v>
      </c>
      <c r="J279" s="23">
        <f>PRICE1.12!J279*VOLUME!J279</f>
        <v>0</v>
      </c>
      <c r="K279" s="23">
        <f>PRICE1.12!K279*VOLUME!K279</f>
        <v>0</v>
      </c>
      <c r="L279" s="23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3">
        <f>PRICE1.12!C280*VOLUME!C280</f>
        <v>436264.99210000009</v>
      </c>
      <c r="D280" s="23">
        <f>PRICE1.12!D280*VOLUME!D280</f>
        <v>470394.29710000008</v>
      </c>
      <c r="E280" s="23">
        <f>PRICE1.12!E280*VOLUME!E280</f>
        <v>327052.45039999997</v>
      </c>
      <c r="F280" s="23">
        <f>PRICE1.12!F280*VOLUME!F280</f>
        <v>243624.74619999999</v>
      </c>
      <c r="G280" s="23">
        <f>PRICE1.12!G280*VOLUME!G280</f>
        <v>1469702.4697</v>
      </c>
      <c r="H280" s="23">
        <f>PRICE1.12!H280*VOLUME!H280</f>
        <v>300244.30799999996</v>
      </c>
      <c r="I280" s="23">
        <f>PRICE1.12!I280*VOLUME!I280</f>
        <v>372593.99802683218</v>
      </c>
      <c r="J280" s="23">
        <f>PRICE1.12!J280*VOLUME!J280</f>
        <v>273919.17377999995</v>
      </c>
      <c r="K280" s="23">
        <f>PRICE1.12!K280*VOLUME!K280</f>
        <v>248380.44178142233</v>
      </c>
      <c r="L280" s="23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2">
        <f>SUM(C282:C283)</f>
        <v>2902447.5950000007</v>
      </c>
      <c r="D281" s="22">
        <f t="shared" ref="D281:L281" si="36">SUM(D282:D283)</f>
        <v>719757.33200000005</v>
      </c>
      <c r="E281" s="22">
        <f t="shared" si="36"/>
        <v>0</v>
      </c>
      <c r="F281" s="22">
        <f t="shared" si="36"/>
        <v>158.33009999999999</v>
      </c>
      <c r="G281" s="22">
        <f t="shared" si="36"/>
        <v>3735707.2080999999</v>
      </c>
      <c r="H281" s="22">
        <f t="shared" si="36"/>
        <v>2675721.3188</v>
      </c>
      <c r="I281" s="22">
        <f t="shared" si="36"/>
        <v>315191.97150000004</v>
      </c>
      <c r="J281" s="22">
        <f t="shared" si="36"/>
        <v>0</v>
      </c>
      <c r="K281" s="22">
        <f t="shared" si="36"/>
        <v>207.51262568306012</v>
      </c>
      <c r="L281" s="22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3">
        <f>PRICE1.12!C282*VOLUME!C282</f>
        <v>66287.318399999989</v>
      </c>
      <c r="D282" s="23">
        <f>PRICE1.12!D282*VOLUME!D282</f>
        <v>0</v>
      </c>
      <c r="E282" s="23">
        <f>PRICE1.12!E282*VOLUME!E282</f>
        <v>0</v>
      </c>
      <c r="F282" s="23">
        <f>PRICE1.12!F282*VOLUME!F282</f>
        <v>158.33009999999999</v>
      </c>
      <c r="G282" s="23">
        <f>PRICE1.12!G282*VOLUME!G282</f>
        <v>81401.307400000005</v>
      </c>
      <c r="H282" s="23">
        <f>PRICE1.12!H282*VOLUME!H282</f>
        <v>101945.36000000002</v>
      </c>
      <c r="I282" s="23">
        <f>PRICE1.12!I282*VOLUME!I282</f>
        <v>0</v>
      </c>
      <c r="J282" s="23">
        <f>PRICE1.12!J282*VOLUME!J282</f>
        <v>0</v>
      </c>
      <c r="K282" s="23">
        <f>PRICE1.12!K282*VOLUME!K282</f>
        <v>207.51262568306012</v>
      </c>
      <c r="L282" s="23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3">
        <f>PRICE1.12!C283*VOLUME!C283</f>
        <v>2836160.2766000004</v>
      </c>
      <c r="D283" s="23">
        <f>PRICE1.12!D283*VOLUME!D283</f>
        <v>719757.33200000005</v>
      </c>
      <c r="E283" s="23">
        <f>PRICE1.12!E283*VOLUME!E283</f>
        <v>0</v>
      </c>
      <c r="F283" s="23">
        <f>PRICE1.12!F283*VOLUME!F283</f>
        <v>0</v>
      </c>
      <c r="G283" s="23">
        <f>PRICE1.12!G283*VOLUME!G283</f>
        <v>3654305.9007000001</v>
      </c>
      <c r="H283" s="23">
        <f>PRICE1.12!H283*VOLUME!H283</f>
        <v>2573775.9588000001</v>
      </c>
      <c r="I283" s="23">
        <f>PRICE1.12!I283*VOLUME!I283</f>
        <v>315191.97150000004</v>
      </c>
      <c r="J283" s="23">
        <f>PRICE1.12!J283*VOLUME!J283</f>
        <v>0</v>
      </c>
      <c r="K283" s="23">
        <f>PRICE1.12!K283*VOLUME!K283</f>
        <v>0</v>
      </c>
      <c r="L283" s="23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2">
        <f>SUM(C285:C289)</f>
        <v>1022819.6214000001</v>
      </c>
      <c r="D284" s="22">
        <f t="shared" ref="D284:L284" si="37">SUM(D285:D289)</f>
        <v>821261.58600000001</v>
      </c>
      <c r="E284" s="22">
        <f t="shared" si="37"/>
        <v>411558.67090000003</v>
      </c>
      <c r="F284" s="22">
        <f t="shared" si="37"/>
        <v>281769.40721025108</v>
      </c>
      <c r="G284" s="22">
        <f t="shared" si="37"/>
        <v>2911396.7144404976</v>
      </c>
      <c r="H284" s="22">
        <f t="shared" si="37"/>
        <v>962239.95267500007</v>
      </c>
      <c r="I284" s="22">
        <f t="shared" si="37"/>
        <v>883026.69976034039</v>
      </c>
      <c r="J284" s="22">
        <f t="shared" si="37"/>
        <v>266974.43838800001</v>
      </c>
      <c r="K284" s="22">
        <f t="shared" si="37"/>
        <v>396678.09458875505</v>
      </c>
      <c r="L284" s="22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3">
        <f>PRICE1.12!C285*VOLUME!C285</f>
        <v>274387.64400000003</v>
      </c>
      <c r="D285" s="23">
        <f>PRICE1.12!D285*VOLUME!D285</f>
        <v>360922.25599999999</v>
      </c>
      <c r="E285" s="23">
        <f>PRICE1.12!E285*VOLUME!E285</f>
        <v>113864.6058</v>
      </c>
      <c r="F285" s="23">
        <f>PRICE1.12!F285*VOLUME!F285</f>
        <v>100053.6954144</v>
      </c>
      <c r="G285" s="23">
        <f>PRICE1.12!G285*VOLUME!G285</f>
        <v>879324.84039720008</v>
      </c>
      <c r="H285" s="23">
        <f>PRICE1.12!H285*VOLUME!H285</f>
        <v>278859.01067499997</v>
      </c>
      <c r="I285" s="23">
        <f>PRICE1.12!I285*VOLUME!I285</f>
        <v>494214.36486022174</v>
      </c>
      <c r="J285" s="23">
        <f>PRICE1.12!J285*VOLUME!J285</f>
        <v>79780.992968000006</v>
      </c>
      <c r="K285" s="23">
        <f>PRICE1.12!K285*VOLUME!K285</f>
        <v>142686.87101661533</v>
      </c>
      <c r="L285" s="23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3">
        <f>PRICE1.12!C286*VOLUME!C286</f>
        <v>370623.04510000005</v>
      </c>
      <c r="D286" s="23">
        <f>PRICE1.12!D286*VOLUME!D286</f>
        <v>148143.91759999999</v>
      </c>
      <c r="E286" s="23">
        <f>PRICE1.12!E286*VOLUME!E286</f>
        <v>76686.665999999983</v>
      </c>
      <c r="F286" s="23">
        <f>PRICE1.12!F286*VOLUME!F286</f>
        <v>93587.404139999999</v>
      </c>
      <c r="G286" s="23">
        <f>PRICE1.12!G286*VOLUME!G286</f>
        <v>798037.76216000004</v>
      </c>
      <c r="H286" s="23">
        <f>PRICE1.12!H286*VOLUME!H286</f>
        <v>362844.01350000006</v>
      </c>
      <c r="I286" s="23">
        <f>PRICE1.12!I286*VOLUME!I286</f>
        <v>123209.81209957546</v>
      </c>
      <c r="J286" s="23">
        <f>PRICE1.12!J286*VOLUME!J286</f>
        <v>60310.452799999992</v>
      </c>
      <c r="K286" s="23">
        <f>PRICE1.12!K286*VOLUME!K286</f>
        <v>141534.10328105339</v>
      </c>
      <c r="L286" s="23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3">
        <f>PRICE1.12!C287*VOLUME!C287</f>
        <v>116190.33620000001</v>
      </c>
      <c r="D287" s="23">
        <f>PRICE1.12!D287*VOLUME!D287</f>
        <v>51435.727999999996</v>
      </c>
      <c r="E287" s="23">
        <f>PRICE1.12!E287*VOLUME!E287</f>
        <v>118055.70760000001</v>
      </c>
      <c r="F287" s="23">
        <f>PRICE1.12!F287*VOLUME!F287</f>
        <v>34337.416455851067</v>
      </c>
      <c r="G287" s="23">
        <f>PRICE1.12!G287*VOLUME!G287</f>
        <v>305357.54078329785</v>
      </c>
      <c r="H287" s="23">
        <f>PRICE1.12!H287*VOLUME!H287</f>
        <v>87326.536500000017</v>
      </c>
      <c r="I287" s="23">
        <f>PRICE1.12!I287*VOLUME!I287</f>
        <v>34134.958994362889</v>
      </c>
      <c r="J287" s="23">
        <f>PRICE1.12!J287*VOLUME!J287</f>
        <v>48122.271520000002</v>
      </c>
      <c r="K287" s="23">
        <f>PRICE1.12!K287*VOLUME!K287</f>
        <v>50057.203619984473</v>
      </c>
      <c r="L287" s="23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3">
        <f>PRICE1.12!C288*VOLUME!C288</f>
        <v>52827.955199999997</v>
      </c>
      <c r="D288" s="23">
        <f>PRICE1.12!D288*VOLUME!D288</f>
        <v>127461.95199999999</v>
      </c>
      <c r="E288" s="23">
        <f>PRICE1.12!E288*VOLUME!E288</f>
        <v>91739.302500000005</v>
      </c>
      <c r="F288" s="23">
        <f>PRICE1.12!F288*VOLUME!F288</f>
        <v>13811.984399999999</v>
      </c>
      <c r="G288" s="23">
        <f>PRICE1.12!G288*VOLUME!G288</f>
        <v>283221.22209999996</v>
      </c>
      <c r="H288" s="23">
        <f>PRICE1.12!H288*VOLUME!H288</f>
        <v>35837.396399999998</v>
      </c>
      <c r="I288" s="23">
        <f>PRICE1.12!I288*VOLUME!I288</f>
        <v>112918.0179152713</v>
      </c>
      <c r="J288" s="23">
        <f>PRICE1.12!J288*VOLUME!J288</f>
        <v>72814.282699999996</v>
      </c>
      <c r="K288" s="23">
        <f>PRICE1.12!K288*VOLUME!K288</f>
        <v>22524.585213885734</v>
      </c>
      <c r="L288" s="23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3">
        <f>PRICE1.12!C289*VOLUME!C289</f>
        <v>208790.64089999997</v>
      </c>
      <c r="D289" s="23">
        <f>PRICE1.12!D289*VOLUME!D289</f>
        <v>133297.73240000001</v>
      </c>
      <c r="E289" s="23">
        <f>PRICE1.12!E289*VOLUME!E289</f>
        <v>11212.389000000001</v>
      </c>
      <c r="F289" s="23">
        <f>PRICE1.12!F289*VOLUME!F289</f>
        <v>39978.906800000004</v>
      </c>
      <c r="G289" s="23">
        <f>PRICE1.12!G289*VOLUME!G289</f>
        <v>645455.34899999993</v>
      </c>
      <c r="H289" s="23">
        <f>PRICE1.12!H289*VOLUME!H289</f>
        <v>197372.99559999999</v>
      </c>
      <c r="I289" s="23">
        <f>PRICE1.12!I289*VOLUME!I289</f>
        <v>118549.5458909091</v>
      </c>
      <c r="J289" s="23">
        <f>PRICE1.12!J289*VOLUME!J289</f>
        <v>5946.4384</v>
      </c>
      <c r="K289" s="23">
        <f>PRICE1.12!K289*VOLUME!K289</f>
        <v>39875.331457216074</v>
      </c>
      <c r="L289" s="23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2">
        <f>SUM(C291:C292)</f>
        <v>36916.909700000004</v>
      </c>
      <c r="D290" s="22">
        <f t="shared" ref="D290:L290" si="38">SUM(D291:D292)</f>
        <v>22235.729599999999</v>
      </c>
      <c r="E290" s="22">
        <f t="shared" si="38"/>
        <v>6435.3647999999994</v>
      </c>
      <c r="F290" s="22">
        <f t="shared" si="38"/>
        <v>15164.3824</v>
      </c>
      <c r="G290" s="22">
        <f t="shared" si="38"/>
        <v>82184.774399999995</v>
      </c>
      <c r="H290" s="22">
        <f t="shared" si="38"/>
        <v>40253.708879999998</v>
      </c>
      <c r="I290" s="22">
        <f t="shared" si="38"/>
        <v>23526.436352993351</v>
      </c>
      <c r="J290" s="22">
        <f t="shared" si="38"/>
        <v>8709.4430680000005</v>
      </c>
      <c r="K290" s="22">
        <f t="shared" si="38"/>
        <v>27715.76966574548</v>
      </c>
      <c r="L290" s="22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3">
        <f>PRICE1.12!C291*VOLUME!C291</f>
        <v>9792.3415999999997</v>
      </c>
      <c r="D291" s="23">
        <f>PRICE1.12!D291*VOLUME!D291</f>
        <v>4524.1697999999997</v>
      </c>
      <c r="E291" s="23">
        <f>PRICE1.12!E291*VOLUME!E291</f>
        <v>2625.3074999999999</v>
      </c>
      <c r="F291" s="23">
        <f>PRICE1.12!F291*VOLUME!F291</f>
        <v>1002.5974</v>
      </c>
      <c r="G291" s="23">
        <f>PRICE1.12!G291*VOLUME!G291</f>
        <v>16459.082400000003</v>
      </c>
      <c r="H291" s="23">
        <f>PRICE1.12!H291*VOLUME!H291</f>
        <v>8687.1175999999996</v>
      </c>
      <c r="I291" s="23">
        <f>PRICE1.12!I291*VOLUME!I291</f>
        <v>3741.0347999999999</v>
      </c>
      <c r="J291" s="23">
        <f>PRICE1.12!J291*VOLUME!J291</f>
        <v>3513.4975679999998</v>
      </c>
      <c r="K291" s="23">
        <f>PRICE1.12!K291*VOLUME!K291</f>
        <v>1273.6218245</v>
      </c>
      <c r="L291" s="23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3">
        <f>PRICE1.12!C292*VOLUME!C292</f>
        <v>27124.5681</v>
      </c>
      <c r="D292" s="23">
        <f>PRICE1.12!D292*VOLUME!D292</f>
        <v>17711.559799999999</v>
      </c>
      <c r="E292" s="23">
        <f>PRICE1.12!E292*VOLUME!E292</f>
        <v>3810.0572999999995</v>
      </c>
      <c r="F292" s="23">
        <f>PRICE1.12!F292*VOLUME!F292</f>
        <v>14161.785</v>
      </c>
      <c r="G292" s="23">
        <f>PRICE1.12!G292*VOLUME!G292</f>
        <v>65725.691999999995</v>
      </c>
      <c r="H292" s="23">
        <f>PRICE1.12!H292*VOLUME!H292</f>
        <v>31566.591280000001</v>
      </c>
      <c r="I292" s="23">
        <f>PRICE1.12!I292*VOLUME!I292</f>
        <v>19785.401552993349</v>
      </c>
      <c r="J292" s="23">
        <f>PRICE1.12!J292*VOLUME!J292</f>
        <v>5195.9455000000007</v>
      </c>
      <c r="K292" s="23">
        <f>PRICE1.12!K292*VOLUME!K292</f>
        <v>26442.147841245478</v>
      </c>
      <c r="L292" s="23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2">
        <f>SUM(C294:C300)</f>
        <v>1632479.8909000002</v>
      </c>
      <c r="D293" s="22">
        <f t="shared" ref="D293:L293" si="39">SUM(D294:D300)</f>
        <v>1322908.2864000001</v>
      </c>
      <c r="E293" s="22">
        <f t="shared" si="39"/>
        <v>263312.95</v>
      </c>
      <c r="F293" s="22">
        <f t="shared" si="39"/>
        <v>337412.24479999993</v>
      </c>
      <c r="G293" s="22">
        <f t="shared" si="39"/>
        <v>3267531.5721</v>
      </c>
      <c r="H293" s="22">
        <f t="shared" si="39"/>
        <v>1260620.9492000001</v>
      </c>
      <c r="I293" s="22">
        <f t="shared" si="39"/>
        <v>1176178.0152102143</v>
      </c>
      <c r="J293" s="22">
        <f t="shared" si="39"/>
        <v>301526.59531599999</v>
      </c>
      <c r="K293" s="22">
        <f t="shared" si="39"/>
        <v>417266.6264346356</v>
      </c>
      <c r="L293" s="22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3">
        <f>PRICE1.12!C294*VOLUME!C294</f>
        <v>81005.603799999997</v>
      </c>
      <c r="D294" s="23">
        <f>PRICE1.12!D294*VOLUME!D294</f>
        <v>134829.80879999997</v>
      </c>
      <c r="E294" s="23">
        <f>PRICE1.12!E294*VOLUME!E294</f>
        <v>86414.596799999999</v>
      </c>
      <c r="F294" s="23">
        <f>PRICE1.12!F294*VOLUME!F294</f>
        <v>97773.785199999984</v>
      </c>
      <c r="G294" s="23">
        <f>PRICE1.12!G294*VOLUME!G294</f>
        <v>398074.91219999996</v>
      </c>
      <c r="H294" s="23">
        <f>PRICE1.12!H294*VOLUME!H294</f>
        <v>99311.858400000012</v>
      </c>
      <c r="I294" s="23">
        <f>PRICE1.12!I294*VOLUME!I294</f>
        <v>154022.17249999999</v>
      </c>
      <c r="J294" s="23">
        <f>PRICE1.12!J294*VOLUME!J294</f>
        <v>87999.300479999991</v>
      </c>
      <c r="K294" s="23">
        <f>PRICE1.12!K294*VOLUME!K294</f>
        <v>97579.969240618564</v>
      </c>
      <c r="L294" s="23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3">
        <f>PRICE1.12!C295*VOLUME!C295</f>
        <v>41996.962800000001</v>
      </c>
      <c r="D295" s="23">
        <f>PRICE1.12!D295*VOLUME!D295</f>
        <v>61742.596400000009</v>
      </c>
      <c r="E295" s="23">
        <f>PRICE1.12!E295*VOLUME!E295</f>
        <v>48711.412799999998</v>
      </c>
      <c r="F295" s="23">
        <f>PRICE1.12!F295*VOLUME!F295</f>
        <v>61548.711599999995</v>
      </c>
      <c r="G295" s="23">
        <f>PRICE1.12!G295*VOLUME!G295</f>
        <v>214044.06210000004</v>
      </c>
      <c r="H295" s="23">
        <f>PRICE1.12!H295*VOLUME!H295</f>
        <v>55512.652999999998</v>
      </c>
      <c r="I295" s="23">
        <f>PRICE1.12!I295*VOLUME!I295</f>
        <v>64560.95593003618</v>
      </c>
      <c r="J295" s="23">
        <f>PRICE1.12!J295*VOLUME!J295</f>
        <v>61416.987400000005</v>
      </c>
      <c r="K295" s="23">
        <f>PRICE1.12!K295*VOLUME!K295</f>
        <v>76516.028384571429</v>
      </c>
      <c r="L295" s="23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3">
        <f>PRICE1.12!C296*VOLUME!C296</f>
        <v>44650.711199999998</v>
      </c>
      <c r="D296" s="23">
        <f>PRICE1.12!D296*VOLUME!D296</f>
        <v>88615.936000000016</v>
      </c>
      <c r="E296" s="23">
        <f>PRICE1.12!E296*VOLUME!E296</f>
        <v>75575.352400000003</v>
      </c>
      <c r="F296" s="23">
        <f>PRICE1.12!F296*VOLUME!F296</f>
        <v>82177.864000000001</v>
      </c>
      <c r="G296" s="23">
        <f>PRICE1.12!G296*VOLUME!G296</f>
        <v>287757.09649999999</v>
      </c>
      <c r="H296" s="23">
        <f>PRICE1.12!H296*VOLUME!H296</f>
        <v>69606.384600000005</v>
      </c>
      <c r="I296" s="23">
        <f>PRICE1.12!I296*VOLUME!I296</f>
        <v>116301.2037459851</v>
      </c>
      <c r="J296" s="23">
        <f>PRICE1.12!J296*VOLUME!J296</f>
        <v>107235.052</v>
      </c>
      <c r="K296" s="23">
        <f>PRICE1.12!K296*VOLUME!K296</f>
        <v>111328.694816118</v>
      </c>
      <c r="L296" s="23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3">
        <f>PRICE1.12!C297*VOLUME!C297</f>
        <v>77530.147200000007</v>
      </c>
      <c r="D297" s="23">
        <f>PRICE1.12!D297*VOLUME!D297</f>
        <v>43358.720100000006</v>
      </c>
      <c r="E297" s="23">
        <f>PRICE1.12!E297*VOLUME!E297</f>
        <v>49949.088000000011</v>
      </c>
      <c r="F297" s="23">
        <f>PRICE1.12!F297*VOLUME!F297</f>
        <v>70948.686999999991</v>
      </c>
      <c r="G297" s="23">
        <f>PRICE1.12!G297*VOLUME!G297</f>
        <v>254188.56240000002</v>
      </c>
      <c r="H297" s="23">
        <f>PRICE1.12!H297*VOLUME!H297</f>
        <v>35518.8105</v>
      </c>
      <c r="I297" s="23">
        <f>PRICE1.12!I297*VOLUME!I297</f>
        <v>62904.74581668774</v>
      </c>
      <c r="J297" s="23">
        <f>PRICE1.12!J297*VOLUME!J297</f>
        <v>44875.255435999999</v>
      </c>
      <c r="K297" s="23">
        <f>PRICE1.12!K297*VOLUME!K297</f>
        <v>107700.58831778752</v>
      </c>
      <c r="L297" s="23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3">
        <f>PRICE1.12!C298*VOLUME!C298</f>
        <v>1219206.0669</v>
      </c>
      <c r="D298" s="23">
        <f>PRICE1.12!D298*VOLUME!D298</f>
        <v>813429.56419999991</v>
      </c>
      <c r="E298" s="23">
        <f>PRICE1.12!E298*VOLUME!E298</f>
        <v>2550</v>
      </c>
      <c r="F298" s="23">
        <f>PRICE1.12!F298*VOLUME!F298</f>
        <v>0</v>
      </c>
      <c r="G298" s="23">
        <f>PRICE1.12!G298*VOLUME!G298</f>
        <v>1738029.4379999998</v>
      </c>
      <c r="H298" s="23">
        <f>PRICE1.12!H298*VOLUME!H298</f>
        <v>867533.84250000014</v>
      </c>
      <c r="I298" s="23">
        <f>PRICE1.12!I298*VOLUME!I298</f>
        <v>631608.62156453473</v>
      </c>
      <c r="J298" s="23">
        <f>PRICE1.12!J298*VOLUME!J298</f>
        <v>0</v>
      </c>
      <c r="K298" s="23">
        <f>PRICE1.12!K298*VOLUME!K298</f>
        <v>0</v>
      </c>
      <c r="L298" s="23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3">
        <f>PRICE1.12!C299*VOLUME!C299</f>
        <v>92397.387000000002</v>
      </c>
      <c r="D299" s="23">
        <f>PRICE1.12!D299*VOLUME!D299</f>
        <v>124023.5634</v>
      </c>
      <c r="E299" s="23">
        <f>PRICE1.12!E299*VOLUME!E299</f>
        <v>112.5</v>
      </c>
      <c r="F299" s="23">
        <f>PRICE1.12!F299*VOLUME!F299</f>
        <v>0</v>
      </c>
      <c r="G299" s="23">
        <f>PRICE1.12!G299*VOLUME!G299</f>
        <v>213549.91350000002</v>
      </c>
      <c r="H299" s="23">
        <f>PRICE1.12!H299*VOLUME!H299</f>
        <v>69188.989799999996</v>
      </c>
      <c r="I299" s="23">
        <f>PRICE1.12!I299*VOLUME!I299</f>
        <v>98017.326287553646</v>
      </c>
      <c r="J299" s="23">
        <f>PRICE1.12!J299*VOLUME!J299</f>
        <v>0</v>
      </c>
      <c r="K299" s="23">
        <f>PRICE1.12!K299*VOLUME!K299</f>
        <v>0</v>
      </c>
      <c r="L299" s="23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3">
        <f>PRICE1.12!C300*VOLUME!C300</f>
        <v>75693.012000000002</v>
      </c>
      <c r="D300" s="23">
        <f>PRICE1.12!D300*VOLUME!D300</f>
        <v>56908.097500000003</v>
      </c>
      <c r="E300" s="23">
        <f>PRICE1.12!E300*VOLUME!E300</f>
        <v>0</v>
      </c>
      <c r="F300" s="23">
        <f>PRICE1.12!F300*VOLUME!F300</f>
        <v>24963.197000000004</v>
      </c>
      <c r="G300" s="23">
        <f>PRICE1.12!G300*VOLUME!G300</f>
        <v>161887.58739999999</v>
      </c>
      <c r="H300" s="23">
        <f>PRICE1.12!H300*VOLUME!H300</f>
        <v>63948.410400000001</v>
      </c>
      <c r="I300" s="23">
        <f>PRICE1.12!I300*VOLUME!I300</f>
        <v>48762.989365416914</v>
      </c>
      <c r="J300" s="23">
        <f>PRICE1.12!J300*VOLUME!J300</f>
        <v>0</v>
      </c>
      <c r="K300" s="23">
        <f>PRICE1.12!K300*VOLUME!K300</f>
        <v>24141.345675540069</v>
      </c>
      <c r="L300" s="23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2">
        <f>SUM(C302:C303)</f>
        <v>13522919.461200001</v>
      </c>
      <c r="D301" s="22">
        <f t="shared" ref="D301:L301" si="40">SUM(D302:D303)</f>
        <v>133490.7095</v>
      </c>
      <c r="E301" s="22">
        <f t="shared" si="40"/>
        <v>177332.87879999998</v>
      </c>
      <c r="F301" s="22">
        <f t="shared" si="40"/>
        <v>168154.32899999997</v>
      </c>
      <c r="G301" s="22">
        <f t="shared" si="40"/>
        <v>21789430.369600002</v>
      </c>
      <c r="H301" s="22">
        <f t="shared" si="40"/>
        <v>7995307.5277000004</v>
      </c>
      <c r="I301" s="22">
        <f t="shared" si="40"/>
        <v>137145.8402109594</v>
      </c>
      <c r="J301" s="22">
        <f t="shared" si="40"/>
        <v>153384.80757999999</v>
      </c>
      <c r="K301" s="22">
        <f t="shared" si="40"/>
        <v>308764.12032024539</v>
      </c>
      <c r="L301" s="22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3">
        <f>PRICE1.12!C302*VOLUME!C302</f>
        <v>101725.8012</v>
      </c>
      <c r="D302" s="23">
        <f>PRICE1.12!D302*VOLUME!D302</f>
        <v>133490.7095</v>
      </c>
      <c r="E302" s="23">
        <f>PRICE1.12!E302*VOLUME!E302</f>
        <v>177332.87879999998</v>
      </c>
      <c r="F302" s="23">
        <f>PRICE1.12!F302*VOLUME!F302</f>
        <v>168154.32899999997</v>
      </c>
      <c r="G302" s="23">
        <f>PRICE1.12!G302*VOLUME!G302</f>
        <v>631076.71960000007</v>
      </c>
      <c r="H302" s="23">
        <f>PRICE1.12!H302*VOLUME!H302</f>
        <v>65479.907699999989</v>
      </c>
      <c r="I302" s="23">
        <f>PRICE1.12!I302*VOLUME!I302</f>
        <v>137145.8402109594</v>
      </c>
      <c r="J302" s="23">
        <f>PRICE1.12!J302*VOLUME!J302</f>
        <v>153384.80757999999</v>
      </c>
      <c r="K302" s="23">
        <f>PRICE1.12!K302*VOLUME!K302</f>
        <v>169701.87032024539</v>
      </c>
      <c r="L302" s="23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3">
        <f>PRICE1.12!C303*VOLUME!C303</f>
        <v>13421193.66</v>
      </c>
      <c r="D303" s="23">
        <f>PRICE1.12!D303*VOLUME!D303</f>
        <v>0</v>
      </c>
      <c r="E303" s="23">
        <f>PRICE1.12!E303*VOLUME!E303</f>
        <v>0</v>
      </c>
      <c r="F303" s="23">
        <f>PRICE1.12!F303*VOLUME!F303</f>
        <v>0</v>
      </c>
      <c r="G303" s="23">
        <f>PRICE1.12!G303*VOLUME!G303</f>
        <v>21158353.650000002</v>
      </c>
      <c r="H303" s="23">
        <f>PRICE1.12!H303*VOLUME!H303</f>
        <v>7929827.6200000001</v>
      </c>
      <c r="I303" s="23">
        <f>PRICE1.12!I303*VOLUME!I303</f>
        <v>0</v>
      </c>
      <c r="J303" s="23">
        <f>PRICE1.12!J303*VOLUME!J303</f>
        <v>0</v>
      </c>
      <c r="K303" s="23">
        <f>PRICE1.12!K303*VOLUME!K303</f>
        <v>139062.25</v>
      </c>
      <c r="L303" s="23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2">
        <f>SUM(C305:C307)</f>
        <v>14527369.353727143</v>
      </c>
      <c r="D304" s="22">
        <f t="shared" ref="D304:L304" si="41">SUM(D305:D307)</f>
        <v>13920222.959719587</v>
      </c>
      <c r="E304" s="22">
        <f t="shared" si="41"/>
        <v>14785733.245060017</v>
      </c>
      <c r="F304" s="22">
        <f t="shared" si="41"/>
        <v>21008518.639406953</v>
      </c>
      <c r="G304" s="22">
        <f t="shared" si="41"/>
        <v>61998405.890113108</v>
      </c>
      <c r="H304" s="22">
        <f t="shared" si="41"/>
        <v>14480100.706826784</v>
      </c>
      <c r="I304" s="22">
        <f t="shared" si="41"/>
        <v>13690305.087110322</v>
      </c>
      <c r="J304" s="22">
        <f t="shared" si="41"/>
        <v>12770859.217537733</v>
      </c>
      <c r="K304" s="22">
        <f t="shared" si="41"/>
        <v>9599558.8087699991</v>
      </c>
      <c r="L304" s="22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3">
        <f>PRICE1.12!C305*VOLUME!C305</f>
        <v>1162964.5755711419</v>
      </c>
      <c r="D305" s="23">
        <f>PRICE1.12!D305*VOLUME!D305</f>
        <v>1161726.139227825</v>
      </c>
      <c r="E305" s="23">
        <f>PRICE1.12!E305*VOLUME!E305</f>
        <v>1070658.4846916168</v>
      </c>
      <c r="F305" s="23">
        <f>PRICE1.12!F305*VOLUME!F305</f>
        <v>1092722.1640817542</v>
      </c>
      <c r="G305" s="23">
        <f>PRICE1.12!G305*VOLUME!G305</f>
        <v>2244609.0495119039</v>
      </c>
      <c r="H305" s="23">
        <f>PRICE1.12!H305*VOLUME!H305</f>
        <v>978280.74708</v>
      </c>
      <c r="I305" s="23">
        <f>PRICE1.12!I305*VOLUME!I305</f>
        <v>1067577.97692</v>
      </c>
      <c r="J305" s="23">
        <f>PRICE1.12!J305*VOLUME!J305</f>
        <v>1156144.7246999999</v>
      </c>
      <c r="K305" s="23">
        <f>PRICE1.12!K305*VOLUME!K305</f>
        <v>1159943.88585</v>
      </c>
      <c r="L305" s="23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3">
        <f>PRICE1.12!C306*VOLUME!C306</f>
        <v>3227129.75648</v>
      </c>
      <c r="D306" s="23">
        <f>PRICE1.12!D306*VOLUME!D306</f>
        <v>2352241.4235983999</v>
      </c>
      <c r="E306" s="23">
        <f>PRICE1.12!E306*VOLUME!E306</f>
        <v>2350305.5860144002</v>
      </c>
      <c r="F306" s="23">
        <f>PRICE1.12!F306*VOLUME!F306</f>
        <v>2749121.6333699999</v>
      </c>
      <c r="G306" s="23">
        <f>PRICE1.12!G306*VOLUME!G306</f>
        <v>10706389.546468001</v>
      </c>
      <c r="H306" s="23">
        <f>PRICE1.12!H306*VOLUME!H306</f>
        <v>3186083.5518232002</v>
      </c>
      <c r="I306" s="23">
        <f>PRICE1.12!I306*VOLUME!I306</f>
        <v>2389973.2278796155</v>
      </c>
      <c r="J306" s="23">
        <f>PRICE1.12!J306*VOLUME!J306</f>
        <v>2448015.9926696997</v>
      </c>
      <c r="K306" s="23">
        <f>PRICE1.12!K306*VOLUME!K306</f>
        <v>1723846.7109600001</v>
      </c>
      <c r="L306" s="23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3">
        <f>PRICE1.12!C307*VOLUME!C307</f>
        <v>10137275.021676</v>
      </c>
      <c r="D307" s="23">
        <f>PRICE1.12!D307*VOLUME!D307</f>
        <v>10406255.396893362</v>
      </c>
      <c r="E307" s="23">
        <f>PRICE1.12!E307*VOLUME!E307</f>
        <v>11364769.174354</v>
      </c>
      <c r="F307" s="23">
        <f>PRICE1.12!F307*VOLUME!F307</f>
        <v>17166674.8419552</v>
      </c>
      <c r="G307" s="23">
        <f>PRICE1.12!G307*VOLUME!G307</f>
        <v>49047407.294133201</v>
      </c>
      <c r="H307" s="23">
        <f>PRICE1.12!H307*VOLUME!H307</f>
        <v>10315736.407923583</v>
      </c>
      <c r="I307" s="23">
        <f>PRICE1.12!I307*VOLUME!I307</f>
        <v>10232753.882310707</v>
      </c>
      <c r="J307" s="23">
        <f>PRICE1.12!J307*VOLUME!J307</f>
        <v>9166698.5001680329</v>
      </c>
      <c r="K307" s="23">
        <f>PRICE1.12!K307*VOLUME!K307</f>
        <v>6715768.2119599991</v>
      </c>
      <c r="L307" s="23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2">
        <f>SUM(C309:C311)</f>
        <v>12775508.360292628</v>
      </c>
      <c r="D308" s="22">
        <f t="shared" ref="D308:L308" si="42">SUM(D309:D311)</f>
        <v>14595957.902338529</v>
      </c>
      <c r="E308" s="22">
        <f t="shared" si="42"/>
        <v>11412108.378561309</v>
      </c>
      <c r="F308" s="22">
        <f t="shared" si="42"/>
        <v>12756161.542055344</v>
      </c>
      <c r="G308" s="22">
        <f t="shared" si="42"/>
        <v>51679260.423123345</v>
      </c>
      <c r="H308" s="22">
        <f t="shared" si="42"/>
        <v>10330091.239131732</v>
      </c>
      <c r="I308" s="22">
        <f t="shared" si="42"/>
        <v>12169104.780970817</v>
      </c>
      <c r="J308" s="22">
        <f t="shared" si="42"/>
        <v>12296339.0192752</v>
      </c>
      <c r="K308" s="22">
        <f t="shared" si="42"/>
        <v>16034045.716079533</v>
      </c>
      <c r="L308" s="22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3">
        <f>PRICE1.12!C309*VOLUME!C309</f>
        <v>11961991.763914799</v>
      </c>
      <c r="D309" s="23">
        <f>PRICE1.12!D309*VOLUME!D309</f>
        <v>13730488.062331</v>
      </c>
      <c r="E309" s="23">
        <f>PRICE1.12!E309*VOLUME!E309</f>
        <v>10346371.661455799</v>
      </c>
      <c r="F309" s="23">
        <f>PRICE1.12!F309*VOLUME!F309</f>
        <v>11831727.877074001</v>
      </c>
      <c r="G309" s="23">
        <f>PRICE1.12!G309*VOLUME!G309</f>
        <v>48011268.930580005</v>
      </c>
      <c r="H309" s="23">
        <f>PRICE1.12!H309*VOLUME!H309</f>
        <v>9512280.3865787983</v>
      </c>
      <c r="I309" s="23">
        <f>PRICE1.12!I309*VOLUME!I309</f>
        <v>11374738.043733599</v>
      </c>
      <c r="J309" s="23">
        <f>PRICE1.12!J309*VOLUME!J309</f>
        <v>11303138.2044864</v>
      </c>
      <c r="K309" s="23">
        <f>PRICE1.12!K309*VOLUME!K309</f>
        <v>14928395.928104397</v>
      </c>
      <c r="L309" s="23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3">
        <f>PRICE1.12!C310*VOLUME!C310</f>
        <v>112785.29818282828</v>
      </c>
      <c r="D310" s="23">
        <f>PRICE1.12!D310*VOLUME!D310</f>
        <v>96902.622778027508</v>
      </c>
      <c r="E310" s="23">
        <f>PRICE1.12!E310*VOLUME!E310</f>
        <v>108507.55256380953</v>
      </c>
      <c r="F310" s="23">
        <f>PRICE1.12!F310*VOLUME!F310</f>
        <v>108968.40945884198</v>
      </c>
      <c r="G310" s="23">
        <f>PRICE1.12!G310*VOLUME!G310</f>
        <v>426743.30392573436</v>
      </c>
      <c r="H310" s="23">
        <f>PRICE1.12!H310*VOLUME!H310</f>
        <v>117609.01326333333</v>
      </c>
      <c r="I310" s="23">
        <f>PRICE1.12!I310*VOLUME!I310</f>
        <v>125811.73870761905</v>
      </c>
      <c r="J310" s="23">
        <f>PRICE1.12!J310*VOLUME!J310</f>
        <v>151699.29419999997</v>
      </c>
      <c r="K310" s="23">
        <f>PRICE1.12!K310*VOLUME!K310</f>
        <v>175215.30563123501</v>
      </c>
      <c r="L310" s="23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3">
        <f>PRICE1.12!C311*VOLUME!C311</f>
        <v>700731.29819499992</v>
      </c>
      <c r="D311" s="23">
        <f>PRICE1.12!D311*VOLUME!D311</f>
        <v>768567.21722949995</v>
      </c>
      <c r="E311" s="23">
        <f>PRICE1.12!E311*VOLUME!E311</f>
        <v>957229.16454170016</v>
      </c>
      <c r="F311" s="23">
        <f>PRICE1.12!F311*VOLUME!F311</f>
        <v>815465.25552250003</v>
      </c>
      <c r="G311" s="23">
        <f>PRICE1.12!G311*VOLUME!G311</f>
        <v>3241248.1886175997</v>
      </c>
      <c r="H311" s="23">
        <f>PRICE1.12!H311*VOLUME!H311</f>
        <v>700201.83928960003</v>
      </c>
      <c r="I311" s="23">
        <f>PRICE1.12!I311*VOLUME!I311</f>
        <v>668554.9985296001</v>
      </c>
      <c r="J311" s="23">
        <f>PRICE1.12!J311*VOLUME!J311</f>
        <v>841501.52058879985</v>
      </c>
      <c r="K311" s="23">
        <f>PRICE1.12!K311*VOLUME!K311</f>
        <v>930434.48234390002</v>
      </c>
      <c r="L311" s="23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2">
        <f>SUM(C313:C316)</f>
        <v>8225376.1500000004</v>
      </c>
      <c r="D312" s="22">
        <f t="shared" ref="D312:L312" si="43">SUM(D313:D316)</f>
        <v>9581115.8399999999</v>
      </c>
      <c r="E312" s="22">
        <f t="shared" si="43"/>
        <v>3530320.38</v>
      </c>
      <c r="F312" s="22">
        <f t="shared" si="43"/>
        <v>9204716.5</v>
      </c>
      <c r="G312" s="22">
        <f t="shared" si="43"/>
        <v>30541528.869999997</v>
      </c>
      <c r="H312" s="22">
        <f t="shared" si="43"/>
        <v>8367633.0499999998</v>
      </c>
      <c r="I312" s="22">
        <f t="shared" si="43"/>
        <v>9837439.4000000004</v>
      </c>
      <c r="J312" s="22">
        <f t="shared" si="43"/>
        <v>3564662.08</v>
      </c>
      <c r="K312" s="22">
        <f t="shared" si="43"/>
        <v>9608555.9900000002</v>
      </c>
      <c r="L312" s="22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3">
        <f>PRICE1.12!C313*VOLUME!C313</f>
        <v>1377875.15</v>
      </c>
      <c r="D313" s="23">
        <f>PRICE1.12!D313*VOLUME!D313</f>
        <v>2933498.46</v>
      </c>
      <c r="E313" s="23">
        <f>PRICE1.12!E313*VOLUME!E313</f>
        <v>905458.4</v>
      </c>
      <c r="F313" s="23">
        <f>PRICE1.12!F313*VOLUME!F313</f>
        <v>1658721.7200000002</v>
      </c>
      <c r="G313" s="23">
        <f>PRICE1.12!G313*VOLUME!G313</f>
        <v>6875553.7300000004</v>
      </c>
      <c r="H313" s="23">
        <f>PRICE1.12!H313*VOLUME!H313</f>
        <v>1165460.28</v>
      </c>
      <c r="I313" s="23">
        <f>PRICE1.12!I313*VOLUME!I313</f>
        <v>2588012</v>
      </c>
      <c r="J313" s="23">
        <f>PRICE1.12!J313*VOLUME!J313</f>
        <v>962478.78</v>
      </c>
      <c r="K313" s="23">
        <f>PRICE1.12!K313*VOLUME!K313</f>
        <v>1840398.9</v>
      </c>
      <c r="L313" s="23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3">
        <f>PRICE1.12!C314*VOLUME!C314</f>
        <v>273819.02</v>
      </c>
      <c r="D314" s="23">
        <f>PRICE1.12!D314*VOLUME!D314</f>
        <v>695593.56</v>
      </c>
      <c r="E314" s="23">
        <f>PRICE1.12!E314*VOLUME!E314</f>
        <v>402153.95</v>
      </c>
      <c r="F314" s="23">
        <f>PRICE1.12!F314*VOLUME!F314</f>
        <v>449252.28</v>
      </c>
      <c r="G314" s="23">
        <f>PRICE1.12!G314*VOLUME!G314</f>
        <v>1820818.81</v>
      </c>
      <c r="H314" s="23">
        <f>PRICE1.12!H314*VOLUME!H314</f>
        <v>319330.59000000003</v>
      </c>
      <c r="I314" s="23">
        <f>PRICE1.12!I314*VOLUME!I314</f>
        <v>812409.05</v>
      </c>
      <c r="J314" s="23">
        <f>PRICE1.12!J314*VOLUME!J314</f>
        <v>441325.57</v>
      </c>
      <c r="K314" s="23">
        <f>PRICE1.12!K314*VOLUME!K314</f>
        <v>536397.75</v>
      </c>
      <c r="L314" s="23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3">
        <f>PRICE1.12!C315*VOLUME!C315</f>
        <v>2510826.0699999998</v>
      </c>
      <c r="D315" s="23">
        <f>PRICE1.12!D315*VOLUME!D315</f>
        <v>3689981.1199999996</v>
      </c>
      <c r="E315" s="23">
        <f>PRICE1.12!E315*VOLUME!E315</f>
        <v>1296457.92</v>
      </c>
      <c r="F315" s="23">
        <f>PRICE1.12!F315*VOLUME!F315</f>
        <v>4693028.8499999996</v>
      </c>
      <c r="G315" s="23">
        <f>PRICE1.12!G315*VOLUME!G315</f>
        <v>12190293.960000001</v>
      </c>
      <c r="H315" s="23">
        <f>PRICE1.12!H315*VOLUME!H315</f>
        <v>2816348.88</v>
      </c>
      <c r="I315" s="23">
        <f>PRICE1.12!I315*VOLUME!I315</f>
        <v>4069796.25</v>
      </c>
      <c r="J315" s="23">
        <f>PRICE1.12!J315*VOLUME!J315</f>
        <v>1266128.8500000001</v>
      </c>
      <c r="K315" s="23">
        <f>PRICE1.12!K315*VOLUME!K315</f>
        <v>4942353.07</v>
      </c>
      <c r="L315" s="23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3">
        <f>PRICE1.12!C316*VOLUME!C316</f>
        <v>4062855.91</v>
      </c>
      <c r="D316" s="23">
        <f>PRICE1.12!D316*VOLUME!D316</f>
        <v>2262042.7000000002</v>
      </c>
      <c r="E316" s="23">
        <f>PRICE1.12!E316*VOLUME!E316</f>
        <v>926250.11</v>
      </c>
      <c r="F316" s="23">
        <f>PRICE1.12!F316*VOLUME!F316</f>
        <v>2403713.65</v>
      </c>
      <c r="G316" s="23">
        <f>PRICE1.12!G316*VOLUME!G316</f>
        <v>9654862.3699999992</v>
      </c>
      <c r="H316" s="23">
        <f>PRICE1.12!H316*VOLUME!H316</f>
        <v>4066493.3</v>
      </c>
      <c r="I316" s="23">
        <f>PRICE1.12!I316*VOLUME!I316</f>
        <v>2367222.1</v>
      </c>
      <c r="J316" s="23">
        <f>PRICE1.12!J316*VOLUME!J316</f>
        <v>894728.88000000012</v>
      </c>
      <c r="K316" s="23">
        <f>PRICE1.12!K316*VOLUME!K316</f>
        <v>2289406.27</v>
      </c>
      <c r="L316" s="23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2">
        <f>SUM(C319:C320)</f>
        <v>2143199.52</v>
      </c>
      <c r="D318" s="22">
        <f t="shared" ref="D318:L318" si="44">SUM(D319:D320)</f>
        <v>2695915.1399999997</v>
      </c>
      <c r="E318" s="22">
        <f t="shared" si="44"/>
        <v>972347.0588</v>
      </c>
      <c r="F318" s="22">
        <f t="shared" si="44"/>
        <v>3506982.9484999999</v>
      </c>
      <c r="G318" s="22">
        <f t="shared" si="44"/>
        <v>9370969.4940999988</v>
      </c>
      <c r="H318" s="22">
        <f t="shared" si="44"/>
        <v>1801342.6958999999</v>
      </c>
      <c r="I318" s="22">
        <f t="shared" si="44"/>
        <v>2042696.9426000002</v>
      </c>
      <c r="J318" s="22">
        <f t="shared" si="44"/>
        <v>749398.78249999997</v>
      </c>
      <c r="K318" s="22">
        <f t="shared" si="44"/>
        <v>2188105.773</v>
      </c>
      <c r="L318" s="22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3">
        <f>PRICE1.12!C319*VOLUME!C319</f>
        <v>332005.92</v>
      </c>
      <c r="D319" s="23">
        <f>PRICE1.12!D319*VOLUME!D319</f>
        <v>123969.3</v>
      </c>
      <c r="E319" s="23">
        <f>PRICE1.12!E319*VOLUME!E319</f>
        <v>267382.18520000001</v>
      </c>
      <c r="F319" s="23">
        <f>PRICE1.12!F319*VOLUME!F319</f>
        <v>544820.64520000003</v>
      </c>
      <c r="G319" s="23">
        <f>PRICE1.12!G319*VOLUME!G319</f>
        <v>1247856.5190000001</v>
      </c>
      <c r="H319" s="23">
        <f>PRICE1.12!H319*VOLUME!H319</f>
        <v>288703.35090000002</v>
      </c>
      <c r="I319" s="23">
        <f>PRICE1.12!I319*VOLUME!I319</f>
        <v>79948.832600000009</v>
      </c>
      <c r="J319" s="23">
        <f>PRICE1.12!J319*VOLUME!J319</f>
        <v>313548.47279999999</v>
      </c>
      <c r="K319" s="23">
        <f>PRICE1.12!K319*VOLUME!K319</f>
        <v>275115.33</v>
      </c>
      <c r="L319" s="23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3">
        <f>PRICE1.12!C320*VOLUME!C320</f>
        <v>1811193.6</v>
      </c>
      <c r="D320" s="23">
        <f>PRICE1.12!D320*VOLUME!D320</f>
        <v>2571945.84</v>
      </c>
      <c r="E320" s="23">
        <f>PRICE1.12!E320*VOLUME!E320</f>
        <v>704964.87360000005</v>
      </c>
      <c r="F320" s="23">
        <f>PRICE1.12!F320*VOLUME!F320</f>
        <v>2962162.3032999998</v>
      </c>
      <c r="G320" s="23">
        <f>PRICE1.12!G320*VOLUME!G320</f>
        <v>8123112.9750999985</v>
      </c>
      <c r="H320" s="23">
        <f>PRICE1.12!H320*VOLUME!H320</f>
        <v>1512639.345</v>
      </c>
      <c r="I320" s="23">
        <f>PRICE1.12!I320*VOLUME!I320</f>
        <v>1962748.11</v>
      </c>
      <c r="J320" s="23">
        <f>PRICE1.12!J320*VOLUME!J320</f>
        <v>435850.30969999998</v>
      </c>
      <c r="K320" s="23">
        <f>PRICE1.12!K320*VOLUME!K320</f>
        <v>1912990.4430000002</v>
      </c>
      <c r="L320" s="23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2">
        <f>SUM(C322:C324)</f>
        <v>278575.67134</v>
      </c>
      <c r="D321" s="22">
        <f t="shared" ref="D321:L321" si="45">SUM(D322:D324)</f>
        <v>219095.82005583995</v>
      </c>
      <c r="E321" s="22">
        <f t="shared" si="45"/>
        <v>392375.46476395999</v>
      </c>
      <c r="F321" s="22">
        <f t="shared" si="45"/>
        <v>192391.38270000002</v>
      </c>
      <c r="G321" s="22">
        <f t="shared" si="45"/>
        <v>1063081.9518364198</v>
      </c>
      <c r="H321" s="22">
        <f t="shared" si="45"/>
        <v>271355.73965260002</v>
      </c>
      <c r="I321" s="22">
        <f t="shared" si="45"/>
        <v>275209.92553577997</v>
      </c>
      <c r="J321" s="22">
        <f t="shared" si="45"/>
        <v>473728.03219999996</v>
      </c>
      <c r="K321" s="22">
        <f t="shared" si="45"/>
        <v>214184.7292</v>
      </c>
      <c r="L321" s="22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3">
        <f>PRICE1.12!C322*VOLUME!C322</f>
        <v>105695.9566</v>
      </c>
      <c r="D322" s="23">
        <f>PRICE1.12!D322*VOLUME!D322</f>
        <v>100563.74577519999</v>
      </c>
      <c r="E322" s="23">
        <f>PRICE1.12!E322*VOLUME!E322</f>
        <v>79624.110334960002</v>
      </c>
      <c r="F322" s="23">
        <f>PRICE1.12!F322*VOLUME!F322</f>
        <v>102957.1425</v>
      </c>
      <c r="G322" s="23">
        <f>PRICE1.12!G322*VOLUME!G322</f>
        <v>402896.87482560001</v>
      </c>
      <c r="H322" s="23">
        <f>PRICE1.12!H322*VOLUME!H322</f>
        <v>131878.34038060001</v>
      </c>
      <c r="I322" s="23">
        <f>PRICE1.12!I322*VOLUME!I322</f>
        <v>108615.16599999998</v>
      </c>
      <c r="J322" s="23">
        <f>PRICE1.12!J322*VOLUME!J322</f>
        <v>80420.114399999991</v>
      </c>
      <c r="K322" s="23">
        <f>PRICE1.12!K322*VOLUME!K322</f>
        <v>104972.24500000001</v>
      </c>
      <c r="L322" s="23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3">
        <f>PRICE1.12!C323*VOLUME!C323</f>
        <v>1189.7382899999998</v>
      </c>
      <c r="D323" s="23">
        <f>PRICE1.12!D323*VOLUME!D323</f>
        <v>47834.989917840001</v>
      </c>
      <c r="E323" s="23">
        <f>PRICE1.12!E323*VOLUME!E323</f>
        <v>17161.122028999998</v>
      </c>
      <c r="F323" s="23">
        <f>PRICE1.12!F323*VOLUME!F323</f>
        <v>12396.928199999998</v>
      </c>
      <c r="G323" s="23">
        <f>PRICE1.12!G323*VOLUME!G323</f>
        <v>89027.859069619997</v>
      </c>
      <c r="H323" s="23">
        <f>PRICE1.12!H323*VOLUME!H323</f>
        <v>1085.8104000000001</v>
      </c>
      <c r="I323" s="23">
        <f>PRICE1.12!I323*VOLUME!I323</f>
        <v>53004.134535780002</v>
      </c>
      <c r="J323" s="23">
        <f>PRICE1.12!J323*VOLUME!J323</f>
        <v>15936.692799999999</v>
      </c>
      <c r="K323" s="23">
        <f>PRICE1.12!K323*VOLUME!K323</f>
        <v>25429.643600000003</v>
      </c>
      <c r="L323" s="23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3">
        <f>PRICE1.12!C324*VOLUME!C324</f>
        <v>171689.97645000002</v>
      </c>
      <c r="D324" s="23">
        <f>PRICE1.12!D324*VOLUME!D324</f>
        <v>70697.084362799986</v>
      </c>
      <c r="E324" s="23">
        <f>PRICE1.12!E324*VOLUME!E324</f>
        <v>295590.23239999998</v>
      </c>
      <c r="F324" s="23">
        <f>PRICE1.12!F324*VOLUME!F324</f>
        <v>77037.312000000005</v>
      </c>
      <c r="G324" s="23">
        <f>PRICE1.12!G324*VOLUME!G324</f>
        <v>571157.21794119989</v>
      </c>
      <c r="H324" s="23">
        <f>PRICE1.12!H324*VOLUME!H324</f>
        <v>138391.58887199999</v>
      </c>
      <c r="I324" s="23">
        <f>PRICE1.12!I324*VOLUME!I324</f>
        <v>113590.625</v>
      </c>
      <c r="J324" s="23">
        <f>PRICE1.12!J324*VOLUME!J324</f>
        <v>377371.22499999998</v>
      </c>
      <c r="K324" s="23">
        <f>PRICE1.12!K324*VOLUME!K324</f>
        <v>83782.840599999996</v>
      </c>
      <c r="L324" s="23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2">
        <f>SUM(C326)</f>
        <v>23395.299500000001</v>
      </c>
      <c r="D325" s="22">
        <f t="shared" ref="D325:L325" si="46">SUM(D326)</f>
        <v>25496.296930199998</v>
      </c>
      <c r="E325" s="22">
        <f t="shared" si="46"/>
        <v>100252.99680000001</v>
      </c>
      <c r="F325" s="22">
        <f t="shared" si="46"/>
        <v>47496.435999999994</v>
      </c>
      <c r="G325" s="22">
        <f t="shared" si="46"/>
        <v>202139.87962718002</v>
      </c>
      <c r="H325" s="22">
        <f t="shared" si="46"/>
        <v>25058.434499999999</v>
      </c>
      <c r="I325" s="22">
        <f t="shared" si="46"/>
        <v>21635.527000000002</v>
      </c>
      <c r="J325" s="22">
        <f t="shared" si="46"/>
        <v>96611.202584500003</v>
      </c>
      <c r="K325" s="22">
        <f t="shared" si="46"/>
        <v>33604.908599999995</v>
      </c>
      <c r="L325" s="22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3">
        <f>PRICE1.12!C326*VOLUME!C326</f>
        <v>23395.299500000001</v>
      </c>
      <c r="D326" s="23">
        <f>PRICE1.12!D326*VOLUME!D326</f>
        <v>25496.296930199998</v>
      </c>
      <c r="E326" s="23">
        <f>PRICE1.12!E326*VOLUME!E326</f>
        <v>100252.99680000001</v>
      </c>
      <c r="F326" s="23">
        <f>PRICE1.12!F326*VOLUME!F326</f>
        <v>47496.435999999994</v>
      </c>
      <c r="G326" s="23">
        <f>PRICE1.12!G326*VOLUME!G326</f>
        <v>202139.87962718002</v>
      </c>
      <c r="H326" s="23">
        <f>PRICE1.12!H326*VOLUME!H326</f>
        <v>25058.434499999999</v>
      </c>
      <c r="I326" s="23">
        <f>PRICE1.12!I326*VOLUME!I326</f>
        <v>21635.527000000002</v>
      </c>
      <c r="J326" s="23">
        <f>PRICE1.12!J326*VOLUME!J326</f>
        <v>96611.202584500003</v>
      </c>
      <c r="K326" s="23">
        <f>PRICE1.12!K326*VOLUME!K326</f>
        <v>33604.908599999995</v>
      </c>
      <c r="L326" s="23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2">
        <f>SUM(C328:C331)</f>
        <v>189490.69478000002</v>
      </c>
      <c r="D327" s="22">
        <f t="shared" ref="D327:L327" si="47">SUM(D328:D331)</f>
        <v>182521.47643876998</v>
      </c>
      <c r="E327" s="22">
        <f t="shared" si="47"/>
        <v>101872.46933354001</v>
      </c>
      <c r="F327" s="22">
        <f t="shared" si="47"/>
        <v>43657.414900000003</v>
      </c>
      <c r="G327" s="22">
        <f t="shared" si="47"/>
        <v>493584.14226438</v>
      </c>
      <c r="H327" s="22">
        <f t="shared" si="47"/>
        <v>132609.03410000002</v>
      </c>
      <c r="I327" s="22">
        <f t="shared" si="47"/>
        <v>149361.57810000004</v>
      </c>
      <c r="J327" s="22">
        <f t="shared" si="47"/>
        <v>65635.939599999983</v>
      </c>
      <c r="K327" s="22">
        <f t="shared" si="47"/>
        <v>82434.343470399996</v>
      </c>
      <c r="L327" s="22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3">
        <f>PRICE1.12!C328*VOLUME!C328</f>
        <v>50804.535200000006</v>
      </c>
      <c r="D328" s="23">
        <f>PRICE1.12!D328*VOLUME!D328</f>
        <v>21526.599884400002</v>
      </c>
      <c r="E328" s="23">
        <f>PRICE1.12!E328*VOLUME!E328</f>
        <v>4264.2652990400002</v>
      </c>
      <c r="F328" s="23">
        <f>PRICE1.12!F328*VOLUME!F328</f>
        <v>24947.932499999999</v>
      </c>
      <c r="G328" s="23">
        <f>PRICE1.12!G328*VOLUME!G328</f>
        <v>105584.61668560001</v>
      </c>
      <c r="H328" s="23">
        <f>PRICE1.12!H328*VOLUME!H328</f>
        <v>42956.027999999998</v>
      </c>
      <c r="I328" s="23">
        <f>PRICE1.12!I328*VOLUME!I328</f>
        <v>53701.292400000006</v>
      </c>
      <c r="J328" s="23">
        <f>PRICE1.12!J328*VOLUME!J328</f>
        <v>11152.339799999998</v>
      </c>
      <c r="K328" s="23">
        <f>PRICE1.12!K328*VOLUME!K328</f>
        <v>57729.859700000001</v>
      </c>
      <c r="L328" s="23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3">
        <f>PRICE1.12!C329*VOLUME!C329</f>
        <v>125796.18588</v>
      </c>
      <c r="D329" s="23">
        <f>PRICE1.12!D329*VOLUME!D329</f>
        <v>142509.76258049998</v>
      </c>
      <c r="E329" s="23">
        <f>PRICE1.12!E329*VOLUME!E329</f>
        <v>0</v>
      </c>
      <c r="F329" s="23">
        <f>PRICE1.12!F329*VOLUME!F329</f>
        <v>591.27</v>
      </c>
      <c r="G329" s="23">
        <f>PRICE1.12!G329*VOLUME!G329</f>
        <v>238872.4749685</v>
      </c>
      <c r="H329" s="23">
        <f>PRICE1.12!H329*VOLUME!H329</f>
        <v>78982.650999999998</v>
      </c>
      <c r="I329" s="23">
        <f>PRICE1.12!I329*VOLUME!I329</f>
        <v>82314.697</v>
      </c>
      <c r="J329" s="23">
        <f>PRICE1.12!J329*VOLUME!J329</f>
        <v>0</v>
      </c>
      <c r="K329" s="23">
        <f>PRICE1.12!K329*VOLUME!K329</f>
        <v>487.61199999999997</v>
      </c>
      <c r="L329" s="23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3">
        <f>PRICE1.12!C330*VOLUME!C330</f>
        <v>2003.2272</v>
      </c>
      <c r="D330" s="23">
        <f>PRICE1.12!D330*VOLUME!D330</f>
        <v>15054.161681699999</v>
      </c>
      <c r="E330" s="23">
        <f>PRICE1.12!E330*VOLUME!E330</f>
        <v>48898.907700000003</v>
      </c>
      <c r="F330" s="23">
        <f>PRICE1.12!F330*VOLUME!F330</f>
        <v>2939.7792000000004</v>
      </c>
      <c r="G330" s="23">
        <f>PRICE1.12!G330*VOLUME!G330</f>
        <v>58852.042839100002</v>
      </c>
      <c r="H330" s="23">
        <f>PRICE1.12!H330*VOLUME!H330</f>
        <v>2160.4587000000001</v>
      </c>
      <c r="I330" s="23">
        <f>PRICE1.12!I330*VOLUME!I330</f>
        <v>11042.913200000001</v>
      </c>
      <c r="J330" s="23">
        <f>PRICE1.12!J330*VOLUME!J330</f>
        <v>38795.534399999997</v>
      </c>
      <c r="K330" s="23">
        <f>PRICE1.12!K330*VOLUME!K330</f>
        <v>5395.8239999999996</v>
      </c>
      <c r="L330" s="23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3">
        <f>PRICE1.12!C331*VOLUME!C331</f>
        <v>10886.746499999999</v>
      </c>
      <c r="D331" s="23">
        <f>PRICE1.12!D331*VOLUME!D331</f>
        <v>3430.9522921699995</v>
      </c>
      <c r="E331" s="23">
        <f>PRICE1.12!E331*VOLUME!E331</f>
        <v>48709.296334499995</v>
      </c>
      <c r="F331" s="23">
        <f>PRICE1.12!F331*VOLUME!F331</f>
        <v>15178.433200000001</v>
      </c>
      <c r="G331" s="23">
        <f>PRICE1.12!G331*VOLUME!G331</f>
        <v>90275.007771179997</v>
      </c>
      <c r="H331" s="23">
        <f>PRICE1.12!H331*VOLUME!H331</f>
        <v>8509.8963999999996</v>
      </c>
      <c r="I331" s="23">
        <f>PRICE1.12!I331*VOLUME!I331</f>
        <v>2302.6754999999998</v>
      </c>
      <c r="J331" s="23">
        <f>PRICE1.12!J331*VOLUME!J331</f>
        <v>15688.065399999999</v>
      </c>
      <c r="K331" s="23">
        <f>PRICE1.12!K331*VOLUME!K331</f>
        <v>18821.0477704</v>
      </c>
      <c r="L331" s="23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2">
        <f>SUM(C333:C338)</f>
        <v>893370.43708000006</v>
      </c>
      <c r="D332" s="22">
        <f t="shared" ref="D332:L332" si="48">SUM(D333:D338)</f>
        <v>565582.42000901001</v>
      </c>
      <c r="E332" s="22">
        <f t="shared" si="48"/>
        <v>1216512.6972741</v>
      </c>
      <c r="F332" s="22">
        <f t="shared" si="48"/>
        <v>556646.07460000017</v>
      </c>
      <c r="G332" s="22">
        <f t="shared" si="48"/>
        <v>3229088.0045078797</v>
      </c>
      <c r="H332" s="22">
        <f t="shared" si="48"/>
        <v>823679.54043311998</v>
      </c>
      <c r="I332" s="22">
        <f t="shared" si="48"/>
        <v>592152.97684000013</v>
      </c>
      <c r="J332" s="22">
        <f t="shared" si="48"/>
        <v>798870.85822544014</v>
      </c>
      <c r="K332" s="22">
        <f t="shared" si="48"/>
        <v>693782.89131699991</v>
      </c>
      <c r="L332" s="22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3">
        <f>PRICE1.12!C333*VOLUME!C333</f>
        <v>104622.25280000002</v>
      </c>
      <c r="D333" s="23">
        <f>PRICE1.12!D333*VOLUME!D333</f>
        <v>162793.15571129997</v>
      </c>
      <c r="E333" s="23">
        <f>PRICE1.12!E333*VOLUME!E333</f>
        <v>402708.40056719998</v>
      </c>
      <c r="F333" s="23">
        <f>PRICE1.12!F333*VOLUME!F333</f>
        <v>169657.15830000001</v>
      </c>
      <c r="G333" s="23">
        <f>PRICE1.12!G333*VOLUME!G333</f>
        <v>840752.83801019995</v>
      </c>
      <c r="H333" s="23">
        <f>PRICE1.12!H333*VOLUME!H333</f>
        <v>95425.571033190005</v>
      </c>
      <c r="I333" s="23">
        <f>PRICE1.12!I333*VOLUME!I333</f>
        <v>149152.99920000002</v>
      </c>
      <c r="J333" s="23">
        <f>PRICE1.12!J333*VOLUME!J333</f>
        <v>262424.70480000001</v>
      </c>
      <c r="K333" s="23">
        <f>PRICE1.12!K333*VOLUME!K333</f>
        <v>240703.82949999999</v>
      </c>
      <c r="L333" s="23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3">
        <f>PRICE1.12!C334*VOLUME!C334</f>
        <v>18264.892800000001</v>
      </c>
      <c r="D334" s="23">
        <f>PRICE1.12!D334*VOLUME!D334</f>
        <v>42855.325373520005</v>
      </c>
      <c r="E334" s="23">
        <f>PRICE1.12!E334*VOLUME!E334</f>
        <v>62009.138453049985</v>
      </c>
      <c r="F334" s="23">
        <f>PRICE1.12!F334*VOLUME!F334</f>
        <v>86788.4375</v>
      </c>
      <c r="G334" s="23">
        <f>PRICE1.12!G334*VOLUME!G334</f>
        <v>219222.6069247</v>
      </c>
      <c r="H334" s="23">
        <f>PRICE1.12!H334*VOLUME!H334</f>
        <v>35222.389287140002</v>
      </c>
      <c r="I334" s="23">
        <f>PRICE1.12!I334*VOLUME!I334</f>
        <v>45229.5772</v>
      </c>
      <c r="J334" s="23">
        <f>PRICE1.12!J334*VOLUME!J334</f>
        <v>30756.276925440001</v>
      </c>
      <c r="K334" s="23">
        <f>PRICE1.12!K334*VOLUME!K334</f>
        <v>40938.196917000001</v>
      </c>
      <c r="L334" s="23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3">
        <f>PRICE1.12!C335*VOLUME!C335</f>
        <v>373984.02500000002</v>
      </c>
      <c r="D335" s="23">
        <f>PRICE1.12!D335*VOLUME!D335</f>
        <v>46686.270240989994</v>
      </c>
      <c r="E335" s="23">
        <f>PRICE1.12!E335*VOLUME!E335</f>
        <v>479222.98858744995</v>
      </c>
      <c r="F335" s="23">
        <f>PRICE1.12!F335*VOLUME!F335</f>
        <v>100424.31520000001</v>
      </c>
      <c r="G335" s="23">
        <f>PRICE1.12!G335*VOLUME!G335</f>
        <v>902568.43376435991</v>
      </c>
      <c r="H335" s="23">
        <f>PRICE1.12!H335*VOLUME!H335</f>
        <v>368365.30440775002</v>
      </c>
      <c r="I335" s="23">
        <f>PRICE1.12!I335*VOLUME!I335</f>
        <v>33190.347239999996</v>
      </c>
      <c r="J335" s="23">
        <f>PRICE1.12!J335*VOLUME!J335</f>
        <v>320623.11840000004</v>
      </c>
      <c r="K335" s="23">
        <f>PRICE1.12!K335*VOLUME!K335</f>
        <v>140397.29999999999</v>
      </c>
      <c r="L335" s="23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3">
        <f>PRICE1.12!C336*VOLUME!C336</f>
        <v>97727.858399999997</v>
      </c>
      <c r="D336" s="23">
        <f>PRICE1.12!D336*VOLUME!D336</f>
        <v>132969.98712000001</v>
      </c>
      <c r="E336" s="23">
        <f>PRICE1.12!E336*VOLUME!E336</f>
        <v>127151.06767440001</v>
      </c>
      <c r="F336" s="23">
        <f>PRICE1.12!F336*VOLUME!F336</f>
        <v>176809.9608</v>
      </c>
      <c r="G336" s="23">
        <f>PRICE1.12!G336*VOLUME!G336</f>
        <v>562840.28747580003</v>
      </c>
      <c r="H336" s="23">
        <f>PRICE1.12!H336*VOLUME!H336</f>
        <v>71957.212889999995</v>
      </c>
      <c r="I336" s="23">
        <f>PRICE1.12!I336*VOLUME!I336</f>
        <v>125405.43949999999</v>
      </c>
      <c r="J336" s="23">
        <f>PRICE1.12!J336*VOLUME!J336</f>
        <v>115659.594</v>
      </c>
      <c r="K336" s="23">
        <f>PRICE1.12!K336*VOLUME!K336</f>
        <v>250560.58049999998</v>
      </c>
      <c r="L336" s="23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3">
        <f>PRICE1.12!C337*VOLUME!C337</f>
        <v>189658.35</v>
      </c>
      <c r="D337" s="23">
        <f>PRICE1.12!D337*VOLUME!D337</f>
        <v>155366.20382828003</v>
      </c>
      <c r="E337" s="23">
        <f>PRICE1.12!E337*VOLUME!E337</f>
        <v>19775.947499999998</v>
      </c>
      <c r="F337" s="23">
        <f>PRICE1.12!F337*VOLUME!F337</f>
        <v>14744.052400000002</v>
      </c>
      <c r="G337" s="23">
        <f>PRICE1.12!G337*VOLUME!G337</f>
        <v>455776.17807114002</v>
      </c>
      <c r="H337" s="23">
        <f>PRICE1.12!H337*VOLUME!H337</f>
        <v>128488.4987792</v>
      </c>
      <c r="I337" s="23">
        <f>PRICE1.12!I337*VOLUME!I337</f>
        <v>211738.65120000005</v>
      </c>
      <c r="J337" s="23">
        <f>PRICE1.12!J337*VOLUME!J337</f>
        <v>17962.727699999999</v>
      </c>
      <c r="K337" s="23">
        <f>PRICE1.12!K337*VOLUME!K337</f>
        <v>13075.854400000002</v>
      </c>
      <c r="L337" s="23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3">
        <f>PRICE1.12!C338*VOLUME!C338</f>
        <v>109113.05808</v>
      </c>
      <c r="D338" s="23">
        <f>PRICE1.12!D338*VOLUME!D338</f>
        <v>24911.477734919998</v>
      </c>
      <c r="E338" s="23">
        <f>PRICE1.12!E338*VOLUME!E338</f>
        <v>125645.15449200002</v>
      </c>
      <c r="F338" s="23">
        <f>PRICE1.12!F338*VOLUME!F338</f>
        <v>8222.1504000000004</v>
      </c>
      <c r="G338" s="23">
        <f>PRICE1.12!G338*VOLUME!G338</f>
        <v>247927.66026167999</v>
      </c>
      <c r="H338" s="23">
        <f>PRICE1.12!H338*VOLUME!H338</f>
        <v>124220.56403584</v>
      </c>
      <c r="I338" s="23">
        <f>PRICE1.12!I338*VOLUME!I338</f>
        <v>27435.962500000001</v>
      </c>
      <c r="J338" s="23">
        <f>PRICE1.12!J338*VOLUME!J338</f>
        <v>51444.436399999991</v>
      </c>
      <c r="K338" s="23">
        <f>PRICE1.12!K338*VOLUME!K338</f>
        <v>8107.130000000001</v>
      </c>
      <c r="L338" s="23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2">
        <f>SUM(C340:C342)</f>
        <v>99948.377600000007</v>
      </c>
      <c r="D339" s="22">
        <f t="shared" ref="D339:L339" si="49">SUM(D340:D342)</f>
        <v>69552.387855170004</v>
      </c>
      <c r="E339" s="22">
        <f t="shared" si="49"/>
        <v>109492.86461804</v>
      </c>
      <c r="F339" s="22">
        <f t="shared" si="49"/>
        <v>47852.127899999999</v>
      </c>
      <c r="G339" s="22">
        <f t="shared" si="49"/>
        <v>326092.06127780001</v>
      </c>
      <c r="H339" s="22">
        <f t="shared" si="49"/>
        <v>103945.97339999999</v>
      </c>
      <c r="I339" s="22">
        <f t="shared" si="49"/>
        <v>81355.9516508417</v>
      </c>
      <c r="J339" s="22">
        <f t="shared" si="49"/>
        <v>93114.915672799994</v>
      </c>
      <c r="K339" s="22">
        <f t="shared" si="49"/>
        <v>51694.609519999998</v>
      </c>
      <c r="L339" s="22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3">
        <f>PRICE1.12!C340*VOLUME!C340</f>
        <v>32322.887400000003</v>
      </c>
      <c r="D340" s="23">
        <f>PRICE1.12!D340*VOLUME!D340</f>
        <v>25938.774261479997</v>
      </c>
      <c r="E340" s="23">
        <f>PRICE1.12!E340*VOLUME!E340</f>
        <v>51255.939827039998</v>
      </c>
      <c r="F340" s="23">
        <f>PRICE1.12!F340*VOLUME!F340</f>
        <v>31243.767899999999</v>
      </c>
      <c r="G340" s="23">
        <f>PRICE1.12!G340*VOLUME!G340</f>
        <v>140144.12248200001</v>
      </c>
      <c r="H340" s="23">
        <f>PRICE1.12!H340*VOLUME!H340</f>
        <v>33926.654999999999</v>
      </c>
      <c r="I340" s="23">
        <f>PRICE1.12!I340*VOLUME!I340</f>
        <v>27603.452550841699</v>
      </c>
      <c r="J340" s="23">
        <f>PRICE1.12!J340*VOLUME!J340</f>
        <v>47603.667672799995</v>
      </c>
      <c r="K340" s="23">
        <f>PRICE1.12!K340*VOLUME!K340</f>
        <v>32886.74192</v>
      </c>
      <c r="L340" s="23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3">
        <f>PRICE1.12!C341*VOLUME!C341</f>
        <v>26769.4051</v>
      </c>
      <c r="D341" s="23">
        <f>PRICE1.12!D341*VOLUME!D341</f>
        <v>16451.082639600001</v>
      </c>
      <c r="E341" s="23">
        <f>PRICE1.12!E341*VOLUME!E341</f>
        <v>21976.569391000001</v>
      </c>
      <c r="F341" s="23">
        <f>PRICE1.12!F341*VOLUME!F341</f>
        <v>6650.2800000000007</v>
      </c>
      <c r="G341" s="23">
        <f>PRICE1.12!G341*VOLUME!G341</f>
        <v>71689.547702569995</v>
      </c>
      <c r="H341" s="23">
        <f>PRICE1.12!H341*VOLUME!H341</f>
        <v>28105.537200000002</v>
      </c>
      <c r="I341" s="23">
        <f>PRICE1.12!I341*VOLUME!I341</f>
        <v>14280.5679</v>
      </c>
      <c r="J341" s="23">
        <f>PRICE1.12!J341*VOLUME!J341</f>
        <v>20626.970400000002</v>
      </c>
      <c r="K341" s="23">
        <f>PRICE1.12!K341*VOLUME!K341</f>
        <v>5967.2822999999999</v>
      </c>
      <c r="L341" s="23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3">
        <f>PRICE1.12!C342*VOLUME!C342</f>
        <v>40856.085099999997</v>
      </c>
      <c r="D342" s="23">
        <f>PRICE1.12!D342*VOLUME!D342</f>
        <v>27162.530954089998</v>
      </c>
      <c r="E342" s="23">
        <f>PRICE1.12!E342*VOLUME!E342</f>
        <v>36260.3554</v>
      </c>
      <c r="F342" s="23">
        <f>PRICE1.12!F342*VOLUME!F342</f>
        <v>9958.0800000000017</v>
      </c>
      <c r="G342" s="23">
        <f>PRICE1.12!G342*VOLUME!G342</f>
        <v>114258.39109323001</v>
      </c>
      <c r="H342" s="23">
        <f>PRICE1.12!H342*VOLUME!H342</f>
        <v>41913.78119999999</v>
      </c>
      <c r="I342" s="23">
        <f>PRICE1.12!I342*VOLUME!I342</f>
        <v>39471.931199999999</v>
      </c>
      <c r="J342" s="23">
        <f>PRICE1.12!J342*VOLUME!J342</f>
        <v>24884.277599999998</v>
      </c>
      <c r="K342" s="23">
        <f>PRICE1.12!K342*VOLUME!K342</f>
        <v>12840.585299999999</v>
      </c>
      <c r="L342" s="23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2">
        <f>SUM(C344:C353)</f>
        <v>574653.21179999993</v>
      </c>
      <c r="D343" s="22">
        <f t="shared" ref="D343:L343" si="50">SUM(D344:D353)</f>
        <v>3402101.31230094</v>
      </c>
      <c r="E343" s="22">
        <f t="shared" si="50"/>
        <v>867998.57960475981</v>
      </c>
      <c r="F343" s="22">
        <f t="shared" si="50"/>
        <v>1085881.4956</v>
      </c>
      <c r="G343" s="22">
        <f t="shared" si="50"/>
        <v>6494571.4695913997</v>
      </c>
      <c r="H343" s="22">
        <f t="shared" si="50"/>
        <v>555818.73819519999</v>
      </c>
      <c r="I343" s="22">
        <f t="shared" si="50"/>
        <v>3156188.3763294318</v>
      </c>
      <c r="J343" s="22">
        <f t="shared" si="50"/>
        <v>836333.79392873996</v>
      </c>
      <c r="K343" s="22">
        <f t="shared" si="50"/>
        <v>1239174.4545999998</v>
      </c>
      <c r="L343" s="22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3">
        <f>PRICE1.12!C344*VOLUME!C344</f>
        <v>30152.172000000002</v>
      </c>
      <c r="D344" s="23">
        <f>PRICE1.12!D344*VOLUME!D344</f>
        <v>63594.935376000001</v>
      </c>
      <c r="E344" s="23">
        <f>PRICE1.12!E344*VOLUME!E344</f>
        <v>119503.03679999999</v>
      </c>
      <c r="F344" s="23">
        <f>PRICE1.12!F344*VOLUME!F344</f>
        <v>15333.5344</v>
      </c>
      <c r="G344" s="23">
        <f>PRICE1.12!G344*VOLUME!G344</f>
        <v>225143.36783039998</v>
      </c>
      <c r="H344" s="23">
        <f>PRICE1.12!H344*VOLUME!H344</f>
        <v>28925.665499999999</v>
      </c>
      <c r="I344" s="23">
        <f>PRICE1.12!I344*VOLUME!I344</f>
        <v>56503.411999999997</v>
      </c>
      <c r="J344" s="23">
        <f>PRICE1.12!J344*VOLUME!J344</f>
        <v>105447.17546986</v>
      </c>
      <c r="K344" s="23">
        <f>PRICE1.12!K344*VOLUME!K344</f>
        <v>16708.249000000003</v>
      </c>
      <c r="L344" s="23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3">
        <f>PRICE1.12!C345*VOLUME!C345</f>
        <v>42223.703599999993</v>
      </c>
      <c r="D345" s="23">
        <f>PRICE1.12!D345*VOLUME!D345</f>
        <v>154076.36829111</v>
      </c>
      <c r="E345" s="23">
        <f>PRICE1.12!E345*VOLUME!E345</f>
        <v>187646.57461168</v>
      </c>
      <c r="F345" s="23">
        <f>PRICE1.12!F345*VOLUME!F345</f>
        <v>120155.9552</v>
      </c>
      <c r="G345" s="23">
        <f>PRICE1.12!G345*VOLUME!G345</f>
        <v>510661.47555474989</v>
      </c>
      <c r="H345" s="23">
        <f>PRICE1.12!H345*VOLUME!H345</f>
        <v>43858.342499999999</v>
      </c>
      <c r="I345" s="23">
        <f>PRICE1.12!I345*VOLUME!I345</f>
        <v>171844.12812000001</v>
      </c>
      <c r="J345" s="23">
        <f>PRICE1.12!J345*VOLUME!J345</f>
        <v>172531.40558752001</v>
      </c>
      <c r="K345" s="23">
        <f>PRICE1.12!K345*VOLUME!K345</f>
        <v>140253.3468</v>
      </c>
      <c r="L345" s="23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3">
        <f>PRICE1.12!C346*VOLUME!C346</f>
        <v>66420.425499999998</v>
      </c>
      <c r="D346" s="23">
        <f>PRICE1.12!D346*VOLUME!D346</f>
        <v>395025.06063750002</v>
      </c>
      <c r="E346" s="23">
        <f>PRICE1.12!E346*VOLUME!E346</f>
        <v>295826.67859859997</v>
      </c>
      <c r="F346" s="23">
        <f>PRICE1.12!F346*VOLUME!F346</f>
        <v>165370.35860000001</v>
      </c>
      <c r="G346" s="23">
        <f>PRICE1.12!G346*VOLUME!G346</f>
        <v>910250.10570627009</v>
      </c>
      <c r="H346" s="23">
        <f>PRICE1.12!H346*VOLUME!H346</f>
        <v>68005.321000000011</v>
      </c>
      <c r="I346" s="23">
        <f>PRICE1.12!I346*VOLUME!I346</f>
        <v>387771.64741630002</v>
      </c>
      <c r="J346" s="23">
        <f>PRICE1.12!J346*VOLUME!J346</f>
        <v>326642.05495309999</v>
      </c>
      <c r="K346" s="23">
        <f>PRICE1.12!K346*VOLUME!K346</f>
        <v>188418.31839999999</v>
      </c>
      <c r="L346" s="23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3">
        <f>PRICE1.12!C347*VOLUME!C347</f>
        <v>115249.008</v>
      </c>
      <c r="D347" s="23">
        <f>PRICE1.12!D347*VOLUME!D347</f>
        <v>12215.552976000001</v>
      </c>
      <c r="E347" s="23">
        <f>PRICE1.12!E347*VOLUME!E347</f>
        <v>139029.72399999999</v>
      </c>
      <c r="F347" s="23">
        <f>PRICE1.12!F347*VOLUME!F347</f>
        <v>157413.57840000003</v>
      </c>
      <c r="G347" s="23">
        <f>PRICE1.12!G347*VOLUME!G347</f>
        <v>460732.80296460004</v>
      </c>
      <c r="H347" s="23">
        <f>PRICE1.12!H347*VOLUME!H347</f>
        <v>88282.881599999993</v>
      </c>
      <c r="I347" s="23">
        <f>PRICE1.12!I347*VOLUME!I347</f>
        <v>15434.825681280003</v>
      </c>
      <c r="J347" s="23">
        <f>PRICE1.12!J347*VOLUME!J347</f>
        <v>109551.01300024999</v>
      </c>
      <c r="K347" s="23">
        <f>PRICE1.12!K347*VOLUME!K347</f>
        <v>140587.37119999999</v>
      </c>
      <c r="L347" s="23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3">
        <f>PRICE1.12!C348*VOLUME!C348</f>
        <v>28901.002499999995</v>
      </c>
      <c r="D348" s="23">
        <f>PRICE1.12!D348*VOLUME!D348</f>
        <v>22860.537700000001</v>
      </c>
      <c r="E348" s="23">
        <f>PRICE1.12!E348*VOLUME!E348</f>
        <v>24088.86032448</v>
      </c>
      <c r="F348" s="23">
        <f>PRICE1.12!F348*VOLUME!F348</f>
        <v>8678.4750000000004</v>
      </c>
      <c r="G348" s="23">
        <f>PRICE1.12!G348*VOLUME!G348</f>
        <v>95558.348055039984</v>
      </c>
      <c r="H348" s="23">
        <f>PRICE1.12!H348*VOLUME!H348</f>
        <v>24013.938995200002</v>
      </c>
      <c r="I348" s="23">
        <f>PRICE1.12!I348*VOLUME!I348</f>
        <v>32836.004279500004</v>
      </c>
      <c r="J348" s="23">
        <f>PRICE1.12!J348*VOLUME!J348</f>
        <v>34337.49528096</v>
      </c>
      <c r="K348" s="23">
        <f>PRICE1.12!K348*VOLUME!K348</f>
        <v>8723.8695000000007</v>
      </c>
      <c r="L348" s="23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3">
        <f>PRICE1.12!C349*VOLUME!C349</f>
        <v>0</v>
      </c>
      <c r="D349" s="23">
        <f>PRICE1.12!D349*VOLUME!D349</f>
        <v>0</v>
      </c>
      <c r="E349" s="23">
        <f>PRICE1.12!E349*VOLUME!E349</f>
        <v>3191.5479700000005</v>
      </c>
      <c r="F349" s="23">
        <f>PRICE1.12!F349*VOLUME!F349</f>
        <v>131188.04960000003</v>
      </c>
      <c r="G349" s="23">
        <f>PRICE1.12!G349*VOLUME!G349</f>
        <v>152035.61752000003</v>
      </c>
      <c r="H349" s="23">
        <f>PRICE1.12!H349*VOLUME!H349</f>
        <v>0</v>
      </c>
      <c r="I349" s="23">
        <f>PRICE1.12!I349*VOLUME!I349</f>
        <v>39.75</v>
      </c>
      <c r="J349" s="23">
        <f>PRICE1.12!J349*VOLUME!J349</f>
        <v>4872.0209999999997</v>
      </c>
      <c r="K349" s="23">
        <f>PRICE1.12!K349*VOLUME!K349</f>
        <v>135186.25899999999</v>
      </c>
      <c r="L349" s="23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3">
        <f>PRICE1.12!C350*VOLUME!C350</f>
        <v>10419.171700000001</v>
      </c>
      <c r="D350" s="23">
        <f>PRICE1.12!D350*VOLUME!D350</f>
        <v>783252.08862041018</v>
      </c>
      <c r="E350" s="23">
        <f>PRICE1.12!E350*VOLUME!E350</f>
        <v>0</v>
      </c>
      <c r="F350" s="23">
        <f>PRICE1.12!F350*VOLUME!F350</f>
        <v>0</v>
      </c>
      <c r="G350" s="23">
        <f>PRICE1.12!G350*VOLUME!G350</f>
        <v>1016039.7288658202</v>
      </c>
      <c r="H350" s="23">
        <f>PRICE1.12!H350*VOLUME!H350</f>
        <v>8833.3524000000016</v>
      </c>
      <c r="I350" s="23">
        <f>PRICE1.12!I350*VOLUME!I350</f>
        <v>982777.72213499993</v>
      </c>
      <c r="J350" s="23">
        <f>PRICE1.12!J350*VOLUME!J350</f>
        <v>0</v>
      </c>
      <c r="K350" s="23">
        <f>PRICE1.12!K350*VOLUME!K350</f>
        <v>0</v>
      </c>
      <c r="L350" s="23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3">
        <f>PRICE1.12!C351*VOLUME!C351</f>
        <v>88.003200000000007</v>
      </c>
      <c r="D351" s="23">
        <f>PRICE1.12!D351*VOLUME!D351</f>
        <v>31365.32268583</v>
      </c>
      <c r="E351" s="23">
        <f>PRICE1.12!E351*VOLUME!E351</f>
        <v>0</v>
      </c>
      <c r="F351" s="23">
        <f>PRICE1.12!F351*VOLUME!F351</f>
        <v>0</v>
      </c>
      <c r="G351" s="23">
        <f>PRICE1.12!G351*VOLUME!G351</f>
        <v>61785.122482790008</v>
      </c>
      <c r="H351" s="23">
        <f>PRICE1.12!H351*VOLUME!H351</f>
        <v>195.536</v>
      </c>
      <c r="I351" s="23">
        <f>PRICE1.12!I351*VOLUME!I351</f>
        <v>37306.092788000002</v>
      </c>
      <c r="J351" s="23">
        <f>PRICE1.12!J351*VOLUME!J351</f>
        <v>0</v>
      </c>
      <c r="K351" s="23">
        <f>PRICE1.12!K351*VOLUME!K351</f>
        <v>0</v>
      </c>
      <c r="L351" s="23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3">
        <f>PRICE1.12!C352*VOLUME!C352</f>
        <v>0</v>
      </c>
      <c r="D352" s="23">
        <f>PRICE1.12!D352*VOLUME!D352</f>
        <v>204576.30168532999</v>
      </c>
      <c r="E352" s="23">
        <f>PRICE1.12!E352*VOLUME!E352</f>
        <v>0</v>
      </c>
      <c r="F352" s="23">
        <f>PRICE1.12!F352*VOLUME!F352</f>
        <v>0</v>
      </c>
      <c r="G352" s="23">
        <f>PRICE1.12!G352*VOLUME!G352</f>
        <v>233831.62705524999</v>
      </c>
      <c r="H352" s="23">
        <f>PRICE1.12!H352*VOLUME!H352</f>
        <v>198</v>
      </c>
      <c r="I352" s="23">
        <f>PRICE1.12!I352*VOLUME!I352</f>
        <v>186791.92239493068</v>
      </c>
      <c r="J352" s="23">
        <f>PRICE1.12!J352*VOLUME!J352</f>
        <v>0</v>
      </c>
      <c r="K352" s="23">
        <f>PRICE1.12!K352*VOLUME!K352</f>
        <v>0</v>
      </c>
      <c r="L352" s="23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3">
        <f>PRICE1.12!C353*VOLUME!C353</f>
        <v>281199.72529999999</v>
      </c>
      <c r="D353" s="23">
        <f>PRICE1.12!D353*VOLUME!D353</f>
        <v>1735135.14432876</v>
      </c>
      <c r="E353" s="23">
        <f>PRICE1.12!E353*VOLUME!E353</f>
        <v>98712.157300000006</v>
      </c>
      <c r="F353" s="23">
        <f>PRICE1.12!F353*VOLUME!F353</f>
        <v>487741.54440000001</v>
      </c>
      <c r="G353" s="23">
        <f>PRICE1.12!G353*VOLUME!G353</f>
        <v>2828533.2735564793</v>
      </c>
      <c r="H353" s="23">
        <f>PRICE1.12!H353*VOLUME!H353</f>
        <v>293505.7001999999</v>
      </c>
      <c r="I353" s="23">
        <f>PRICE1.12!I353*VOLUME!I353</f>
        <v>1284882.8715144214</v>
      </c>
      <c r="J353" s="23">
        <f>PRICE1.12!J353*VOLUME!J353</f>
        <v>82952.628637050002</v>
      </c>
      <c r="K353" s="23">
        <f>PRICE1.12!K353*VOLUME!K353</f>
        <v>609297.04070000001</v>
      </c>
      <c r="L353" s="23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2">
        <f>SUM(C355:C356)</f>
        <v>27240465.452500004</v>
      </c>
      <c r="D354" s="22">
        <f t="shared" ref="D354:L354" si="51">SUM(D355:D356)</f>
        <v>1976420.38560504</v>
      </c>
      <c r="E354" s="22">
        <f t="shared" si="51"/>
        <v>2985420.6675</v>
      </c>
      <c r="F354" s="22">
        <f t="shared" si="51"/>
        <v>1715507.3755999999</v>
      </c>
      <c r="G354" s="22">
        <f t="shared" si="51"/>
        <v>53206165.769760087</v>
      </c>
      <c r="H354" s="22">
        <f t="shared" si="51"/>
        <v>28982639.178422663</v>
      </c>
      <c r="I354" s="22">
        <f t="shared" si="51"/>
        <v>1270104.5082305192</v>
      </c>
      <c r="J354" s="22">
        <f t="shared" si="51"/>
        <v>2121115.3272000002</v>
      </c>
      <c r="K354" s="22">
        <f t="shared" si="51"/>
        <v>1717100.3303999999</v>
      </c>
      <c r="L354" s="22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3">
        <f>PRICE1.12!C355*VOLUME!C355</f>
        <v>2079949.1624999999</v>
      </c>
      <c r="D355" s="23">
        <f>PRICE1.12!D355*VOLUME!D355</f>
        <v>1976420.38560504</v>
      </c>
      <c r="E355" s="23">
        <f>PRICE1.12!E355*VOLUME!E355</f>
        <v>2985420.6675</v>
      </c>
      <c r="F355" s="23">
        <f>PRICE1.12!F355*VOLUME!F355</f>
        <v>1715507.3755999999</v>
      </c>
      <c r="G355" s="23">
        <f>PRICE1.12!G355*VOLUME!G355</f>
        <v>9136369.9997600801</v>
      </c>
      <c r="H355" s="23">
        <f>PRICE1.12!H355*VOLUME!H355</f>
        <v>1157698.77842266</v>
      </c>
      <c r="I355" s="23">
        <f>PRICE1.12!I355*VOLUME!I355</f>
        <v>1270104.5082305192</v>
      </c>
      <c r="J355" s="23">
        <f>PRICE1.12!J355*VOLUME!J355</f>
        <v>2121115.3272000002</v>
      </c>
      <c r="K355" s="23">
        <f>PRICE1.12!K355*VOLUME!K355</f>
        <v>1717100.3303999999</v>
      </c>
      <c r="L355" s="23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3">
        <f>PRICE1.12!C356*VOLUME!C356</f>
        <v>25160516.290000003</v>
      </c>
      <c r="D356" s="23">
        <f>PRICE1.12!D356*VOLUME!D356</f>
        <v>0</v>
      </c>
      <c r="E356" s="23">
        <f>PRICE1.12!E356*VOLUME!E356</f>
        <v>0</v>
      </c>
      <c r="F356" s="23">
        <f>PRICE1.12!F356*VOLUME!F356</f>
        <v>0</v>
      </c>
      <c r="G356" s="23">
        <f>PRICE1.12!G356*VOLUME!G356</f>
        <v>44069795.770000011</v>
      </c>
      <c r="H356" s="23">
        <f>PRICE1.12!H356*VOLUME!H356</f>
        <v>27824940.400000002</v>
      </c>
      <c r="I356" s="23">
        <f>PRICE1.12!I356*VOLUME!I356</f>
        <v>0</v>
      </c>
      <c r="J356" s="23">
        <f>PRICE1.12!J356*VOLUME!J356</f>
        <v>0</v>
      </c>
      <c r="K356" s="23">
        <f>PRICE1.12!K356*VOLUME!K356</f>
        <v>0</v>
      </c>
      <c r="L356" s="23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2">
        <f>SUM(C358:C359)</f>
        <v>11102604.406653548</v>
      </c>
      <c r="D357" s="22">
        <f t="shared" ref="D357:L357" si="52">SUM(D358:D359)</f>
        <v>12515222.284422401</v>
      </c>
      <c r="E357" s="22">
        <f t="shared" si="52"/>
        <v>11599434.9720458</v>
      </c>
      <c r="F357" s="22">
        <f t="shared" si="52"/>
        <v>12892254.6446376</v>
      </c>
      <c r="G357" s="22">
        <f t="shared" si="52"/>
        <v>48124551.289160505</v>
      </c>
      <c r="H357" s="22">
        <f t="shared" si="52"/>
        <v>10827768.4648785</v>
      </c>
      <c r="I357" s="22">
        <f t="shared" si="52"/>
        <v>12393962.7960566</v>
      </c>
      <c r="J357" s="22">
        <f t="shared" si="52"/>
        <v>11235604.613375805</v>
      </c>
      <c r="K357" s="22">
        <f t="shared" si="52"/>
        <v>9049483.5494842827</v>
      </c>
      <c r="L357" s="22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3">
        <f>PRICE1.12!C358*VOLUME!C358</f>
        <v>2010334.1986299998</v>
      </c>
      <c r="D358" s="23">
        <f>PRICE1.12!D358*VOLUME!D358</f>
        <v>2089024.1845440001</v>
      </c>
      <c r="E358" s="23">
        <f>PRICE1.12!E358*VOLUME!E358</f>
        <v>1790809.1648343001</v>
      </c>
      <c r="F358" s="23">
        <f>PRICE1.12!F358*VOLUME!F358</f>
        <v>2478788.9583199997</v>
      </c>
      <c r="G358" s="23">
        <f>PRICE1.12!G358*VOLUME!G358</f>
        <v>8387085.4000086989</v>
      </c>
      <c r="H358" s="23">
        <f>PRICE1.12!H358*VOLUME!H358</f>
        <v>1904536.7648160001</v>
      </c>
      <c r="I358" s="23">
        <f>PRICE1.12!I358*VOLUME!I358</f>
        <v>1934383.5306001999</v>
      </c>
      <c r="J358" s="23">
        <f>PRICE1.12!J358*VOLUME!J358</f>
        <v>1672903.1304032046</v>
      </c>
      <c r="K358" s="23">
        <f>PRICE1.12!K358*VOLUME!K358</f>
        <v>1815128.9325000001</v>
      </c>
      <c r="L358" s="23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3">
        <f>PRICE1.12!C359*VOLUME!C359</f>
        <v>9092270.2080235481</v>
      </c>
      <c r="D359" s="23">
        <f>PRICE1.12!D359*VOLUME!D359</f>
        <v>10426198.099878401</v>
      </c>
      <c r="E359" s="23">
        <f>PRICE1.12!E359*VOLUME!E359</f>
        <v>9808625.8072114997</v>
      </c>
      <c r="F359" s="23">
        <f>PRICE1.12!F359*VOLUME!F359</f>
        <v>10413465.6863176</v>
      </c>
      <c r="G359" s="23">
        <f>PRICE1.12!G359*VOLUME!G359</f>
        <v>39737465.889151804</v>
      </c>
      <c r="H359" s="23">
        <f>PRICE1.12!H359*VOLUME!H359</f>
        <v>8923231.7000625003</v>
      </c>
      <c r="I359" s="23">
        <f>PRICE1.12!I359*VOLUME!I359</f>
        <v>10459579.265456401</v>
      </c>
      <c r="J359" s="23">
        <f>PRICE1.12!J359*VOLUME!J359</f>
        <v>9562701.4829726014</v>
      </c>
      <c r="K359" s="23">
        <f>PRICE1.12!K359*VOLUME!K359</f>
        <v>7234354.6169842826</v>
      </c>
      <c r="L359" s="23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2">
        <f>SUM(C361:C363)</f>
        <v>6502372.7048535831</v>
      </c>
      <c r="D360" s="22">
        <f t="shared" ref="D360:L360" si="53">SUM(D361:D363)</f>
        <v>6572238.3402772937</v>
      </c>
      <c r="E360" s="22">
        <f t="shared" si="53"/>
        <v>6882037.6359843425</v>
      </c>
      <c r="F360" s="22">
        <f t="shared" si="53"/>
        <v>6769639.8293871135</v>
      </c>
      <c r="G360" s="22">
        <f t="shared" si="53"/>
        <v>26829870.789850038</v>
      </c>
      <c r="H360" s="22">
        <f t="shared" si="53"/>
        <v>5993715.8624332007</v>
      </c>
      <c r="I360" s="22">
        <f t="shared" si="53"/>
        <v>6814316.7904544733</v>
      </c>
      <c r="J360" s="22">
        <f t="shared" si="53"/>
        <v>8187381.8128598416</v>
      </c>
      <c r="K360" s="22">
        <f t="shared" si="53"/>
        <v>9406380.1693082377</v>
      </c>
      <c r="L360" s="22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3">
        <f>PRICE1.12!C361*VOLUME!C361</f>
        <v>417758.32784909999</v>
      </c>
      <c r="D361" s="23">
        <f>PRICE1.12!D361*VOLUME!D361</f>
        <v>288746.814342</v>
      </c>
      <c r="E361" s="23">
        <f>PRICE1.12!E361*VOLUME!E361</f>
        <v>502375.84444899991</v>
      </c>
      <c r="F361" s="23">
        <f>PRICE1.12!F361*VOLUME!F361</f>
        <v>425393.82433459995</v>
      </c>
      <c r="G361" s="23">
        <f>PRICE1.12!G361*VOLUME!G361</f>
        <v>1631708.9265361002</v>
      </c>
      <c r="H361" s="23">
        <f>PRICE1.12!H361*VOLUME!H361</f>
        <v>398592.34791479993</v>
      </c>
      <c r="I361" s="23">
        <f>PRICE1.12!I361*VOLUME!I361</f>
        <v>276156.27737880003</v>
      </c>
      <c r="J361" s="23">
        <f>PRICE1.12!J361*VOLUME!J361</f>
        <v>444773.51245081658</v>
      </c>
      <c r="K361" s="23">
        <f>PRICE1.12!K361*VOLUME!K361</f>
        <v>363435.78355800005</v>
      </c>
      <c r="L361" s="23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3">
        <f>PRICE1.12!C362*VOLUME!C362</f>
        <v>5905414.3948863875</v>
      </c>
      <c r="D362" s="23">
        <f>PRICE1.12!D362*VOLUME!D362</f>
        <v>6125432.1672698986</v>
      </c>
      <c r="E362" s="23">
        <f>PRICE1.12!E362*VOLUME!E362</f>
        <v>6219506.4872969994</v>
      </c>
      <c r="F362" s="23">
        <f>PRICE1.12!F362*VOLUME!F362</f>
        <v>6177516.6578751989</v>
      </c>
      <c r="G362" s="23">
        <f>PRICE1.12!G362*VOLUME!G362</f>
        <v>24533982.819622938</v>
      </c>
      <c r="H362" s="23">
        <f>PRICE1.12!H362*VOLUME!H362</f>
        <v>5395481.6393384002</v>
      </c>
      <c r="I362" s="23">
        <f>PRICE1.12!I362*VOLUME!I362</f>
        <v>6350798.9039992001</v>
      </c>
      <c r="J362" s="23">
        <f>PRICE1.12!J362*VOLUME!J362</f>
        <v>7519528.4924466005</v>
      </c>
      <c r="K362" s="23">
        <f>PRICE1.12!K362*VOLUME!K362</f>
        <v>8778971.4848549999</v>
      </c>
      <c r="L362" s="23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3">
        <f>PRICE1.12!C363*VOLUME!C363</f>
        <v>179199.98211809521</v>
      </c>
      <c r="D363" s="23">
        <f>PRICE1.12!D363*VOLUME!D363</f>
        <v>158059.35866539596</v>
      </c>
      <c r="E363" s="23">
        <f>PRICE1.12!E363*VOLUME!E363</f>
        <v>160155.30423834396</v>
      </c>
      <c r="F363" s="23">
        <f>PRICE1.12!F363*VOLUME!F363</f>
        <v>166729.34717731431</v>
      </c>
      <c r="G363" s="23">
        <f>PRICE1.12!G363*VOLUME!G363</f>
        <v>664179.04369099915</v>
      </c>
      <c r="H363" s="23">
        <f>PRICE1.12!H363*VOLUME!H363</f>
        <v>199641.87518</v>
      </c>
      <c r="I363" s="23">
        <f>PRICE1.12!I363*VOLUME!I363</f>
        <v>187361.60907647311</v>
      </c>
      <c r="J363" s="23">
        <f>PRICE1.12!J363*VOLUME!J363</f>
        <v>223079.80796242427</v>
      </c>
      <c r="K363" s="23">
        <f>PRICE1.12!K363*VOLUME!K363</f>
        <v>263972.9008952381</v>
      </c>
      <c r="L363" s="23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2">
        <f>SUM(C365:C368)</f>
        <v>2663711.7800000003</v>
      </c>
      <c r="D364" s="22">
        <f t="shared" ref="D364:L364" si="54">SUM(D365:D368)</f>
        <v>2402367.4300000002</v>
      </c>
      <c r="E364" s="22">
        <f t="shared" si="54"/>
        <v>3813583.58</v>
      </c>
      <c r="F364" s="22">
        <f t="shared" si="54"/>
        <v>3335916.29</v>
      </c>
      <c r="G364" s="22">
        <f t="shared" si="54"/>
        <v>12215579.08</v>
      </c>
      <c r="H364" s="22">
        <f t="shared" si="54"/>
        <v>2668995.65</v>
      </c>
      <c r="I364" s="22">
        <f t="shared" si="54"/>
        <v>2127131.1</v>
      </c>
      <c r="J364" s="22">
        <f t="shared" si="54"/>
        <v>4564777.57</v>
      </c>
      <c r="K364" s="22">
        <f t="shared" si="54"/>
        <v>4176198.5199999996</v>
      </c>
      <c r="L364" s="22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3">
        <f>PRICE1.12!C365*VOLUME!C365</f>
        <v>13988.78</v>
      </c>
      <c r="D365" s="23">
        <f>PRICE1.12!D365*VOLUME!D365</f>
        <v>55602.12</v>
      </c>
      <c r="E365" s="23">
        <f>PRICE1.12!E365*VOLUME!E365</f>
        <v>28768.78</v>
      </c>
      <c r="F365" s="23">
        <f>PRICE1.12!F365*VOLUME!F365</f>
        <v>199977.63</v>
      </c>
      <c r="G365" s="23">
        <f>PRICE1.12!G365*VOLUME!G365</f>
        <v>298337.31</v>
      </c>
      <c r="H365" s="23">
        <f>PRICE1.12!H365*VOLUME!H365</f>
        <v>23774.55</v>
      </c>
      <c r="I365" s="23">
        <f>PRICE1.12!I365*VOLUME!I365</f>
        <v>50122.11</v>
      </c>
      <c r="J365" s="23">
        <f>PRICE1.12!J365*VOLUME!J365</f>
        <v>26769.93</v>
      </c>
      <c r="K365" s="23">
        <f>PRICE1.12!K365*VOLUME!K365</f>
        <v>202830.13</v>
      </c>
      <c r="L365" s="23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3">
        <f>PRICE1.12!C366*VOLUME!C366</f>
        <v>312999.87</v>
      </c>
      <c r="D366" s="23">
        <f>PRICE1.12!D366*VOLUME!D366</f>
        <v>857137.9</v>
      </c>
      <c r="E366" s="23">
        <f>PRICE1.12!E366*VOLUME!E366</f>
        <v>1891470.95</v>
      </c>
      <c r="F366" s="23">
        <f>PRICE1.12!F366*VOLUME!F366</f>
        <v>1298382.06</v>
      </c>
      <c r="G366" s="23">
        <f>PRICE1.12!G366*VOLUME!G366</f>
        <v>4359990.78</v>
      </c>
      <c r="H366" s="23">
        <f>PRICE1.12!H366*VOLUME!H366</f>
        <v>289757.28999999998</v>
      </c>
      <c r="I366" s="23">
        <f>PRICE1.12!I366*VOLUME!I366</f>
        <v>769629.64</v>
      </c>
      <c r="J366" s="23">
        <f>PRICE1.12!J366*VOLUME!J366</f>
        <v>2622056.6800000002</v>
      </c>
      <c r="K366" s="23">
        <f>PRICE1.12!K366*VOLUME!K366</f>
        <v>1392693.4</v>
      </c>
      <c r="L366" s="23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3">
        <f>PRICE1.12!C367*VOLUME!C367</f>
        <v>1105742.1000000001</v>
      </c>
      <c r="D367" s="23">
        <f>PRICE1.12!D367*VOLUME!D367</f>
        <v>1348.83</v>
      </c>
      <c r="E367" s="23">
        <f>PRICE1.12!E367*VOLUME!E367</f>
        <v>157885.99</v>
      </c>
      <c r="F367" s="23">
        <f>PRICE1.12!F367*VOLUME!F367</f>
        <v>48863.47</v>
      </c>
      <c r="G367" s="23">
        <f>PRICE1.12!G367*VOLUME!G367</f>
        <v>1313840.3899999999</v>
      </c>
      <c r="H367" s="23">
        <f>PRICE1.12!H367*VOLUME!H367</f>
        <v>1231544.3700000001</v>
      </c>
      <c r="I367" s="23">
        <f>PRICE1.12!I367*VOLUME!I367</f>
        <v>1634.2499999999998</v>
      </c>
      <c r="J367" s="23">
        <f>PRICE1.12!J367*VOLUME!J367</f>
        <v>136335.1</v>
      </c>
      <c r="K367" s="23">
        <f>PRICE1.12!K367*VOLUME!K367</f>
        <v>34641.410000000003</v>
      </c>
      <c r="L367" s="23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3">
        <f>PRICE1.12!C368*VOLUME!C368</f>
        <v>1230981.03</v>
      </c>
      <c r="D368" s="23">
        <f>PRICE1.12!D368*VOLUME!D368</f>
        <v>1488278.58</v>
      </c>
      <c r="E368" s="23">
        <f>PRICE1.12!E368*VOLUME!E368</f>
        <v>1735457.8599999999</v>
      </c>
      <c r="F368" s="23">
        <f>PRICE1.12!F368*VOLUME!F368</f>
        <v>1788693.1300000001</v>
      </c>
      <c r="G368" s="23">
        <f>PRICE1.12!G368*VOLUME!G368</f>
        <v>6243410.6000000006</v>
      </c>
      <c r="H368" s="23">
        <f>PRICE1.12!H368*VOLUME!H368</f>
        <v>1123919.44</v>
      </c>
      <c r="I368" s="23">
        <f>PRICE1.12!I368*VOLUME!I368</f>
        <v>1305745.1000000001</v>
      </c>
      <c r="J368" s="23">
        <f>PRICE1.12!J368*VOLUME!J368</f>
        <v>1779615.86</v>
      </c>
      <c r="K368" s="23">
        <f>PRICE1.12!K368*VOLUME!K368</f>
        <v>2546033.58</v>
      </c>
      <c r="L368" s="23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2">
        <f>SUM(C371:C372)</f>
        <v>6824241.75</v>
      </c>
      <c r="D370" s="22">
        <f t="shared" ref="D370:L370" si="55">SUM(D371:D372)</f>
        <v>4313213.28</v>
      </c>
      <c r="E370" s="22">
        <f t="shared" si="55"/>
        <v>2852216.71</v>
      </c>
      <c r="F370" s="22">
        <f t="shared" si="55"/>
        <v>12354587.5857</v>
      </c>
      <c r="G370" s="22">
        <f t="shared" si="55"/>
        <v>26679717.373100005</v>
      </c>
      <c r="H370" s="22">
        <f t="shared" si="55"/>
        <v>6662175.4829999991</v>
      </c>
      <c r="I370" s="22">
        <f t="shared" si="55"/>
        <v>2910290.5693999999</v>
      </c>
      <c r="J370" s="22">
        <f t="shared" si="55"/>
        <v>1846147.4575999998</v>
      </c>
      <c r="K370" s="22">
        <f t="shared" si="55"/>
        <v>10074432.24</v>
      </c>
      <c r="L370" s="22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3">
        <f>PRICE1.12!C371*VOLUME!C371</f>
        <v>813803.25</v>
      </c>
      <c r="D371" s="23">
        <f>PRICE1.12!D371*VOLUME!D371</f>
        <v>581191.38</v>
      </c>
      <c r="E371" s="23">
        <f>PRICE1.12!E371*VOLUME!E371</f>
        <v>271610.23999999999</v>
      </c>
      <c r="F371" s="23">
        <f>PRICE1.12!F371*VOLUME!F371</f>
        <v>187628.0208</v>
      </c>
      <c r="G371" s="23">
        <f>PRICE1.12!G371*VOLUME!G371</f>
        <v>1850681.9502000001</v>
      </c>
      <c r="H371" s="23">
        <f>PRICE1.12!H371*VOLUME!H371</f>
        <v>712563.74800000002</v>
      </c>
      <c r="I371" s="23">
        <f>PRICE1.12!I371*VOLUME!I371</f>
        <v>496551.38</v>
      </c>
      <c r="J371" s="23">
        <f>PRICE1.12!J371*VOLUME!J371</f>
        <v>193619.4</v>
      </c>
      <c r="K371" s="23">
        <f>PRICE1.12!K371*VOLUME!K371</f>
        <v>184242.24000000002</v>
      </c>
      <c r="L371" s="23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3">
        <f>PRICE1.12!C372*VOLUME!C372</f>
        <v>6010438.5</v>
      </c>
      <c r="D372" s="23">
        <f>PRICE1.12!D372*VOLUME!D372</f>
        <v>3732021.9</v>
      </c>
      <c r="E372" s="23">
        <f>PRICE1.12!E372*VOLUME!E372</f>
        <v>2580606.4700000002</v>
      </c>
      <c r="F372" s="23">
        <f>PRICE1.12!F372*VOLUME!F372</f>
        <v>12166959.5649</v>
      </c>
      <c r="G372" s="23">
        <f>PRICE1.12!G372*VOLUME!G372</f>
        <v>24829035.422900006</v>
      </c>
      <c r="H372" s="23">
        <f>PRICE1.12!H372*VOLUME!H372</f>
        <v>5949611.7349999994</v>
      </c>
      <c r="I372" s="23">
        <f>PRICE1.12!I372*VOLUME!I372</f>
        <v>2413739.1894</v>
      </c>
      <c r="J372" s="23">
        <f>PRICE1.12!J372*VOLUME!J372</f>
        <v>1652528.0575999999</v>
      </c>
      <c r="K372" s="23">
        <f>PRICE1.12!K372*VOLUME!K372</f>
        <v>9890190</v>
      </c>
      <c r="L372" s="23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2">
        <f>SUM(C374:C376)</f>
        <v>79050.8122</v>
      </c>
      <c r="D373" s="22">
        <f t="shared" ref="D373:L373" si="56">SUM(D374:D376)</f>
        <v>139068.87700000001</v>
      </c>
      <c r="E373" s="22">
        <f t="shared" si="56"/>
        <v>101090.07819999999</v>
      </c>
      <c r="F373" s="22">
        <f t="shared" si="56"/>
        <v>182681.29889999999</v>
      </c>
      <c r="G373" s="22">
        <f t="shared" si="56"/>
        <v>505450.25229999999</v>
      </c>
      <c r="H373" s="22">
        <f t="shared" si="56"/>
        <v>101635.2044</v>
      </c>
      <c r="I373" s="22">
        <f t="shared" si="56"/>
        <v>179906.7415</v>
      </c>
      <c r="J373" s="22">
        <f t="shared" si="56"/>
        <v>107830.53229999999</v>
      </c>
      <c r="K373" s="22">
        <f t="shared" si="56"/>
        <v>196574.77470999997</v>
      </c>
      <c r="L373" s="22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3">
        <f>PRICE1.12!C374*VOLUME!C374</f>
        <v>20241.440000000002</v>
      </c>
      <c r="D374" s="23">
        <f>PRICE1.12!D374*VOLUME!D374</f>
        <v>56614.600400000003</v>
      </c>
      <c r="E374" s="23">
        <f>PRICE1.12!E374*VOLUME!E374</f>
        <v>28467.035199999998</v>
      </c>
      <c r="F374" s="23">
        <f>PRICE1.12!F374*VOLUME!F374</f>
        <v>34444.9614</v>
      </c>
      <c r="G374" s="23">
        <f>PRICE1.12!G374*VOLUME!G374</f>
        <v>141431.60459999999</v>
      </c>
      <c r="H374" s="23">
        <f>PRICE1.12!H374*VOLUME!H374</f>
        <v>26441.13</v>
      </c>
      <c r="I374" s="23">
        <f>PRICE1.12!I374*VOLUME!I374</f>
        <v>77245.358800000016</v>
      </c>
      <c r="J374" s="23">
        <f>PRICE1.12!J374*VOLUME!J374</f>
        <v>32001.805</v>
      </c>
      <c r="K374" s="23">
        <f>PRICE1.12!K374*VOLUME!K374</f>
        <v>40255.5069</v>
      </c>
      <c r="L374" s="23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3">
        <f>PRICE1.12!C375*VOLUME!C375</f>
        <v>2159.3654000000001</v>
      </c>
      <c r="D375" s="23">
        <f>PRICE1.12!D375*VOLUME!D375</f>
        <v>15467.793599999999</v>
      </c>
      <c r="E375" s="23">
        <f>PRICE1.12!E375*VOLUME!E375</f>
        <v>5555.7765000000009</v>
      </c>
      <c r="F375" s="23">
        <f>PRICE1.12!F375*VOLUME!F375</f>
        <v>20988.207499999997</v>
      </c>
      <c r="G375" s="23">
        <f>PRICE1.12!G375*VOLUME!G375</f>
        <v>44747.486099999995</v>
      </c>
      <c r="H375" s="23">
        <f>PRICE1.12!H375*VOLUME!H375</f>
        <v>2125.5583999999999</v>
      </c>
      <c r="I375" s="23">
        <f>PRICE1.12!I375*VOLUME!I375</f>
        <v>15094.083599999998</v>
      </c>
      <c r="J375" s="23">
        <f>PRICE1.12!J375*VOLUME!J375</f>
        <v>3919.0114000000003</v>
      </c>
      <c r="K375" s="23">
        <f>PRICE1.12!K375*VOLUME!K375</f>
        <v>18364.896000000001</v>
      </c>
      <c r="L375" s="23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3">
        <f>PRICE1.12!C376*VOLUME!C376</f>
        <v>56650.006800000003</v>
      </c>
      <c r="D376" s="23">
        <f>PRICE1.12!D376*VOLUME!D376</f>
        <v>66986.483000000007</v>
      </c>
      <c r="E376" s="23">
        <f>PRICE1.12!E376*VOLUME!E376</f>
        <v>67067.266499999998</v>
      </c>
      <c r="F376" s="23">
        <f>PRICE1.12!F376*VOLUME!F376</f>
        <v>127248.12999999999</v>
      </c>
      <c r="G376" s="23">
        <f>PRICE1.12!G376*VOLUME!G376</f>
        <v>319271.16159999999</v>
      </c>
      <c r="H376" s="23">
        <f>PRICE1.12!H376*VOLUME!H376</f>
        <v>73068.516000000003</v>
      </c>
      <c r="I376" s="23">
        <f>PRICE1.12!I376*VOLUME!I376</f>
        <v>87567.299100000004</v>
      </c>
      <c r="J376" s="23">
        <f>PRICE1.12!J376*VOLUME!J376</f>
        <v>71909.715899999996</v>
      </c>
      <c r="K376" s="23">
        <f>PRICE1.12!K376*VOLUME!K376</f>
        <v>137954.37180999998</v>
      </c>
      <c r="L376" s="23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2">
        <f>SUM(C378:C380)</f>
        <v>67157.605499999991</v>
      </c>
      <c r="D377" s="22">
        <f t="shared" ref="D377:L377" si="57">SUM(D378:D380)</f>
        <v>37743.234799999998</v>
      </c>
      <c r="E377" s="22">
        <f t="shared" si="57"/>
        <v>30486.279399999999</v>
      </c>
      <c r="F377" s="22">
        <f t="shared" si="57"/>
        <v>23330.398538000001</v>
      </c>
      <c r="G377" s="22">
        <f t="shared" si="57"/>
        <v>161869.95258599997</v>
      </c>
      <c r="H377" s="22">
        <f t="shared" si="57"/>
        <v>68296.849000000002</v>
      </c>
      <c r="I377" s="22">
        <f t="shared" si="57"/>
        <v>41090.035699999993</v>
      </c>
      <c r="J377" s="22">
        <f t="shared" si="57"/>
        <v>28928.5167</v>
      </c>
      <c r="K377" s="22">
        <f t="shared" si="57"/>
        <v>22811.692409999996</v>
      </c>
      <c r="L377" s="22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3">
        <f>PRICE1.12!C378*VOLUME!C378</f>
        <v>39283.999999999993</v>
      </c>
      <c r="D378" s="23">
        <f>PRICE1.12!D378*VOLUME!D378</f>
        <v>5679.9183000000003</v>
      </c>
      <c r="E378" s="23">
        <f>PRICE1.12!E378*VOLUME!E378</f>
        <v>1127.9195</v>
      </c>
      <c r="F378" s="23">
        <f>PRICE1.12!F378*VOLUME!F378</f>
        <v>1157.9683380000001</v>
      </c>
      <c r="G378" s="23">
        <f>PRICE1.12!G378*VOLUME!G378</f>
        <v>48664.411385999985</v>
      </c>
      <c r="H378" s="23">
        <f>PRICE1.12!H378*VOLUME!H378</f>
        <v>34730.930400000005</v>
      </c>
      <c r="I378" s="23">
        <f>PRICE1.12!I378*VOLUME!I378</f>
        <v>4746.5496000000003</v>
      </c>
      <c r="J378" s="23">
        <f>PRICE1.12!J378*VOLUME!J378</f>
        <v>838.82400000000007</v>
      </c>
      <c r="K378" s="23">
        <f>PRICE1.12!K378*VOLUME!K378</f>
        <v>1150.0244100000002</v>
      </c>
      <c r="L378" s="23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3">
        <f>PRICE1.12!C379*VOLUME!C379</f>
        <v>10360.963900000001</v>
      </c>
      <c r="D379" s="23">
        <f>PRICE1.12!D379*VOLUME!D379</f>
        <v>9764.2944000000007</v>
      </c>
      <c r="E379" s="23">
        <f>PRICE1.12!E379*VOLUME!E379</f>
        <v>9271.6833000000006</v>
      </c>
      <c r="F379" s="23">
        <f>PRICE1.12!F379*VOLUME!F379</f>
        <v>4247.3064000000004</v>
      </c>
      <c r="G379" s="23">
        <f>PRICE1.12!G379*VOLUME!G379</f>
        <v>33131.224800000004</v>
      </c>
      <c r="H379" s="23">
        <f>PRICE1.12!H379*VOLUME!H379</f>
        <v>14570.193600000001</v>
      </c>
      <c r="I379" s="23">
        <f>PRICE1.12!I379*VOLUME!I379</f>
        <v>11997.221299999999</v>
      </c>
      <c r="J379" s="23">
        <f>PRICE1.12!J379*VOLUME!J379</f>
        <v>10112.233200000001</v>
      </c>
      <c r="K379" s="23">
        <f>PRICE1.12!K379*VOLUME!K379</f>
        <v>5745.4655999999995</v>
      </c>
      <c r="L379" s="23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3">
        <f>PRICE1.12!C380*VOLUME!C380</f>
        <v>17512.641599999999</v>
      </c>
      <c r="D380" s="23">
        <f>PRICE1.12!D380*VOLUME!D380</f>
        <v>22299.022099999998</v>
      </c>
      <c r="E380" s="23">
        <f>PRICE1.12!E380*VOLUME!E380</f>
        <v>20086.676599999999</v>
      </c>
      <c r="F380" s="23">
        <f>PRICE1.12!F380*VOLUME!F380</f>
        <v>17925.123800000001</v>
      </c>
      <c r="G380" s="23">
        <f>PRICE1.12!G380*VOLUME!G380</f>
        <v>80074.316399999982</v>
      </c>
      <c r="H380" s="23">
        <f>PRICE1.12!H380*VOLUME!H380</f>
        <v>18995.724999999999</v>
      </c>
      <c r="I380" s="23">
        <f>PRICE1.12!I380*VOLUME!I380</f>
        <v>24346.264799999997</v>
      </c>
      <c r="J380" s="23">
        <f>PRICE1.12!J380*VOLUME!J380</f>
        <v>17977.459500000001</v>
      </c>
      <c r="K380" s="23">
        <f>PRICE1.12!K380*VOLUME!K380</f>
        <v>15916.202399999998</v>
      </c>
      <c r="L380" s="23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234774.6832</v>
      </c>
      <c r="D381" s="22">
        <f t="shared" ref="D381:L381" si="58">SUM(D382:D383)</f>
        <v>566127.54429999995</v>
      </c>
      <c r="E381" s="22">
        <f t="shared" si="58"/>
        <v>0</v>
      </c>
      <c r="F381" s="22">
        <f t="shared" si="58"/>
        <v>0</v>
      </c>
      <c r="G381" s="22">
        <f t="shared" si="58"/>
        <v>1014315.7219</v>
      </c>
      <c r="H381" s="22">
        <f t="shared" si="58"/>
        <v>183425.56409999999</v>
      </c>
      <c r="I381" s="22">
        <f t="shared" si="58"/>
        <v>610858.27470000007</v>
      </c>
      <c r="J381" s="22">
        <f t="shared" si="58"/>
        <v>0</v>
      </c>
      <c r="K381" s="22">
        <f t="shared" si="58"/>
        <v>0</v>
      </c>
      <c r="L381" s="22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3">
        <f>PRICE1.12!C382*VOLUME!C382</f>
        <v>102773.29759999999</v>
      </c>
      <c r="D382" s="23">
        <f>PRICE1.12!D382*VOLUME!D382</f>
        <v>9351.0123000000003</v>
      </c>
      <c r="E382" s="23">
        <f>PRICE1.12!E382*VOLUME!E382</f>
        <v>0</v>
      </c>
      <c r="F382" s="23">
        <f>PRICE1.12!F382*VOLUME!F382</f>
        <v>0</v>
      </c>
      <c r="G382" s="23">
        <f>PRICE1.12!G382*VOLUME!G382</f>
        <v>95859.155499999993</v>
      </c>
      <c r="H382" s="23">
        <f>PRICE1.12!H382*VOLUME!H382</f>
        <v>98171.151999999987</v>
      </c>
      <c r="I382" s="23">
        <f>PRICE1.12!I382*VOLUME!I382</f>
        <v>11835.744299999998</v>
      </c>
      <c r="J382" s="23">
        <f>PRICE1.12!J382*VOLUME!J382</f>
        <v>0</v>
      </c>
      <c r="K382" s="23">
        <f>PRICE1.12!K382*VOLUME!K382</f>
        <v>0</v>
      </c>
      <c r="L382" s="23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3">
        <f>PRICE1.12!C383*VOLUME!C383</f>
        <v>132001.38560000001</v>
      </c>
      <c r="D383" s="23">
        <f>PRICE1.12!D383*VOLUME!D383</f>
        <v>556776.53200000001</v>
      </c>
      <c r="E383" s="23">
        <f>PRICE1.12!E383*VOLUME!E383</f>
        <v>0</v>
      </c>
      <c r="F383" s="23">
        <f>PRICE1.12!F383*VOLUME!F383</f>
        <v>0</v>
      </c>
      <c r="G383" s="23">
        <f>PRICE1.12!G383*VOLUME!G383</f>
        <v>918456.56640000001</v>
      </c>
      <c r="H383" s="23">
        <f>PRICE1.12!H383*VOLUME!H383</f>
        <v>85254.412100000001</v>
      </c>
      <c r="I383" s="23">
        <f>PRICE1.12!I383*VOLUME!I383</f>
        <v>599022.53040000005</v>
      </c>
      <c r="J383" s="23">
        <f>PRICE1.12!J383*VOLUME!J383</f>
        <v>0</v>
      </c>
      <c r="K383" s="23">
        <f>PRICE1.12!K383*VOLUME!K383</f>
        <v>0</v>
      </c>
      <c r="L383" s="23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2">
        <f>SUM(C385:C391)</f>
        <v>114160.16547049081</v>
      </c>
      <c r="D384" s="22">
        <f t="shared" ref="D384:L384" si="59">SUM(D385:D391)</f>
        <v>170817.13689999998</v>
      </c>
      <c r="E384" s="22">
        <f t="shared" si="59"/>
        <v>94389.186700000006</v>
      </c>
      <c r="F384" s="22">
        <f t="shared" si="59"/>
        <v>84372.421699999992</v>
      </c>
      <c r="G384" s="22">
        <f t="shared" si="59"/>
        <v>479999.29847547098</v>
      </c>
      <c r="H384" s="22">
        <f t="shared" si="59"/>
        <v>120445.77019999998</v>
      </c>
      <c r="I384" s="22">
        <f t="shared" si="59"/>
        <v>178390.8046</v>
      </c>
      <c r="J384" s="22">
        <f t="shared" si="59"/>
        <v>77691.591899999985</v>
      </c>
      <c r="K384" s="22">
        <f t="shared" si="59"/>
        <v>89789.3799</v>
      </c>
      <c r="L384" s="22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3">
        <f>PRICE1.12!C385*VOLUME!C385</f>
        <v>17452.751399999997</v>
      </c>
      <c r="D385" s="23">
        <f>PRICE1.12!D385*VOLUME!D385</f>
        <v>28719.828900000004</v>
      </c>
      <c r="E385" s="23">
        <f>PRICE1.12!E385*VOLUME!E385</f>
        <v>13741.978000000001</v>
      </c>
      <c r="F385" s="23">
        <f>PRICE1.12!F385*VOLUME!F385</f>
        <v>12464.709600000002</v>
      </c>
      <c r="G385" s="23">
        <f>PRICE1.12!G385*VOLUME!G385</f>
        <v>75215.791800000006</v>
      </c>
      <c r="H385" s="23">
        <f>PRICE1.12!H385*VOLUME!H385</f>
        <v>18751.403999999999</v>
      </c>
      <c r="I385" s="23">
        <f>PRICE1.12!I385*VOLUME!I385</f>
        <v>31085.592999999997</v>
      </c>
      <c r="J385" s="23">
        <f>PRICE1.12!J385*VOLUME!J385</f>
        <v>10263.755099999998</v>
      </c>
      <c r="K385" s="23">
        <f>PRICE1.12!K385*VOLUME!K385</f>
        <v>12035.0496</v>
      </c>
      <c r="L385" s="23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3">
        <f>PRICE1.12!C386*VOLUME!C386</f>
        <v>49599.00959999999</v>
      </c>
      <c r="D386" s="23">
        <f>PRICE1.12!D386*VOLUME!D386</f>
        <v>72962.279599999994</v>
      </c>
      <c r="E386" s="23">
        <f>PRICE1.12!E386*VOLUME!E386</f>
        <v>41227.149600000004</v>
      </c>
      <c r="F386" s="23">
        <f>PRICE1.12!F386*VOLUME!F386</f>
        <v>30733.559199999996</v>
      </c>
      <c r="G386" s="23">
        <f>PRICE1.12!G386*VOLUME!G386</f>
        <v>196204.97519999999</v>
      </c>
      <c r="H386" s="23">
        <f>PRICE1.12!H386*VOLUME!H386</f>
        <v>52129.575199999985</v>
      </c>
      <c r="I386" s="23">
        <f>PRICE1.12!I386*VOLUME!I386</f>
        <v>72735.2448</v>
      </c>
      <c r="J386" s="23">
        <f>PRICE1.12!J386*VOLUME!J386</f>
        <v>31905.880499999992</v>
      </c>
      <c r="K386" s="23">
        <f>PRICE1.12!K386*VOLUME!K386</f>
        <v>34129.416400000002</v>
      </c>
      <c r="L386" s="23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3">
        <f>PRICE1.12!C387*VOLUME!C387</f>
        <v>5181.3377911149819</v>
      </c>
      <c r="D387" s="23">
        <f>PRICE1.12!D387*VOLUME!D387</f>
        <v>3968.6112000000003</v>
      </c>
      <c r="E387" s="23">
        <f>PRICE1.12!E387*VOLUME!E387</f>
        <v>1579.0191</v>
      </c>
      <c r="F387" s="23">
        <f>PRICE1.12!F387*VOLUME!F387</f>
        <v>1998.7137999999995</v>
      </c>
      <c r="G387" s="23">
        <f>PRICE1.12!G387*VOLUME!G387</f>
        <v>12457.616292160277</v>
      </c>
      <c r="H387" s="23">
        <f>PRICE1.12!H387*VOLUME!H387</f>
        <v>5176.4517000000005</v>
      </c>
      <c r="I387" s="23">
        <f>PRICE1.12!I387*VOLUME!I387</f>
        <v>3259.4247</v>
      </c>
      <c r="J387" s="23">
        <f>PRICE1.12!J387*VOLUME!J387</f>
        <v>1582.0595999999998</v>
      </c>
      <c r="K387" s="23">
        <f>PRICE1.12!K387*VOLUME!K387</f>
        <v>2013.7359999999999</v>
      </c>
      <c r="L387" s="23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3">
        <f>PRICE1.12!C388*VOLUME!C388</f>
        <v>3374.9118000000003</v>
      </c>
      <c r="D388" s="23">
        <f>PRICE1.12!D388*VOLUME!D388</f>
        <v>3887.3741999999997</v>
      </c>
      <c r="E388" s="23">
        <f>PRICE1.12!E388*VOLUME!E388</f>
        <v>2591.3439999999996</v>
      </c>
      <c r="F388" s="23">
        <f>PRICE1.12!F388*VOLUME!F388</f>
        <v>3843.3234999999995</v>
      </c>
      <c r="G388" s="23">
        <f>PRICE1.12!G388*VOLUME!G388</f>
        <v>14083.442999999997</v>
      </c>
      <c r="H388" s="23">
        <f>PRICE1.12!H388*VOLUME!H388</f>
        <v>3672.1431000000002</v>
      </c>
      <c r="I388" s="23">
        <f>PRICE1.12!I388*VOLUME!I388</f>
        <v>4947.7273999999998</v>
      </c>
      <c r="J388" s="23">
        <f>PRICE1.12!J388*VOLUME!J388</f>
        <v>2480.3850000000002</v>
      </c>
      <c r="K388" s="23">
        <f>PRICE1.12!K388*VOLUME!K388</f>
        <v>3441.7739999999994</v>
      </c>
      <c r="L388" s="23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3">
        <f>PRICE1.12!C389*VOLUME!C389</f>
        <v>5713.5897793758477</v>
      </c>
      <c r="D389" s="23">
        <f>PRICE1.12!D389*VOLUME!D389</f>
        <v>3496.9588000000003</v>
      </c>
      <c r="E389" s="23">
        <f>PRICE1.12!E389*VOLUME!E389</f>
        <v>7238.3300000000008</v>
      </c>
      <c r="F389" s="23">
        <f>PRICE1.12!F389*VOLUME!F389</f>
        <v>8649.3248000000003</v>
      </c>
      <c r="G389" s="23">
        <f>PRICE1.12!G389*VOLUME!G389</f>
        <v>25193.285483310719</v>
      </c>
      <c r="H389" s="23">
        <f>PRICE1.12!H389*VOLUME!H389</f>
        <v>7336.5599999999986</v>
      </c>
      <c r="I389" s="23">
        <f>PRICE1.12!I389*VOLUME!I389</f>
        <v>3195.0855999999999</v>
      </c>
      <c r="J389" s="23">
        <f>PRICE1.12!J389*VOLUME!J389</f>
        <v>6810.0643</v>
      </c>
      <c r="K389" s="23">
        <f>PRICE1.12!K389*VOLUME!K389</f>
        <v>9283.3037999999997</v>
      </c>
      <c r="L389" s="23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3">
        <f>PRICE1.12!C390*VOLUME!C390</f>
        <v>13240.640000000001</v>
      </c>
      <c r="D390" s="23">
        <f>PRICE1.12!D390*VOLUME!D390</f>
        <v>15344.979999999998</v>
      </c>
      <c r="E390" s="23">
        <f>PRICE1.12!E390*VOLUME!E390</f>
        <v>21834.442799999997</v>
      </c>
      <c r="F390" s="23">
        <f>PRICE1.12!F390*VOLUME!F390</f>
        <v>14153.1</v>
      </c>
      <c r="G390" s="23">
        <f>PRICE1.12!G390*VOLUME!G390</f>
        <v>65759.329700000002</v>
      </c>
      <c r="H390" s="23">
        <f>PRICE1.12!H390*VOLUME!H390</f>
        <v>11548.965</v>
      </c>
      <c r="I390" s="23">
        <f>PRICE1.12!I390*VOLUME!I390</f>
        <v>18030.127499999999</v>
      </c>
      <c r="J390" s="23">
        <f>PRICE1.12!J390*VOLUME!J390</f>
        <v>19164.342399999998</v>
      </c>
      <c r="K390" s="23">
        <f>PRICE1.12!K390*VOLUME!K390</f>
        <v>15751.226499999999</v>
      </c>
      <c r="L390" s="23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3">
        <f>PRICE1.12!C391*VOLUME!C391</f>
        <v>19597.9251</v>
      </c>
      <c r="D391" s="23">
        <f>PRICE1.12!D391*VOLUME!D391</f>
        <v>42437.104200000002</v>
      </c>
      <c r="E391" s="23">
        <f>PRICE1.12!E391*VOLUME!E391</f>
        <v>6176.9232000000002</v>
      </c>
      <c r="F391" s="23">
        <f>PRICE1.12!F391*VOLUME!F391</f>
        <v>12529.690799999998</v>
      </c>
      <c r="G391" s="23">
        <f>PRICE1.12!G391*VOLUME!G391</f>
        <v>91084.857000000004</v>
      </c>
      <c r="H391" s="23">
        <f>PRICE1.12!H391*VOLUME!H391</f>
        <v>21830.671200000001</v>
      </c>
      <c r="I391" s="23">
        <f>PRICE1.12!I391*VOLUME!I391</f>
        <v>45137.601600000002</v>
      </c>
      <c r="J391" s="23">
        <f>PRICE1.12!J391*VOLUME!J391</f>
        <v>5485.1049999999996</v>
      </c>
      <c r="K391" s="23">
        <f>PRICE1.12!K391*VOLUME!K391</f>
        <v>13134.873600000001</v>
      </c>
      <c r="L391" s="23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2">
        <f>SUM(C393:C395)</f>
        <v>22180.818100000004</v>
      </c>
      <c r="D392" s="22">
        <f t="shared" ref="D392:L392" si="60">SUM(D393:D395)</f>
        <v>22951.686700000006</v>
      </c>
      <c r="E392" s="22">
        <f t="shared" si="60"/>
        <v>21707.955999999998</v>
      </c>
      <c r="F392" s="22">
        <f t="shared" si="60"/>
        <v>20411.496599999999</v>
      </c>
      <c r="G392" s="22">
        <f t="shared" si="60"/>
        <v>88581.168399999995</v>
      </c>
      <c r="H392" s="22">
        <f t="shared" si="60"/>
        <v>21397.060700000002</v>
      </c>
      <c r="I392" s="22">
        <f t="shared" si="60"/>
        <v>21664.162</v>
      </c>
      <c r="J392" s="22">
        <f t="shared" si="60"/>
        <v>20654.07647</v>
      </c>
      <c r="K392" s="22">
        <f t="shared" si="60"/>
        <v>18388.683799999999</v>
      </c>
      <c r="L392" s="22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3">
        <f>PRICE1.12!C393*VOLUME!C393</f>
        <v>4531.5019000000002</v>
      </c>
      <c r="D393" s="23">
        <f>PRICE1.12!D393*VOLUME!D393</f>
        <v>4821.9360000000015</v>
      </c>
      <c r="E393" s="23">
        <f>PRICE1.12!E393*VOLUME!E393</f>
        <v>2311.2363999999998</v>
      </c>
      <c r="F393" s="23">
        <f>PRICE1.12!F393*VOLUME!F393</f>
        <v>2737.02</v>
      </c>
      <c r="G393" s="23">
        <f>PRICE1.12!G393*VOLUME!G393</f>
        <v>14189.747700000002</v>
      </c>
      <c r="H393" s="23">
        <f>PRICE1.12!H393*VOLUME!H393</f>
        <v>4661.3895000000002</v>
      </c>
      <c r="I393" s="23">
        <f>PRICE1.12!I393*VOLUME!I393</f>
        <v>4767.1909999999998</v>
      </c>
      <c r="J393" s="23">
        <f>PRICE1.12!J393*VOLUME!J393</f>
        <v>2163.7844999999998</v>
      </c>
      <c r="K393" s="23">
        <f>PRICE1.12!K393*VOLUME!K393</f>
        <v>3033.4607999999994</v>
      </c>
      <c r="L393" s="23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3">
        <f>PRICE1.12!C394*VOLUME!C394</f>
        <v>8117.6597999999994</v>
      </c>
      <c r="D394" s="23">
        <f>PRICE1.12!D394*VOLUME!D394</f>
        <v>5342.8209999999999</v>
      </c>
      <c r="E394" s="23">
        <f>PRICE1.12!E394*VOLUME!E394</f>
        <v>10968.996799999997</v>
      </c>
      <c r="F394" s="23">
        <f>PRICE1.12!F394*VOLUME!F394</f>
        <v>13128.616199999999</v>
      </c>
      <c r="G394" s="23">
        <f>PRICE1.12!G394*VOLUME!G394</f>
        <v>36953.827899999989</v>
      </c>
      <c r="H394" s="23">
        <f>PRICE1.12!H394*VOLUME!H394</f>
        <v>7238.9831999999997</v>
      </c>
      <c r="I394" s="23">
        <f>PRICE1.12!I394*VOLUME!I394</f>
        <v>4386.8520000000008</v>
      </c>
      <c r="J394" s="23">
        <f>PRICE1.12!J394*VOLUME!J394</f>
        <v>10085.761399999999</v>
      </c>
      <c r="K394" s="23">
        <f>PRICE1.12!K394*VOLUME!K394</f>
        <v>11023.510399999999</v>
      </c>
      <c r="L394" s="23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3">
        <f>PRICE1.12!C395*VOLUME!C395</f>
        <v>9531.6564000000017</v>
      </c>
      <c r="D395" s="23">
        <f>PRICE1.12!D395*VOLUME!D395</f>
        <v>12786.929700000002</v>
      </c>
      <c r="E395" s="23">
        <f>PRICE1.12!E395*VOLUME!E395</f>
        <v>8427.7227999999996</v>
      </c>
      <c r="F395" s="23">
        <f>PRICE1.12!F395*VOLUME!F395</f>
        <v>4545.8603999999996</v>
      </c>
      <c r="G395" s="23">
        <f>PRICE1.12!G395*VOLUME!G395</f>
        <v>37437.592799999999</v>
      </c>
      <c r="H395" s="23">
        <f>PRICE1.12!H395*VOLUME!H395</f>
        <v>9496.6880000000001</v>
      </c>
      <c r="I395" s="23">
        <f>PRICE1.12!I395*VOLUME!I395</f>
        <v>12510.118999999999</v>
      </c>
      <c r="J395" s="23">
        <f>PRICE1.12!J395*VOLUME!J395</f>
        <v>8404.5305700000008</v>
      </c>
      <c r="K395" s="23">
        <f>PRICE1.12!K395*VOLUME!K395</f>
        <v>4331.7125999999998</v>
      </c>
      <c r="L395" s="23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2">
        <f>SUM(C397:C402)</f>
        <v>434466.75557374494</v>
      </c>
      <c r="D396" s="22">
        <f t="shared" ref="D396:L396" si="61">SUM(D397:D402)</f>
        <v>915490.93670000008</v>
      </c>
      <c r="E396" s="22">
        <f t="shared" si="61"/>
        <v>909017.73499999999</v>
      </c>
      <c r="F396" s="22">
        <f t="shared" si="61"/>
        <v>496728.56010000006</v>
      </c>
      <c r="G396" s="22">
        <f t="shared" si="61"/>
        <v>3096682.8994634305</v>
      </c>
      <c r="H396" s="22">
        <f t="shared" si="61"/>
        <v>436419.12130000006</v>
      </c>
      <c r="I396" s="22">
        <f t="shared" si="61"/>
        <v>980287.39820000005</v>
      </c>
      <c r="J396" s="22">
        <f t="shared" si="61"/>
        <v>1881191.7101000003</v>
      </c>
      <c r="K396" s="22">
        <f t="shared" si="61"/>
        <v>531599.32890000008</v>
      </c>
      <c r="L396" s="22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3">
        <f>PRICE1.12!C397*VOLUME!C397</f>
        <v>49756.997869816551</v>
      </c>
      <c r="D397" s="23">
        <f>PRICE1.12!D397*VOLUME!D397</f>
        <v>86798.419499999989</v>
      </c>
      <c r="E397" s="23">
        <f>PRICE1.12!E397*VOLUME!E397</f>
        <v>137478.60060000001</v>
      </c>
      <c r="F397" s="23">
        <f>PRICE1.12!F397*VOLUME!F397</f>
        <v>141920.50599999999</v>
      </c>
      <c r="G397" s="23">
        <f>PRICE1.12!G397*VOLUME!G397</f>
        <v>414151.52904457506</v>
      </c>
      <c r="H397" s="23">
        <f>PRICE1.12!H397*VOLUME!H397</f>
        <v>56305.108799999995</v>
      </c>
      <c r="I397" s="23">
        <f>PRICE1.12!I397*VOLUME!I397</f>
        <v>85401.444999999992</v>
      </c>
      <c r="J397" s="23">
        <f>PRICE1.12!J397*VOLUME!J397</f>
        <v>164350.52110000001</v>
      </c>
      <c r="K397" s="23">
        <f>PRICE1.12!K397*VOLUME!K397</f>
        <v>157478.85360000003</v>
      </c>
      <c r="L397" s="23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3">
        <f>PRICE1.12!C398*VOLUME!C398</f>
        <v>89024.857777810466</v>
      </c>
      <c r="D398" s="23">
        <f>PRICE1.12!D398*VOLUME!D398</f>
        <v>70538.849799999996</v>
      </c>
      <c r="E398" s="23">
        <f>PRICE1.12!E398*VOLUME!E398</f>
        <v>105218.70479999999</v>
      </c>
      <c r="F398" s="23">
        <f>PRICE1.12!F398*VOLUME!F398</f>
        <v>99157.494500000015</v>
      </c>
      <c r="G398" s="23">
        <f>PRICE1.12!G398*VOLUME!G398</f>
        <v>365854.91387925489</v>
      </c>
      <c r="H398" s="23">
        <f>PRICE1.12!H398*VOLUME!H398</f>
        <v>88707.0236</v>
      </c>
      <c r="I398" s="23">
        <f>PRICE1.12!I398*VOLUME!I398</f>
        <v>56698.553599999999</v>
      </c>
      <c r="J398" s="23">
        <f>PRICE1.12!J398*VOLUME!J398</f>
        <v>97581.271500000003</v>
      </c>
      <c r="K398" s="23">
        <f>PRICE1.12!K398*VOLUME!K398</f>
        <v>100981.7028</v>
      </c>
      <c r="L398" s="23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3">
        <f>PRICE1.12!C399*VOLUME!C399</f>
        <v>180342.02773239021</v>
      </c>
      <c r="D399" s="23">
        <f>PRICE1.12!D399*VOLUME!D399</f>
        <v>126754.352</v>
      </c>
      <c r="E399" s="23">
        <f>PRICE1.12!E399*VOLUME!E399</f>
        <v>235121.56090000001</v>
      </c>
      <c r="F399" s="23">
        <f>PRICE1.12!F399*VOLUME!F399</f>
        <v>224923.54820000002</v>
      </c>
      <c r="G399" s="23">
        <f>PRICE1.12!G399*VOLUME!G399</f>
        <v>783567.78326193604</v>
      </c>
      <c r="H399" s="23">
        <f>PRICE1.12!H399*VOLUME!H399</f>
        <v>192333.12779999999</v>
      </c>
      <c r="I399" s="23">
        <f>PRICE1.12!I399*VOLUME!I399</f>
        <v>115882.5322</v>
      </c>
      <c r="J399" s="23">
        <f>PRICE1.12!J399*VOLUME!J399</f>
        <v>250764.774</v>
      </c>
      <c r="K399" s="23">
        <f>PRICE1.12!K399*VOLUME!K399</f>
        <v>238677.0618</v>
      </c>
      <c r="L399" s="23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3">
        <f>PRICE1.12!C400*VOLUME!C400</f>
        <v>81743.087999999989</v>
      </c>
      <c r="D400" s="23">
        <f>PRICE1.12!D400*VOLUME!D400</f>
        <v>192737.5288</v>
      </c>
      <c r="E400" s="23">
        <f>PRICE1.12!E400*VOLUME!E400</f>
        <v>429660.19929999998</v>
      </c>
      <c r="F400" s="23">
        <f>PRICE1.12!F400*VOLUME!F400</f>
        <v>25336.2628</v>
      </c>
      <c r="G400" s="23">
        <f>PRICE1.12!G400*VOLUME!G400</f>
        <v>956919.36080000026</v>
      </c>
      <c r="H400" s="23">
        <f>PRICE1.12!H400*VOLUME!H400</f>
        <v>67536.358600000007</v>
      </c>
      <c r="I400" s="23">
        <f>PRICE1.12!I400*VOLUME!I400</f>
        <v>235534.32359999997</v>
      </c>
      <c r="J400" s="23">
        <f>PRICE1.12!J400*VOLUME!J400</f>
        <v>1366965.6605000002</v>
      </c>
      <c r="K400" s="23">
        <f>PRICE1.12!K400*VOLUME!K400</f>
        <v>27044.639500000001</v>
      </c>
      <c r="L400" s="23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3">
        <f>PRICE1.12!C401*VOLUME!C401</f>
        <v>19274.443004190602</v>
      </c>
      <c r="D401" s="23">
        <f>PRICE1.12!D401*VOLUME!D401</f>
        <v>394400.60040000005</v>
      </c>
      <c r="E401" s="23">
        <f>PRICE1.12!E401*VOLUME!E401</f>
        <v>1538.6694</v>
      </c>
      <c r="F401" s="23">
        <f>PRICE1.12!F401*VOLUME!F401</f>
        <v>2715.6762000000003</v>
      </c>
      <c r="G401" s="23">
        <f>PRICE1.12!G401*VOLUME!G401</f>
        <v>512438.39166012174</v>
      </c>
      <c r="H401" s="23">
        <f>PRICE1.12!H401*VOLUME!H401</f>
        <v>17764.498500000002</v>
      </c>
      <c r="I401" s="23">
        <f>PRICE1.12!I401*VOLUME!I401</f>
        <v>444465.98879999999</v>
      </c>
      <c r="J401" s="23">
        <f>PRICE1.12!J401*VOLUME!J401</f>
        <v>1529.4830000000002</v>
      </c>
      <c r="K401" s="23">
        <f>PRICE1.12!K401*VOLUME!K401</f>
        <v>3967.8575999999994</v>
      </c>
      <c r="L401" s="23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3">
        <f>PRICE1.12!C402*VOLUME!C402</f>
        <v>14325.341189537148</v>
      </c>
      <c r="D402" s="23">
        <f>PRICE1.12!D402*VOLUME!D402</f>
        <v>44261.186200000004</v>
      </c>
      <c r="E402" s="23">
        <f>PRICE1.12!E402*VOLUME!E402</f>
        <v>0</v>
      </c>
      <c r="F402" s="23">
        <f>PRICE1.12!F402*VOLUME!F402</f>
        <v>2675.0724</v>
      </c>
      <c r="G402" s="23">
        <f>PRICE1.12!G402*VOLUME!G402</f>
        <v>63750.92081754229</v>
      </c>
      <c r="H402" s="23">
        <f>PRICE1.12!H402*VOLUME!H402</f>
        <v>13773.004000000001</v>
      </c>
      <c r="I402" s="23">
        <f>PRICE1.12!I402*VOLUME!I402</f>
        <v>42304.555</v>
      </c>
      <c r="J402" s="23">
        <f>PRICE1.12!J402*VOLUME!J402</f>
        <v>0</v>
      </c>
      <c r="K402" s="23">
        <f>PRICE1.12!K402*VOLUME!K402</f>
        <v>3449.2135999999996</v>
      </c>
      <c r="L402" s="23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2">
        <f>SUM(C404:C405)</f>
        <v>877291.39146122907</v>
      </c>
      <c r="D403" s="22">
        <f t="shared" ref="D403:L403" si="62">SUM(D404:D405)</f>
        <v>12496905.0144</v>
      </c>
      <c r="E403" s="22">
        <f t="shared" si="62"/>
        <v>942239.44838000019</v>
      </c>
      <c r="F403" s="22">
        <f t="shared" si="62"/>
        <v>1824714.9291000001</v>
      </c>
      <c r="G403" s="22">
        <f t="shared" si="62"/>
        <v>16708519.052128743</v>
      </c>
      <c r="H403" s="22">
        <f t="shared" si="62"/>
        <v>696005.9632</v>
      </c>
      <c r="I403" s="22">
        <f t="shared" si="62"/>
        <v>8376194.9232000001</v>
      </c>
      <c r="J403" s="22">
        <f t="shared" si="62"/>
        <v>761130.70220000006</v>
      </c>
      <c r="K403" s="22">
        <f t="shared" si="62"/>
        <v>2256529.7304000002</v>
      </c>
      <c r="L403" s="22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3">
        <f>PRICE1.12!C404*VOLUME!C404</f>
        <v>0</v>
      </c>
      <c r="D404" s="23">
        <f>PRICE1.12!D404*VOLUME!D404</f>
        <v>11213157.130799999</v>
      </c>
      <c r="E404" s="23">
        <f>PRICE1.12!E404*VOLUME!E404</f>
        <v>0</v>
      </c>
      <c r="F404" s="23">
        <f>PRICE1.12!F404*VOLUME!F404</f>
        <v>0</v>
      </c>
      <c r="G404" s="23">
        <f>PRICE1.12!G404*VOLUME!G404</f>
        <v>11213997.422799999</v>
      </c>
      <c r="H404" s="23">
        <f>PRICE1.12!H404*VOLUME!H404</f>
        <v>0</v>
      </c>
      <c r="I404" s="23">
        <f>PRICE1.12!I404*VOLUME!I404</f>
        <v>7426582.7435999997</v>
      </c>
      <c r="J404" s="23">
        <f>PRICE1.12!J404*VOLUME!J404</f>
        <v>0</v>
      </c>
      <c r="K404" s="23">
        <f>PRICE1.12!K404*VOLUME!K404</f>
        <v>0</v>
      </c>
      <c r="L404" s="23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3">
        <f>PRICE1.12!C405*VOLUME!C405</f>
        <v>877291.39146122907</v>
      </c>
      <c r="D405" s="23">
        <f>PRICE1.12!D405*VOLUME!D405</f>
        <v>1283747.8836000001</v>
      </c>
      <c r="E405" s="23">
        <f>PRICE1.12!E405*VOLUME!E405</f>
        <v>942239.44838000019</v>
      </c>
      <c r="F405" s="23">
        <f>PRICE1.12!F405*VOLUME!F405</f>
        <v>1824714.9291000001</v>
      </c>
      <c r="G405" s="23">
        <f>PRICE1.12!G405*VOLUME!G405</f>
        <v>5494521.6293287436</v>
      </c>
      <c r="H405" s="23">
        <f>PRICE1.12!H405*VOLUME!H405</f>
        <v>696005.9632</v>
      </c>
      <c r="I405" s="23">
        <f>PRICE1.12!I405*VOLUME!I405</f>
        <v>949612.17959999992</v>
      </c>
      <c r="J405" s="23">
        <f>PRICE1.12!J405*VOLUME!J405</f>
        <v>761130.70220000006</v>
      </c>
      <c r="K405" s="23">
        <f>PRICE1.12!K405*VOLUME!K405</f>
        <v>2256529.7304000002</v>
      </c>
      <c r="L405" s="23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2">
        <f>SUM(C407:C409)</f>
        <v>2438427.14426</v>
      </c>
      <c r="D406" s="22">
        <f t="shared" ref="D406:L406" si="63">SUM(D407:D409)</f>
        <v>3483537.21845</v>
      </c>
      <c r="E406" s="22">
        <f t="shared" si="63"/>
        <v>2966995.1446508998</v>
      </c>
      <c r="F406" s="22">
        <f t="shared" si="63"/>
        <v>3335012.8173540002</v>
      </c>
      <c r="G406" s="22">
        <f t="shared" si="63"/>
        <v>10525375.797625199</v>
      </c>
      <c r="H406" s="22">
        <f t="shared" si="63"/>
        <v>2476580.453214</v>
      </c>
      <c r="I406" s="22">
        <f t="shared" si="63"/>
        <v>3067383.42087828</v>
      </c>
      <c r="J406" s="22">
        <f t="shared" si="63"/>
        <v>2770012.8866301277</v>
      </c>
      <c r="K406" s="22">
        <f t="shared" si="63"/>
        <v>2865378.7087999997</v>
      </c>
      <c r="L406" s="22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3">
        <f>PRICE1.12!C407*VOLUME!C407</f>
        <v>646890.59199999995</v>
      </c>
      <c r="D407" s="23">
        <f>PRICE1.12!D407*VOLUME!D407</f>
        <v>674450.04799999995</v>
      </c>
      <c r="E407" s="23">
        <f>PRICE1.12!E407*VOLUME!E407</f>
        <v>1020113.3356199999</v>
      </c>
      <c r="F407" s="23">
        <f>PRICE1.12!F407*VOLUME!F407</f>
        <v>1019585.5315399999</v>
      </c>
      <c r="G407" s="23">
        <f>PRICE1.12!G407*VOLUME!G407</f>
        <v>1669979.9388299999</v>
      </c>
      <c r="H407" s="23">
        <f>PRICE1.12!H407*VOLUME!H407</f>
        <v>703043.76769999997</v>
      </c>
      <c r="I407" s="23">
        <f>PRICE1.12!I407*VOLUME!I407</f>
        <v>703514.7183999999</v>
      </c>
      <c r="J407" s="23">
        <f>PRICE1.12!J407*VOLUME!J407</f>
        <v>1038682.4153999999</v>
      </c>
      <c r="K407" s="23">
        <f>PRICE1.12!K407*VOLUME!K407</f>
        <v>1062047.0710499999</v>
      </c>
      <c r="L407" s="23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3">
        <f>PRICE1.12!C408*VOLUME!C408</f>
        <v>1419162.0832600002</v>
      </c>
      <c r="D408" s="23">
        <f>PRICE1.12!D408*VOLUME!D408</f>
        <v>1926885.4748</v>
      </c>
      <c r="E408" s="23">
        <f>PRICE1.12!E408*VOLUME!E408</f>
        <v>1524257.6479191</v>
      </c>
      <c r="F408" s="23">
        <f>PRICE1.12!F408*VOLUME!F408</f>
        <v>1719490.6866599999</v>
      </c>
      <c r="G408" s="23">
        <f>PRICE1.12!G408*VOLUME!G408</f>
        <v>6584048.2954350002</v>
      </c>
      <c r="H408" s="23">
        <f>PRICE1.12!H408*VOLUME!H408</f>
        <v>1404989.2624464</v>
      </c>
      <c r="I408" s="23">
        <f>PRICE1.12!I408*VOLUME!I408</f>
        <v>1536996.5279753997</v>
      </c>
      <c r="J408" s="23">
        <f>PRICE1.12!J408*VOLUME!J408</f>
        <v>1289057.119055104</v>
      </c>
      <c r="K408" s="23">
        <f>PRICE1.12!K408*VOLUME!K408</f>
        <v>1303763.7959999999</v>
      </c>
      <c r="L408" s="23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3">
        <f>PRICE1.12!C409*VOLUME!C409</f>
        <v>372374.46899999998</v>
      </c>
      <c r="D409" s="23">
        <f>PRICE1.12!D409*VOLUME!D409</f>
        <v>882201.69565000001</v>
      </c>
      <c r="E409" s="23">
        <f>PRICE1.12!E409*VOLUME!E409</f>
        <v>422624.1611118</v>
      </c>
      <c r="F409" s="23">
        <f>PRICE1.12!F409*VOLUME!F409</f>
        <v>595936.59915399994</v>
      </c>
      <c r="G409" s="23">
        <f>PRICE1.12!G409*VOLUME!G409</f>
        <v>2271347.5633602003</v>
      </c>
      <c r="H409" s="23">
        <f>PRICE1.12!H409*VOLUME!H409</f>
        <v>368547.4230676</v>
      </c>
      <c r="I409" s="23">
        <f>PRICE1.12!I409*VOLUME!I409</f>
        <v>826872.17450288008</v>
      </c>
      <c r="J409" s="23">
        <f>PRICE1.12!J409*VOLUME!J409</f>
        <v>442273.35217502393</v>
      </c>
      <c r="K409" s="23">
        <f>PRICE1.12!K409*VOLUME!K409</f>
        <v>499567.84175000008</v>
      </c>
      <c r="L409" s="23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2">
        <f t="shared" ref="C410:L410" si="64">SUM(C411:C414)</f>
        <v>296581.3872737374</v>
      </c>
      <c r="D410" s="22">
        <f t="shared" si="64"/>
        <v>234864.84242364441</v>
      </c>
      <c r="E410" s="22">
        <f t="shared" si="64"/>
        <v>324066.99430485099</v>
      </c>
      <c r="F410" s="22">
        <f t="shared" si="64"/>
        <v>327387.49138191633</v>
      </c>
      <c r="G410" s="22">
        <f t="shared" si="64"/>
        <v>1186237.4887098235</v>
      </c>
      <c r="H410" s="22">
        <f t="shared" si="64"/>
        <v>315833.61980763165</v>
      </c>
      <c r="I410" s="22">
        <f t="shared" si="64"/>
        <v>248416.95847664448</v>
      </c>
      <c r="J410" s="22">
        <f t="shared" si="64"/>
        <v>364114.56045326375</v>
      </c>
      <c r="K410" s="22">
        <f t="shared" si="64"/>
        <v>386719.34742424276</v>
      </c>
      <c r="L410" s="22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3">
        <f>PRICE1.12!C411*VOLUME!C411</f>
        <v>5862.4440679089021</v>
      </c>
      <c r="D411" s="23">
        <f>PRICE1.12!D411*VOLUME!D411</f>
        <v>6780.079009523809</v>
      </c>
      <c r="E411" s="23">
        <f>PRICE1.12!E411*VOLUME!E411</f>
        <v>7864.8895695652182</v>
      </c>
      <c r="F411" s="23">
        <f>PRICE1.12!F411*VOLUME!F411</f>
        <v>7820.4576267734237</v>
      </c>
      <c r="G411" s="23">
        <f>PRICE1.12!G411*VOLUME!G411</f>
        <v>28244.148975855223</v>
      </c>
      <c r="H411" s="23">
        <f>PRICE1.12!H411*VOLUME!H411</f>
        <v>6977.0916937507254</v>
      </c>
      <c r="I411" s="23">
        <f>PRICE1.12!I411*VOLUME!I411</f>
        <v>7129.4211923999992</v>
      </c>
      <c r="J411" s="23">
        <f>PRICE1.12!J411*VOLUME!J411</f>
        <v>7450.1223412987019</v>
      </c>
      <c r="K411" s="23">
        <f>PRICE1.12!K411*VOLUME!K411</f>
        <v>7525.0508483342746</v>
      </c>
      <c r="L411" s="23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3">
        <f>PRICE1.12!C412*VOLUME!C412</f>
        <v>242410.06317999997</v>
      </c>
      <c r="D412" s="23">
        <f>PRICE1.12!D412*VOLUME!D412</f>
        <v>172117.93045719998</v>
      </c>
      <c r="E412" s="23">
        <f>PRICE1.12!E412*VOLUME!E412</f>
        <v>248903.65457100005</v>
      </c>
      <c r="F412" s="23">
        <f>PRICE1.12!F412*VOLUME!F412</f>
        <v>268127.74846199999</v>
      </c>
      <c r="G412" s="23">
        <f>PRICE1.12!G412*VOLUME!G412</f>
        <v>935309.28215600003</v>
      </c>
      <c r="H412" s="23">
        <f>PRICE1.12!H412*VOLUME!H412</f>
        <v>254598.45154450001</v>
      </c>
      <c r="I412" s="23">
        <f>PRICE1.12!I412*VOLUME!I412</f>
        <v>176808.7694667</v>
      </c>
      <c r="J412" s="23">
        <f>PRICE1.12!J412*VOLUME!J412</f>
        <v>290912.09490359999</v>
      </c>
      <c r="K412" s="23">
        <f>PRICE1.12!K412*VOLUME!K412</f>
        <v>308411.87663199997</v>
      </c>
      <c r="L412" s="23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3">
        <f>PRICE1.12!C413*VOLUME!C413</f>
        <v>46447.809606399998</v>
      </c>
      <c r="D413" s="23">
        <f>PRICE1.12!D413*VOLUME!D413</f>
        <v>54233.785857999996</v>
      </c>
      <c r="E413" s="23">
        <f>PRICE1.12!E413*VOLUME!E413</f>
        <v>63109.750529999998</v>
      </c>
      <c r="F413" s="23">
        <f>PRICE1.12!F413*VOLUME!F413</f>
        <v>49201.687136</v>
      </c>
      <c r="G413" s="23">
        <f>PRICE1.12!G413*VOLUME!G413</f>
        <v>212578.40809200003</v>
      </c>
      <c r="H413" s="23">
        <f>PRICE1.12!H413*VOLUME!H413</f>
        <v>51248.084416999998</v>
      </c>
      <c r="I413" s="23">
        <f>PRICE1.12!I413*VOLUME!I413</f>
        <v>61360.463930599995</v>
      </c>
      <c r="J413" s="23">
        <f>PRICE1.12!J413*VOLUME!J413</f>
        <v>61158.241123999993</v>
      </c>
      <c r="K413" s="23">
        <f>PRICE1.12!K413*VOLUME!K413</f>
        <v>66409.009703999996</v>
      </c>
      <c r="L413" s="23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3">
        <f>PRICE1.12!C414*VOLUME!C414</f>
        <v>1861.0704194285718</v>
      </c>
      <c r="D414" s="23">
        <f>PRICE1.12!D414*VOLUME!D414</f>
        <v>1733.0470989206351</v>
      </c>
      <c r="E414" s="23">
        <f>PRICE1.12!E414*VOLUME!E414</f>
        <v>4188.6996342857137</v>
      </c>
      <c r="F414" s="23">
        <f>PRICE1.12!F414*VOLUME!F414</f>
        <v>2237.5981571428574</v>
      </c>
      <c r="G414" s="23">
        <f>PRICE1.12!G414*VOLUME!G414</f>
        <v>10105.649485968253</v>
      </c>
      <c r="H414" s="23">
        <f>PRICE1.12!H414*VOLUME!H414</f>
        <v>3009.9921523809521</v>
      </c>
      <c r="I414" s="23">
        <f>PRICE1.12!I414*VOLUME!I414</f>
        <v>3118.303886944444</v>
      </c>
      <c r="J414" s="23">
        <f>PRICE1.12!J414*VOLUME!J414</f>
        <v>4594.1020843650795</v>
      </c>
      <c r="K414" s="23">
        <f>PRICE1.12!K414*VOLUME!K414</f>
        <v>4373.410239908475</v>
      </c>
      <c r="L414" s="23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2">
        <f>SUM(C416:C419)</f>
        <v>91553.099999999991</v>
      </c>
      <c r="D415" s="22">
        <f t="shared" ref="D415:L415" si="65">SUM(D416:D419)</f>
        <v>508603.02000000008</v>
      </c>
      <c r="E415" s="22">
        <f t="shared" si="65"/>
        <v>567565.49</v>
      </c>
      <c r="F415" s="22">
        <f t="shared" si="65"/>
        <v>2635739.3600000003</v>
      </c>
      <c r="G415" s="22">
        <f t="shared" si="65"/>
        <v>3803460.97</v>
      </c>
      <c r="H415" s="22">
        <f t="shared" si="65"/>
        <v>136677.49</v>
      </c>
      <c r="I415" s="22">
        <f t="shared" si="65"/>
        <v>551822.34</v>
      </c>
      <c r="J415" s="22">
        <f t="shared" si="65"/>
        <v>526686.05999999994</v>
      </c>
      <c r="K415" s="22">
        <f t="shared" si="65"/>
        <v>2770059.3499999996</v>
      </c>
      <c r="L415" s="22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3">
        <f>PRICE1.12!C416*VOLUME!C416</f>
        <v>14603.5</v>
      </c>
      <c r="D416" s="23">
        <f>PRICE1.12!D416*VOLUME!D416</f>
        <v>13568.87</v>
      </c>
      <c r="E416" s="23">
        <f>PRICE1.12!E416*VOLUME!E416</f>
        <v>84556.14</v>
      </c>
      <c r="F416" s="23">
        <f>PRICE1.12!F416*VOLUME!F416</f>
        <v>32382.18</v>
      </c>
      <c r="G416" s="23">
        <f>PRICE1.12!G416*VOLUME!G416</f>
        <v>145110.69</v>
      </c>
      <c r="H416" s="23">
        <f>PRICE1.12!H416*VOLUME!H416</f>
        <v>12705.12</v>
      </c>
      <c r="I416" s="23">
        <f>PRICE1.12!I416*VOLUME!I416</f>
        <v>11576.19</v>
      </c>
      <c r="J416" s="23">
        <f>PRICE1.12!J416*VOLUME!J416</f>
        <v>89524.44</v>
      </c>
      <c r="K416" s="23">
        <f>PRICE1.12!K416*VOLUME!K416</f>
        <v>34019.839999999997</v>
      </c>
      <c r="L416" s="23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3">
        <f>PRICE1.12!C417*VOLUME!C417</f>
        <v>48316.37</v>
      </c>
      <c r="D417" s="23">
        <f>PRICE1.12!D417*VOLUME!D417</f>
        <v>477776.01000000007</v>
      </c>
      <c r="E417" s="23">
        <f>PRICE1.12!E417*VOLUME!E417</f>
        <v>433097.58</v>
      </c>
      <c r="F417" s="23">
        <f>PRICE1.12!F417*VOLUME!F417</f>
        <v>2561942.9</v>
      </c>
      <c r="G417" s="23">
        <f>PRICE1.12!G417*VOLUME!G417</f>
        <v>3521132.86</v>
      </c>
      <c r="H417" s="23">
        <f>PRICE1.12!H417*VOLUME!H417</f>
        <v>101216.43999999999</v>
      </c>
      <c r="I417" s="23">
        <f>PRICE1.12!I417*VOLUME!I417</f>
        <v>525565.14</v>
      </c>
      <c r="J417" s="23">
        <f>PRICE1.12!J417*VOLUME!J417</f>
        <v>391301.35</v>
      </c>
      <c r="K417" s="23">
        <f>PRICE1.12!K417*VOLUME!K417</f>
        <v>2665818.98</v>
      </c>
      <c r="L417" s="23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3">
        <f>PRICE1.12!C418*VOLUME!C418</f>
        <v>21151.97</v>
      </c>
      <c r="D418" s="23">
        <f>PRICE1.12!D418*VOLUME!D418</f>
        <v>12963.44</v>
      </c>
      <c r="E418" s="23">
        <f>PRICE1.12!E418*VOLUME!E418</f>
        <v>46806.13</v>
      </c>
      <c r="F418" s="23">
        <f>PRICE1.12!F418*VOLUME!F418</f>
        <v>36278.199999999997</v>
      </c>
      <c r="G418" s="23">
        <f>PRICE1.12!G418*VOLUME!G418</f>
        <v>117199.74</v>
      </c>
      <c r="H418" s="23">
        <f>PRICE1.12!H418*VOLUME!H418</f>
        <v>15310.43</v>
      </c>
      <c r="I418" s="23">
        <f>PRICE1.12!I418*VOLUME!I418</f>
        <v>10151.290000000001</v>
      </c>
      <c r="J418" s="23">
        <f>PRICE1.12!J418*VOLUME!J418</f>
        <v>42973.93</v>
      </c>
      <c r="K418" s="23">
        <f>PRICE1.12!K418*VOLUME!K418</f>
        <v>64102.27</v>
      </c>
      <c r="L418" s="23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3">
        <f>PRICE1.12!C419*VOLUME!C419</f>
        <v>7481.26</v>
      </c>
      <c r="D419" s="23">
        <f>PRICE1.12!D419*VOLUME!D419</f>
        <v>4294.7</v>
      </c>
      <c r="E419" s="23">
        <f>PRICE1.12!E419*VOLUME!E419</f>
        <v>3105.64</v>
      </c>
      <c r="F419" s="23">
        <f>PRICE1.12!F419*VOLUME!F419</f>
        <v>5136.08</v>
      </c>
      <c r="G419" s="23">
        <f>PRICE1.12!G419*VOLUME!G419</f>
        <v>20017.68</v>
      </c>
      <c r="H419" s="23">
        <f>PRICE1.12!H419*VOLUME!H419</f>
        <v>7445.5</v>
      </c>
      <c r="I419" s="23">
        <f>PRICE1.12!I419*VOLUME!I419</f>
        <v>4529.72</v>
      </c>
      <c r="J419" s="23">
        <f>PRICE1.12!J419*VOLUME!J419</f>
        <v>2886.34</v>
      </c>
      <c r="K419" s="23">
        <f>PRICE1.12!K419*VOLUME!K419</f>
        <v>6118.26</v>
      </c>
      <c r="L419" s="23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2">
        <f>SUM(C422:C424)</f>
        <v>7130086.4500000002</v>
      </c>
      <c r="D421" s="22">
        <f t="shared" ref="D421:L421" si="66">SUM(D422:D424)</f>
        <v>9132539.4000000004</v>
      </c>
      <c r="E421" s="22">
        <f t="shared" si="66"/>
        <v>6470772.7379999999</v>
      </c>
      <c r="F421" s="22">
        <f t="shared" si="66"/>
        <v>10005715.113399999</v>
      </c>
      <c r="G421" s="22">
        <f t="shared" si="66"/>
        <v>33144432.214600001</v>
      </c>
      <c r="H421" s="22">
        <f t="shared" si="66"/>
        <v>5649357.4116000012</v>
      </c>
      <c r="I421" s="22">
        <f t="shared" si="66"/>
        <v>7001048.9157999996</v>
      </c>
      <c r="J421" s="22">
        <f t="shared" si="66"/>
        <v>4853950.2787999995</v>
      </c>
      <c r="K421" s="22">
        <f t="shared" si="66"/>
        <v>6927602.3242000006</v>
      </c>
      <c r="L421" s="22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3">
        <f>PRICE1.12!C422*VOLUME!C422</f>
        <v>920673.74</v>
      </c>
      <c r="D422" s="23">
        <f>PRICE1.12!D422*VOLUME!D422</f>
        <v>1158999.48</v>
      </c>
      <c r="E422" s="23">
        <f>PRICE1.12!E422*VOLUME!E422</f>
        <v>1342084.8</v>
      </c>
      <c r="F422" s="23">
        <f>PRICE1.12!F422*VOLUME!F422</f>
        <v>866171.98099999991</v>
      </c>
      <c r="G422" s="23">
        <f>PRICE1.12!G422*VOLUME!G422</f>
        <v>4313466.5148</v>
      </c>
      <c r="H422" s="23">
        <f>PRICE1.12!H422*VOLUME!H422</f>
        <v>676522.39520000003</v>
      </c>
      <c r="I422" s="23">
        <f>PRICE1.12!I422*VOLUME!I422</f>
        <v>904977.22000000009</v>
      </c>
      <c r="J422" s="23">
        <f>PRICE1.12!J422*VOLUME!J422</f>
        <v>920150.55200000003</v>
      </c>
      <c r="K422" s="23">
        <f>PRICE1.12!K422*VOLUME!K422</f>
        <v>608731.14650000003</v>
      </c>
      <c r="L422" s="23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3">
        <f>PRICE1.12!C423*VOLUME!C423</f>
        <v>761694.71</v>
      </c>
      <c r="D423" s="23">
        <f>PRICE1.12!D423*VOLUME!D423</f>
        <v>1172827.96</v>
      </c>
      <c r="E423" s="23">
        <f>PRICE1.12!E423*VOLUME!E423</f>
        <v>1155557.76</v>
      </c>
      <c r="F423" s="23">
        <f>PRICE1.12!F423*VOLUME!F423</f>
        <v>858127.04</v>
      </c>
      <c r="G423" s="23">
        <f>PRICE1.12!G423*VOLUME!G423</f>
        <v>3969396.2286</v>
      </c>
      <c r="H423" s="23">
        <f>PRICE1.12!H423*VOLUME!H423</f>
        <v>731278.74640000006</v>
      </c>
      <c r="I423" s="23">
        <f>PRICE1.12!I423*VOLUME!I423</f>
        <v>965739.97620000003</v>
      </c>
      <c r="J423" s="23">
        <f>PRICE1.12!J423*VOLUME!J423</f>
        <v>1111289.1216000002</v>
      </c>
      <c r="K423" s="23">
        <f>PRICE1.12!K423*VOLUME!K423</f>
        <v>684622.12349999999</v>
      </c>
      <c r="L423" s="23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3">
        <f>PRICE1.12!C424*VOLUME!C424</f>
        <v>5447718</v>
      </c>
      <c r="D424" s="23">
        <f>PRICE1.12!D424*VOLUME!D424</f>
        <v>6800711.96</v>
      </c>
      <c r="E424" s="23">
        <f>PRICE1.12!E424*VOLUME!E424</f>
        <v>3973130.1780000003</v>
      </c>
      <c r="F424" s="23">
        <f>PRICE1.12!F424*VOLUME!F424</f>
        <v>8281416.0923999995</v>
      </c>
      <c r="G424" s="23">
        <f>PRICE1.12!G424*VOLUME!G424</f>
        <v>24861569.4712</v>
      </c>
      <c r="H424" s="23">
        <f>PRICE1.12!H424*VOLUME!H424</f>
        <v>4241556.2700000005</v>
      </c>
      <c r="I424" s="23">
        <f>PRICE1.12!I424*VOLUME!I424</f>
        <v>5130331.7195999995</v>
      </c>
      <c r="J424" s="23">
        <f>PRICE1.12!J424*VOLUME!J424</f>
        <v>2822510.6051999996</v>
      </c>
      <c r="K424" s="23">
        <f>PRICE1.12!K424*VOLUME!K424</f>
        <v>5634249.0542000001</v>
      </c>
      <c r="L424" s="23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2">
        <f>SUM(C426:C427)</f>
        <v>534038.51356545999</v>
      </c>
      <c r="D425" s="22">
        <f t="shared" ref="D425:L425" si="67">SUM(D426:D427)</f>
        <v>901576.55705950945</v>
      </c>
      <c r="E425" s="22">
        <f t="shared" si="67"/>
        <v>364797.23700553807</v>
      </c>
      <c r="F425" s="22">
        <f t="shared" si="67"/>
        <v>185901.07977499999</v>
      </c>
      <c r="G425" s="22">
        <f t="shared" si="67"/>
        <v>2002621.6692964877</v>
      </c>
      <c r="H425" s="22">
        <f t="shared" si="67"/>
        <v>561536.5321999999</v>
      </c>
      <c r="I425" s="22">
        <f t="shared" si="67"/>
        <v>1000065.7581143001</v>
      </c>
      <c r="J425" s="22">
        <f t="shared" si="67"/>
        <v>476024.32810777472</v>
      </c>
      <c r="K425" s="22">
        <f t="shared" si="67"/>
        <v>204986.62413132517</v>
      </c>
      <c r="L425" s="22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3">
        <f>PRICE1.12!C426*VOLUME!C426</f>
        <v>159910.38613922001</v>
      </c>
      <c r="D426" s="23">
        <f>PRICE1.12!D426*VOLUME!D426</f>
        <v>221822.93705950954</v>
      </c>
      <c r="E426" s="23">
        <f>PRICE1.12!E426*VOLUME!E426</f>
        <v>122877.12792870527</v>
      </c>
      <c r="F426" s="23">
        <f>PRICE1.12!F426*VOLUME!F426</f>
        <v>68991.349774999995</v>
      </c>
      <c r="G426" s="23">
        <f>PRICE1.12!G426*VOLUME!G426</f>
        <v>584068.64873609983</v>
      </c>
      <c r="H426" s="23">
        <f>PRICE1.12!H426*VOLUME!H426</f>
        <v>208231.92179999998</v>
      </c>
      <c r="I426" s="23">
        <f>PRICE1.12!I426*VOLUME!I426</f>
        <v>199708.6030725</v>
      </c>
      <c r="J426" s="23">
        <f>PRICE1.12!J426*VOLUME!J426</f>
        <v>145799.14164710045</v>
      </c>
      <c r="K426" s="23">
        <f>PRICE1.12!K426*VOLUME!K426</f>
        <v>65224.57285658519</v>
      </c>
      <c r="L426" s="23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3">
        <f>PRICE1.12!C427*VOLUME!C427</f>
        <v>374128.12742623995</v>
      </c>
      <c r="D427" s="23">
        <f>PRICE1.12!D427*VOLUME!D427</f>
        <v>679753.61999999988</v>
      </c>
      <c r="E427" s="23">
        <f>PRICE1.12!E427*VOLUME!E427</f>
        <v>241920.1090768328</v>
      </c>
      <c r="F427" s="23">
        <f>PRICE1.12!F427*VOLUME!F427</f>
        <v>116909.73</v>
      </c>
      <c r="G427" s="23">
        <f>PRICE1.12!G427*VOLUME!G427</f>
        <v>1418553.0205603878</v>
      </c>
      <c r="H427" s="23">
        <f>PRICE1.12!H427*VOLUME!H427</f>
        <v>353304.61039999995</v>
      </c>
      <c r="I427" s="23">
        <f>PRICE1.12!I427*VOLUME!I427</f>
        <v>800357.15504180011</v>
      </c>
      <c r="J427" s="23">
        <f>PRICE1.12!J427*VOLUME!J427</f>
        <v>330225.18646067427</v>
      </c>
      <c r="K427" s="23">
        <f>PRICE1.12!K427*VOLUME!K427</f>
        <v>139762.05127473999</v>
      </c>
      <c r="L427" s="23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2">
        <f>SUM(C429:C430)</f>
        <v>80492.217815359996</v>
      </c>
      <c r="D428" s="22">
        <f t="shared" ref="D428:L428" si="68">SUM(D429:D430)</f>
        <v>83717.725189659992</v>
      </c>
      <c r="E428" s="22">
        <f t="shared" si="68"/>
        <v>67126.555426834952</v>
      </c>
      <c r="F428" s="22">
        <f t="shared" si="68"/>
        <v>80892.693733499997</v>
      </c>
      <c r="G428" s="22">
        <f t="shared" si="68"/>
        <v>378918.6498078662</v>
      </c>
      <c r="H428" s="22">
        <f t="shared" si="68"/>
        <v>66204.175999999992</v>
      </c>
      <c r="I428" s="22">
        <f t="shared" si="68"/>
        <v>85477.906900000016</v>
      </c>
      <c r="J428" s="22">
        <f t="shared" si="68"/>
        <v>61965.355300000003</v>
      </c>
      <c r="K428" s="22">
        <f t="shared" si="68"/>
        <v>95669.937289949812</v>
      </c>
      <c r="L428" s="22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3">
        <f>PRICE1.12!C429*VOLUME!C429</f>
        <v>0</v>
      </c>
      <c r="D429" s="23">
        <f>PRICE1.12!D429*VOLUME!D429</f>
        <v>0</v>
      </c>
      <c r="E429" s="23">
        <f>PRICE1.12!E429*VOLUME!E429</f>
        <v>0</v>
      </c>
      <c r="F429" s="23">
        <f>PRICE1.12!F429*VOLUME!F429</f>
        <v>2972.1175334999998</v>
      </c>
      <c r="G429" s="23">
        <f>PRICE1.12!G429*VOLUME!G429</f>
        <v>52724.262196919997</v>
      </c>
      <c r="H429" s="23">
        <f>PRICE1.12!H429*VOLUME!H429</f>
        <v>0</v>
      </c>
      <c r="I429" s="23">
        <f>PRICE1.12!I429*VOLUME!I429</f>
        <v>0</v>
      </c>
      <c r="J429" s="23">
        <f>PRICE1.12!J429*VOLUME!J429</f>
        <v>0</v>
      </c>
      <c r="K429" s="23">
        <f>PRICE1.12!K429*VOLUME!K429</f>
        <v>2660.9366049497999</v>
      </c>
      <c r="L429" s="23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3">
        <f>PRICE1.12!C430*VOLUME!C430</f>
        <v>80492.217815359996</v>
      </c>
      <c r="D430" s="23">
        <f>PRICE1.12!D430*VOLUME!D430</f>
        <v>83717.725189659992</v>
      </c>
      <c r="E430" s="23">
        <f>PRICE1.12!E430*VOLUME!E430</f>
        <v>67126.555426834952</v>
      </c>
      <c r="F430" s="23">
        <f>PRICE1.12!F430*VOLUME!F430</f>
        <v>77920.576199999996</v>
      </c>
      <c r="G430" s="23">
        <f>PRICE1.12!G430*VOLUME!G430</f>
        <v>326194.3876109462</v>
      </c>
      <c r="H430" s="23">
        <f>PRICE1.12!H430*VOLUME!H430</f>
        <v>66204.175999999992</v>
      </c>
      <c r="I430" s="23">
        <f>PRICE1.12!I430*VOLUME!I430</f>
        <v>85477.906900000016</v>
      </c>
      <c r="J430" s="23">
        <f>PRICE1.12!J430*VOLUME!J430</f>
        <v>61965.355300000003</v>
      </c>
      <c r="K430" s="23">
        <f>PRICE1.12!K430*VOLUME!K430</f>
        <v>93009.000685000006</v>
      </c>
      <c r="L430" s="23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2">
        <f>SUM(C432)</f>
        <v>3093.1480345999998</v>
      </c>
      <c r="D431" s="22">
        <f t="shared" ref="D431:L431" si="69">SUM(D432)</f>
        <v>31056.332451750004</v>
      </c>
      <c r="E431" s="22">
        <f t="shared" si="69"/>
        <v>5176.7193199335206</v>
      </c>
      <c r="F431" s="22">
        <f t="shared" si="69"/>
        <v>2532.7287999999999</v>
      </c>
      <c r="G431" s="22">
        <f t="shared" si="69"/>
        <v>50277.460749448168</v>
      </c>
      <c r="H431" s="22">
        <f t="shared" si="69"/>
        <v>2646.8144526463998</v>
      </c>
      <c r="I431" s="22">
        <f t="shared" si="69"/>
        <v>28209.779647279996</v>
      </c>
      <c r="J431" s="22">
        <f t="shared" si="69"/>
        <v>3573.6380999999992</v>
      </c>
      <c r="K431" s="22">
        <f t="shared" si="69"/>
        <v>2793.6315518400006</v>
      </c>
      <c r="L431" s="22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3">
        <f>PRICE1.12!C432*VOLUME!C432</f>
        <v>3093.1480345999998</v>
      </c>
      <c r="D432" s="23">
        <f>PRICE1.12!D432*VOLUME!D432</f>
        <v>31056.332451750004</v>
      </c>
      <c r="E432" s="23">
        <f>PRICE1.12!E432*VOLUME!E432</f>
        <v>5176.7193199335206</v>
      </c>
      <c r="F432" s="23">
        <f>PRICE1.12!F432*VOLUME!F432</f>
        <v>2532.7287999999999</v>
      </c>
      <c r="G432" s="23">
        <f>PRICE1.12!G432*VOLUME!G432</f>
        <v>50277.460749448168</v>
      </c>
      <c r="H432" s="23">
        <f>PRICE1.12!H432*VOLUME!H432</f>
        <v>2646.8144526463998</v>
      </c>
      <c r="I432" s="23">
        <f>PRICE1.12!I432*VOLUME!I432</f>
        <v>28209.779647279996</v>
      </c>
      <c r="J432" s="23">
        <f>PRICE1.12!J432*VOLUME!J432</f>
        <v>3573.6380999999992</v>
      </c>
      <c r="K432" s="23">
        <f>PRICE1.12!K432*VOLUME!K432</f>
        <v>2793.6315518400006</v>
      </c>
      <c r="L432" s="23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2">
        <f>SUM(C434:C439)</f>
        <v>284211.92829706002</v>
      </c>
      <c r="D433" s="22">
        <f t="shared" ref="D433:L433" si="70">SUM(D434:D439)</f>
        <v>384935.29509262944</v>
      </c>
      <c r="E433" s="22">
        <f t="shared" si="70"/>
        <v>157656.27067069319</v>
      </c>
      <c r="F433" s="22">
        <f t="shared" si="70"/>
        <v>165350.03741750002</v>
      </c>
      <c r="G433" s="22">
        <f t="shared" si="70"/>
        <v>1021708.0964594453</v>
      </c>
      <c r="H433" s="22">
        <f t="shared" si="70"/>
        <v>201247.1381177062</v>
      </c>
      <c r="I433" s="22">
        <f t="shared" si="70"/>
        <v>362537.10071600002</v>
      </c>
      <c r="J433" s="22">
        <f t="shared" si="70"/>
        <v>162034.16824134436</v>
      </c>
      <c r="K433" s="22">
        <f t="shared" si="70"/>
        <v>175715.86527317503</v>
      </c>
      <c r="L433" s="22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3">
        <f>PRICE1.12!C434*VOLUME!C434</f>
        <v>5422.0832</v>
      </c>
      <c r="D434" s="23">
        <f>PRICE1.12!D434*VOLUME!D434</f>
        <v>69647.465857885443</v>
      </c>
      <c r="E434" s="23">
        <f>PRICE1.12!E434*VOLUME!E434</f>
        <v>35244.932442430858</v>
      </c>
      <c r="F434" s="23">
        <f>PRICE1.12!F434*VOLUME!F434</f>
        <v>13265.0587</v>
      </c>
      <c r="G434" s="23">
        <f>PRICE1.12!G434*VOLUME!G434</f>
        <v>135759.07476089924</v>
      </c>
      <c r="H434" s="23">
        <f>PRICE1.12!H434*VOLUME!H434</f>
        <v>4341.5480299999999</v>
      </c>
      <c r="I434" s="23">
        <f>PRICE1.12!I434*VOLUME!I434</f>
        <v>76370.346116000001</v>
      </c>
      <c r="J434" s="23">
        <f>PRICE1.12!J434*VOLUME!J434</f>
        <v>36310.910900000003</v>
      </c>
      <c r="K434" s="23">
        <f>PRICE1.12!K434*VOLUME!K434</f>
        <v>13252.267317720001</v>
      </c>
      <c r="L434" s="23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3">
        <f>PRICE1.12!C435*VOLUME!C435</f>
        <v>62380.428930419999</v>
      </c>
      <c r="D435" s="23">
        <f>PRICE1.12!D435*VOLUME!D435</f>
        <v>104194.11899999999</v>
      </c>
      <c r="E435" s="23">
        <f>PRICE1.12!E435*VOLUME!E435</f>
        <v>43322.941040567224</v>
      </c>
      <c r="F435" s="23">
        <f>PRICE1.12!F435*VOLUME!F435</f>
        <v>8717.3747999999996</v>
      </c>
      <c r="G435" s="23">
        <f>PRICE1.12!G435*VOLUME!G435</f>
        <v>214008.12262008467</v>
      </c>
      <c r="H435" s="23">
        <f>PRICE1.12!H435*VOLUME!H435</f>
        <v>45201.284106806197</v>
      </c>
      <c r="I435" s="23">
        <f>PRICE1.12!I435*VOLUME!I435</f>
        <v>93347.464999999997</v>
      </c>
      <c r="J435" s="23">
        <f>PRICE1.12!J435*VOLUME!J435</f>
        <v>40532.723974668967</v>
      </c>
      <c r="K435" s="23">
        <f>PRICE1.12!K435*VOLUME!K435</f>
        <v>11052.041075064</v>
      </c>
      <c r="L435" s="23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3">
        <f>PRICE1.12!C436*VOLUME!C436</f>
        <v>12342.344202980001</v>
      </c>
      <c r="D436" s="23">
        <f>PRICE1.12!D436*VOLUME!D436</f>
        <v>20786.387098399999</v>
      </c>
      <c r="E436" s="23">
        <f>PRICE1.12!E436*VOLUME!E436</f>
        <v>12721.4950816035</v>
      </c>
      <c r="F436" s="23">
        <f>PRICE1.12!F436*VOLUME!F436</f>
        <v>27274.621800000001</v>
      </c>
      <c r="G436" s="23">
        <f>PRICE1.12!G436*VOLUME!G436</f>
        <v>73462.619767950004</v>
      </c>
      <c r="H436" s="23">
        <f>PRICE1.12!H436*VOLUME!H436</f>
        <v>13316.7474</v>
      </c>
      <c r="I436" s="23">
        <f>PRICE1.12!I436*VOLUME!I436</f>
        <v>17779.422600000002</v>
      </c>
      <c r="J436" s="23">
        <f>PRICE1.12!J436*VOLUME!J436</f>
        <v>16433.692013376185</v>
      </c>
      <c r="K436" s="23">
        <f>PRICE1.12!K436*VOLUME!K436</f>
        <v>24951.341071499995</v>
      </c>
      <c r="L436" s="23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3">
        <f>PRICE1.12!C437*VOLUME!C437</f>
        <v>4916.2129145999988</v>
      </c>
      <c r="D437" s="23">
        <f>PRICE1.12!D437*VOLUME!D437</f>
        <v>21628.914098039997</v>
      </c>
      <c r="E437" s="23">
        <f>PRICE1.12!E437*VOLUME!E437</f>
        <v>13852.234529466239</v>
      </c>
      <c r="F437" s="23">
        <f>PRICE1.12!F437*VOLUME!F437</f>
        <v>19378.233767500002</v>
      </c>
      <c r="G437" s="23">
        <f>PRICE1.12!G437*VOLUME!G437</f>
        <v>63319.105538729993</v>
      </c>
      <c r="H437" s="23">
        <f>PRICE1.12!H437*VOLUME!H437</f>
        <v>4144.4799000000003</v>
      </c>
      <c r="I437" s="23">
        <f>PRICE1.12!I437*VOLUME!I437</f>
        <v>24868.852400000003</v>
      </c>
      <c r="J437" s="23">
        <f>PRICE1.12!J437*VOLUME!J437</f>
        <v>18855.903070589578</v>
      </c>
      <c r="K437" s="23">
        <f>PRICE1.12!K437*VOLUME!K437</f>
        <v>16889.824126011001</v>
      </c>
      <c r="L437" s="23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3">
        <f>PRICE1.12!C438*VOLUME!C438</f>
        <v>177918.38998686004</v>
      </c>
      <c r="D438" s="23">
        <f>PRICE1.12!D438*VOLUME!D438</f>
        <v>110714.569738304</v>
      </c>
      <c r="E438" s="23">
        <f>PRICE1.12!E438*VOLUME!E438</f>
        <v>48766.331117559996</v>
      </c>
      <c r="F438" s="23">
        <f>PRICE1.12!F438*VOLUME!F438</f>
        <v>96200.760999999999</v>
      </c>
      <c r="G438" s="23">
        <f>PRICE1.12!G438*VOLUME!G438</f>
        <v>442756.70549436798</v>
      </c>
      <c r="H438" s="23">
        <f>PRICE1.12!H438*VOLUME!H438</f>
        <v>117034.56400000001</v>
      </c>
      <c r="I438" s="23">
        <f>PRICE1.12!I438*VOLUME!I438</f>
        <v>85210.573000000004</v>
      </c>
      <c r="J438" s="23">
        <f>PRICE1.12!J438*VOLUME!J438</f>
        <v>45726.523057245009</v>
      </c>
      <c r="K438" s="23">
        <f>PRICE1.12!K438*VOLUME!K438</f>
        <v>108948.97103472002</v>
      </c>
      <c r="L438" s="23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3">
        <f>PRICE1.12!C439*VOLUME!C439</f>
        <v>21232.469062200002</v>
      </c>
      <c r="D439" s="23">
        <f>PRICE1.12!D439*VOLUME!D439</f>
        <v>57963.839299999992</v>
      </c>
      <c r="E439" s="23">
        <f>PRICE1.12!E439*VOLUME!E439</f>
        <v>3748.3364590653796</v>
      </c>
      <c r="F439" s="23">
        <f>PRICE1.12!F439*VOLUME!F439</f>
        <v>513.98734999999999</v>
      </c>
      <c r="G439" s="23">
        <f>PRICE1.12!G439*VOLUME!G439</f>
        <v>92402.468277413413</v>
      </c>
      <c r="H439" s="23">
        <f>PRICE1.12!H439*VOLUME!H439</f>
        <v>17208.5146809</v>
      </c>
      <c r="I439" s="23">
        <f>PRICE1.12!I439*VOLUME!I439</f>
        <v>64960.441599999998</v>
      </c>
      <c r="J439" s="23">
        <f>PRICE1.12!J439*VOLUME!J439</f>
        <v>4174.4152254646251</v>
      </c>
      <c r="K439" s="23">
        <f>PRICE1.12!K439*VOLUME!K439</f>
        <v>621.42064816000004</v>
      </c>
      <c r="L439" s="23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2">
        <f>SUM(C441:C443)</f>
        <v>270835.33005081024</v>
      </c>
      <c r="D440" s="22">
        <f t="shared" ref="D440:L440" si="71">SUM(D441:D443)</f>
        <v>200766.19444356143</v>
      </c>
      <c r="E440" s="22">
        <f t="shared" si="71"/>
        <v>142615.03481284805</v>
      </c>
      <c r="F440" s="22">
        <f t="shared" si="71"/>
        <v>157358.405</v>
      </c>
      <c r="G440" s="22">
        <f t="shared" si="71"/>
        <v>750431.71046104166</v>
      </c>
      <c r="H440" s="22">
        <f t="shared" si="71"/>
        <v>234897.64840000001</v>
      </c>
      <c r="I440" s="22">
        <f t="shared" si="71"/>
        <v>230420.7309</v>
      </c>
      <c r="J440" s="22">
        <f t="shared" si="71"/>
        <v>152192.88062061963</v>
      </c>
      <c r="K440" s="22">
        <f t="shared" si="71"/>
        <v>167169.16295666998</v>
      </c>
      <c r="L440" s="22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3">
        <f>PRICE1.12!C441*VOLUME!C441</f>
        <v>30228.14975592</v>
      </c>
      <c r="D441" s="23">
        <f>PRICE1.12!D441*VOLUME!D441</f>
        <v>30137.684709719233</v>
      </c>
      <c r="E441" s="23">
        <f>PRICE1.12!E441*VOLUME!E441</f>
        <v>25983.36997398968</v>
      </c>
      <c r="F441" s="23">
        <f>PRICE1.12!F441*VOLUME!F441</f>
        <v>30604.518</v>
      </c>
      <c r="G441" s="23">
        <f>PRICE1.12!G441*VOLUME!G441</f>
        <v>116977.75376122521</v>
      </c>
      <c r="H441" s="23">
        <f>PRICE1.12!H441*VOLUME!H441</f>
        <v>31885.682400000005</v>
      </c>
      <c r="I441" s="23">
        <f>PRICE1.12!I441*VOLUME!I441</f>
        <v>31554.678599999996</v>
      </c>
      <c r="J441" s="23">
        <f>PRICE1.12!J441*VOLUME!J441</f>
        <v>27904.715943058844</v>
      </c>
      <c r="K441" s="23">
        <f>PRICE1.12!K441*VOLUME!K441</f>
        <v>39207.215485000001</v>
      </c>
      <c r="L441" s="23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3">
        <f>PRICE1.12!C442*VOLUME!C442</f>
        <v>35339.02618796</v>
      </c>
      <c r="D442" s="23">
        <f>PRICE1.12!D442*VOLUME!D442</f>
        <v>82908.734623342199</v>
      </c>
      <c r="E442" s="23">
        <f>PRICE1.12!E442*VOLUME!E442</f>
        <v>53691.123139913405</v>
      </c>
      <c r="F442" s="23">
        <f>PRICE1.12!F442*VOLUME!F442</f>
        <v>105646.70689999999</v>
      </c>
      <c r="G442" s="23">
        <f>PRICE1.12!G442*VOLUME!G442</f>
        <v>275549.69358893723</v>
      </c>
      <c r="H442" s="23">
        <f>PRICE1.12!H442*VOLUME!H442</f>
        <v>39139.498800000001</v>
      </c>
      <c r="I442" s="23">
        <f>PRICE1.12!I442*VOLUME!I442</f>
        <v>91802.949800000002</v>
      </c>
      <c r="J442" s="23">
        <f>PRICE1.12!J442*VOLUME!J442</f>
        <v>59676.981077560791</v>
      </c>
      <c r="K442" s="23">
        <f>PRICE1.12!K442*VOLUME!K442</f>
        <v>99227.539185709989</v>
      </c>
      <c r="L442" s="23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3">
        <f>PRICE1.12!C443*VOLUME!C443</f>
        <v>205268.15410693022</v>
      </c>
      <c r="D443" s="23">
        <f>PRICE1.12!D443*VOLUME!D443</f>
        <v>87719.775110499992</v>
      </c>
      <c r="E443" s="23">
        <f>PRICE1.12!E443*VOLUME!E443</f>
        <v>62940.541698944966</v>
      </c>
      <c r="F443" s="23">
        <f>PRICE1.12!F443*VOLUME!F443</f>
        <v>21107.180100000001</v>
      </c>
      <c r="G443" s="23">
        <f>PRICE1.12!G443*VOLUME!G443</f>
        <v>357904.26311087917</v>
      </c>
      <c r="H443" s="23">
        <f>PRICE1.12!H443*VOLUME!H443</f>
        <v>163872.46719999998</v>
      </c>
      <c r="I443" s="23">
        <f>PRICE1.12!I443*VOLUME!I443</f>
        <v>107063.10249999999</v>
      </c>
      <c r="J443" s="23">
        <f>PRICE1.12!J443*VOLUME!J443</f>
        <v>64611.183599999989</v>
      </c>
      <c r="K443" s="23">
        <f>PRICE1.12!K443*VOLUME!K443</f>
        <v>28734.408285960002</v>
      </c>
      <c r="L443" s="23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2">
        <f>SUM(C445:C449)</f>
        <v>936556.69975774002</v>
      </c>
      <c r="D444" s="22">
        <f t="shared" ref="D444:L444" si="72">SUM(D445:D449)</f>
        <v>1460245.8503950797</v>
      </c>
      <c r="E444" s="22">
        <f t="shared" si="72"/>
        <v>1255312.0144442823</v>
      </c>
      <c r="F444" s="22">
        <f t="shared" si="72"/>
        <v>533135.66533549991</v>
      </c>
      <c r="G444" s="22">
        <f t="shared" si="72"/>
        <v>4131478.1335265804</v>
      </c>
      <c r="H444" s="22">
        <f t="shared" si="72"/>
        <v>1130213.1609</v>
      </c>
      <c r="I444" s="22">
        <f t="shared" si="72"/>
        <v>1598224.6258228882</v>
      </c>
      <c r="J444" s="22">
        <f t="shared" si="72"/>
        <v>1540265.773373635</v>
      </c>
      <c r="K444" s="22">
        <f t="shared" si="72"/>
        <v>628629.37130620517</v>
      </c>
      <c r="L444" s="22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3">
        <f>PRICE1.12!C445*VOLUME!C445</f>
        <v>15242.865762360001</v>
      </c>
      <c r="D445" s="23">
        <f>PRICE1.12!D445*VOLUME!D445</f>
        <v>27483.685380000003</v>
      </c>
      <c r="E445" s="23">
        <f>PRICE1.12!E445*VOLUME!E445</f>
        <v>61728.521840432353</v>
      </c>
      <c r="F445" s="23">
        <f>PRICE1.12!F445*VOLUME!F445</f>
        <v>18317.809440000001</v>
      </c>
      <c r="G445" s="23">
        <f>PRICE1.12!G445*VOLUME!G445</f>
        <v>114552.59666206277</v>
      </c>
      <c r="H445" s="23">
        <f>PRICE1.12!H445*VOLUME!H445</f>
        <v>14279.180499999999</v>
      </c>
      <c r="I445" s="23">
        <f>PRICE1.12!I445*VOLUME!I445</f>
        <v>23483.777222888002</v>
      </c>
      <c r="J445" s="23">
        <f>PRICE1.12!J445*VOLUME!J445</f>
        <v>37057.142036722689</v>
      </c>
      <c r="K445" s="23">
        <f>PRICE1.12!K445*VOLUME!K445</f>
        <v>18070.235414040006</v>
      </c>
      <c r="L445" s="23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3">
        <f>PRICE1.12!C446*VOLUME!C446</f>
        <v>49291.519383240004</v>
      </c>
      <c r="D446" s="23">
        <f>PRICE1.12!D446*VOLUME!D446</f>
        <v>64887.591489900013</v>
      </c>
      <c r="E446" s="23">
        <f>PRICE1.12!E446*VOLUME!E446</f>
        <v>113077.61373076089</v>
      </c>
      <c r="F446" s="23">
        <f>PRICE1.12!F446*VOLUME!F446</f>
        <v>62936.698620000003</v>
      </c>
      <c r="G446" s="23">
        <f>PRICE1.12!G446*VOLUME!G446</f>
        <v>290926.90167053416</v>
      </c>
      <c r="H446" s="23">
        <f>PRICE1.12!H446*VOLUME!H446</f>
        <v>44179.181999999993</v>
      </c>
      <c r="I446" s="23">
        <f>PRICE1.12!I446*VOLUME!I446</f>
        <v>60648.140800000001</v>
      </c>
      <c r="J446" s="23">
        <f>PRICE1.12!J446*VOLUME!J446</f>
        <v>116838.33832786129</v>
      </c>
      <c r="K446" s="23">
        <f>PRICE1.12!K446*VOLUME!K446</f>
        <v>64729.659128028798</v>
      </c>
      <c r="L446" s="23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3">
        <f>PRICE1.12!C447*VOLUME!C447</f>
        <v>99080.454365100013</v>
      </c>
      <c r="D447" s="23">
        <f>PRICE1.12!D447*VOLUME!D447</f>
        <v>100670.17165492001</v>
      </c>
      <c r="E447" s="23">
        <f>PRICE1.12!E447*VOLUME!E447</f>
        <v>179707.10849660062</v>
      </c>
      <c r="F447" s="23">
        <f>PRICE1.12!F447*VOLUME!F447</f>
        <v>176077.15519549997</v>
      </c>
      <c r="G447" s="23">
        <f>PRICE1.12!G447*VOLUME!G447</f>
        <v>558005.91544153378</v>
      </c>
      <c r="H447" s="23">
        <f>PRICE1.12!H447*VOLUME!H447</f>
        <v>77004.875200000009</v>
      </c>
      <c r="I447" s="23">
        <f>PRICE1.12!I447*VOLUME!I447</f>
        <v>93774.206399999995</v>
      </c>
      <c r="J447" s="23">
        <f>PRICE1.12!J447*VOLUME!J447</f>
        <v>183967.4370459122</v>
      </c>
      <c r="K447" s="23">
        <f>PRICE1.12!K447*VOLUME!K447</f>
        <v>202714.22002877473</v>
      </c>
      <c r="L447" s="23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3">
        <f>PRICE1.12!C448*VOLUME!C448</f>
        <v>326184.65899888001</v>
      </c>
      <c r="D448" s="23">
        <f>PRICE1.12!D448*VOLUME!D448</f>
        <v>522777.00760083197</v>
      </c>
      <c r="E448" s="23">
        <f>PRICE1.12!E448*VOLUME!E448</f>
        <v>462403.07679812785</v>
      </c>
      <c r="F448" s="23">
        <f>PRICE1.12!F448*VOLUME!F448</f>
        <v>112264.93526399999</v>
      </c>
      <c r="G448" s="23">
        <f>PRICE1.12!G448*VOLUME!G448</f>
        <v>1376073.210011804</v>
      </c>
      <c r="H448" s="23">
        <f>PRICE1.12!H448*VOLUME!H448</f>
        <v>288069.07600000006</v>
      </c>
      <c r="I448" s="23">
        <f>PRICE1.12!I448*VOLUME!I448</f>
        <v>525218.89280000015</v>
      </c>
      <c r="J448" s="23">
        <f>PRICE1.12!J448*VOLUME!J448</f>
        <v>435241.99550224037</v>
      </c>
      <c r="K448" s="23">
        <f>PRICE1.12!K448*VOLUME!K448</f>
        <v>137187.47556783358</v>
      </c>
      <c r="L448" s="23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3">
        <f>PRICE1.12!C449*VOLUME!C449</f>
        <v>446757.20124815998</v>
      </c>
      <c r="D449" s="23">
        <f>PRICE1.12!D449*VOLUME!D449</f>
        <v>744427.39426942787</v>
      </c>
      <c r="E449" s="23">
        <f>PRICE1.12!E449*VOLUME!E449</f>
        <v>438395.69357836054</v>
      </c>
      <c r="F449" s="23">
        <f>PRICE1.12!F449*VOLUME!F449</f>
        <v>163539.06681599998</v>
      </c>
      <c r="G449" s="23">
        <f>PRICE1.12!G449*VOLUME!G449</f>
        <v>1791919.5097406458</v>
      </c>
      <c r="H449" s="23">
        <f>PRICE1.12!H449*VOLUME!H449</f>
        <v>706680.84719999996</v>
      </c>
      <c r="I449" s="23">
        <f>PRICE1.12!I449*VOLUME!I449</f>
        <v>895099.60860000004</v>
      </c>
      <c r="J449" s="23">
        <f>PRICE1.12!J449*VOLUME!J449</f>
        <v>767160.86046089837</v>
      </c>
      <c r="K449" s="23">
        <f>PRICE1.12!K449*VOLUME!K449</f>
        <v>205927.78116752801</v>
      </c>
      <c r="L449" s="23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2">
        <f>SUM(C451:C453)</f>
        <v>3348172.9940648004</v>
      </c>
      <c r="D450" s="22">
        <f t="shared" ref="D450:L450" si="73">SUM(D451:D453)</f>
        <v>3179271.1388945002</v>
      </c>
      <c r="E450" s="22">
        <f t="shared" si="73"/>
        <v>3635549.1859901221</v>
      </c>
      <c r="F450" s="22">
        <f t="shared" si="73"/>
        <v>3197642.8705000002</v>
      </c>
      <c r="G450" s="22">
        <f t="shared" si="73"/>
        <v>13507779.912595689</v>
      </c>
      <c r="H450" s="22">
        <f t="shared" si="73"/>
        <v>2530427.8923092801</v>
      </c>
      <c r="I450" s="22">
        <f t="shared" si="73"/>
        <v>2775437.9856000002</v>
      </c>
      <c r="J450" s="22">
        <f t="shared" si="73"/>
        <v>3005169.5667397766</v>
      </c>
      <c r="K450" s="22">
        <f t="shared" si="73"/>
        <v>2877344.4474886013</v>
      </c>
      <c r="L450" s="22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3">
        <f>PRICE1.12!C451*VOLUME!C451</f>
        <v>498844.31579999998</v>
      </c>
      <c r="D451" s="23">
        <f>PRICE1.12!D451*VOLUME!D451</f>
        <v>489923.92796522001</v>
      </c>
      <c r="E451" s="23">
        <f>PRICE1.12!E451*VOLUME!E451</f>
        <v>599544.74738339998</v>
      </c>
      <c r="F451" s="23">
        <f>PRICE1.12!F451*VOLUME!F451</f>
        <v>572133.76809999999</v>
      </c>
      <c r="G451" s="23">
        <f>PRICE1.12!G451*VOLUME!G451</f>
        <v>2157127.8346460201</v>
      </c>
      <c r="H451" s="23">
        <f>PRICE1.12!H451*VOLUME!H451</f>
        <v>522126.96882479999</v>
      </c>
      <c r="I451" s="23">
        <f>PRICE1.12!I451*VOLUME!I451</f>
        <v>510734.29119999998</v>
      </c>
      <c r="J451" s="23">
        <f>PRICE1.12!J451*VOLUME!J451</f>
        <v>663249.34433977655</v>
      </c>
      <c r="K451" s="23">
        <f>PRICE1.12!K451*VOLUME!K451</f>
        <v>476729.62135260127</v>
      </c>
      <c r="L451" s="23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3">
        <f>PRICE1.12!C452*VOLUME!C452</f>
        <v>2241465.7134648003</v>
      </c>
      <c r="D452" s="23">
        <f>PRICE1.12!D452*VOLUME!D452</f>
        <v>1637283.2298292799</v>
      </c>
      <c r="E452" s="23">
        <f>PRICE1.12!E452*VOLUME!E452</f>
        <v>2448766.3732067226</v>
      </c>
      <c r="F452" s="23">
        <f>PRICE1.12!F452*VOLUME!F452</f>
        <v>2059501.5162</v>
      </c>
      <c r="G452" s="23">
        <f>PRICE1.12!G452*VOLUME!G452</f>
        <v>8525282.0667496677</v>
      </c>
      <c r="H452" s="23">
        <f>PRICE1.12!H452*VOLUME!H452</f>
        <v>1226328.80808448</v>
      </c>
      <c r="I452" s="23">
        <f>PRICE1.12!I452*VOLUME!I452</f>
        <v>1097327.4858000001</v>
      </c>
      <c r="J452" s="23">
        <f>PRICE1.12!J452*VOLUME!J452</f>
        <v>1645201.7832000002</v>
      </c>
      <c r="K452" s="23">
        <f>PRICE1.12!K452*VOLUME!K452</f>
        <v>1546908.761136</v>
      </c>
      <c r="L452" s="23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3">
        <f>PRICE1.12!C453*VOLUME!C453</f>
        <v>607862.96479999996</v>
      </c>
      <c r="D453" s="23">
        <f>PRICE1.12!D453*VOLUME!D453</f>
        <v>1052063.9811000002</v>
      </c>
      <c r="E453" s="23">
        <f>PRICE1.12!E453*VOLUME!E453</f>
        <v>587238.06539999996</v>
      </c>
      <c r="F453" s="23">
        <f>PRICE1.12!F453*VOLUME!F453</f>
        <v>566007.58620000002</v>
      </c>
      <c r="G453" s="23">
        <f>PRICE1.12!G453*VOLUME!G453</f>
        <v>2825370.0112000005</v>
      </c>
      <c r="H453" s="23">
        <f>PRICE1.12!H453*VOLUME!H453</f>
        <v>781972.11540000001</v>
      </c>
      <c r="I453" s="23">
        <f>PRICE1.12!I453*VOLUME!I453</f>
        <v>1167376.2086</v>
      </c>
      <c r="J453" s="23">
        <f>PRICE1.12!J453*VOLUME!J453</f>
        <v>696718.43920000002</v>
      </c>
      <c r="K453" s="23">
        <f>PRICE1.12!K453*VOLUME!K453</f>
        <v>853706.06500000006</v>
      </c>
      <c r="L453" s="23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2">
        <f>SUM(C455:C458)</f>
        <v>5212333.1100199996</v>
      </c>
      <c r="D454" s="22">
        <f t="shared" ref="D454:L454" si="74">SUM(D455:D458)</f>
        <v>5285876.625</v>
      </c>
      <c r="E454" s="22">
        <f t="shared" si="74"/>
        <v>4842774.2330670999</v>
      </c>
      <c r="F454" s="22">
        <f t="shared" si="74"/>
        <v>4823516.9748578006</v>
      </c>
      <c r="G454" s="22">
        <f t="shared" si="74"/>
        <v>17904791.840009961</v>
      </c>
      <c r="H454" s="22">
        <f t="shared" si="74"/>
        <v>4941615.2878799997</v>
      </c>
      <c r="I454" s="22">
        <f t="shared" si="74"/>
        <v>4832819.2860100009</v>
      </c>
      <c r="J454" s="22">
        <f t="shared" si="74"/>
        <v>4365611.7913099993</v>
      </c>
      <c r="K454" s="22">
        <f t="shared" si="74"/>
        <v>4247466.1938650003</v>
      </c>
      <c r="L454" s="22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3">
        <f>PRICE1.12!C455*VOLUME!C455</f>
        <v>486955.09249999991</v>
      </c>
      <c r="D455" s="23">
        <f>PRICE1.12!D455*VOLUME!D455</f>
        <v>500576.82069999992</v>
      </c>
      <c r="E455" s="23">
        <f>PRICE1.12!E455*VOLUME!E455</f>
        <v>488508.83873710001</v>
      </c>
      <c r="F455" s="23">
        <f>PRICE1.12!F455*VOLUME!F455</f>
        <v>497725.9866378</v>
      </c>
      <c r="G455" s="23">
        <f>PRICE1.12!G455*VOLUME!G455</f>
        <v>988451.1595299599</v>
      </c>
      <c r="H455" s="23">
        <f>PRICE1.12!H455*VOLUME!H455</f>
        <v>512819.07519999996</v>
      </c>
      <c r="I455" s="23">
        <f>PRICE1.12!I455*VOLUME!I455</f>
        <v>497021.12319999997</v>
      </c>
      <c r="J455" s="23">
        <f>PRICE1.12!J455*VOLUME!J455</f>
        <v>500407.49088</v>
      </c>
      <c r="K455" s="23">
        <f>PRICE1.12!K455*VOLUME!K455</f>
        <v>481192.23239999998</v>
      </c>
      <c r="L455" s="23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3">
        <f>PRICE1.12!C456*VOLUME!C456</f>
        <v>619979.25679999997</v>
      </c>
      <c r="D456" s="23">
        <f>PRICE1.12!D456*VOLUME!D456</f>
        <v>629562.00529999996</v>
      </c>
      <c r="E456" s="23">
        <f>PRICE1.12!E456*VOLUME!E456</f>
        <v>670546.42000000004</v>
      </c>
      <c r="F456" s="23">
        <f>PRICE1.12!F456*VOLUME!F456</f>
        <v>673444.65600000008</v>
      </c>
      <c r="G456" s="23">
        <f>PRICE1.12!G456*VOLUME!G456</f>
        <v>1296696.8875</v>
      </c>
      <c r="H456" s="23">
        <f>PRICE1.12!H456*VOLUME!H456</f>
        <v>608009.66888999997</v>
      </c>
      <c r="I456" s="23">
        <f>PRICE1.12!I456*VOLUME!I456</f>
        <v>606968.63746999996</v>
      </c>
      <c r="J456" s="23">
        <f>PRICE1.12!J456*VOLUME!J456</f>
        <v>701426.95244999998</v>
      </c>
      <c r="K456" s="23">
        <f>PRICE1.12!K456*VOLUME!K456</f>
        <v>704325.18914999987</v>
      </c>
      <c r="L456" s="23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3">
        <f>PRICE1.12!C457*VOLUME!C457</f>
        <v>3232033.6465599993</v>
      </c>
      <c r="D457" s="23">
        <f>PRICE1.12!D457*VOLUME!D457</f>
        <v>3414923.9831000003</v>
      </c>
      <c r="E457" s="23">
        <f>PRICE1.12!E457*VOLUME!E457</f>
        <v>2682287.3767999997</v>
      </c>
      <c r="F457" s="23">
        <f>PRICE1.12!F457*VOLUME!F457</f>
        <v>2661620.1680000005</v>
      </c>
      <c r="G457" s="23">
        <f>PRICE1.12!G457*VOLUME!G457</f>
        <v>11971106.122000001</v>
      </c>
      <c r="H457" s="23">
        <f>PRICE1.12!H457*VOLUME!H457</f>
        <v>2987343.0440000002</v>
      </c>
      <c r="I457" s="23">
        <f>PRICE1.12!I457*VOLUME!I457</f>
        <v>3012832.4910400002</v>
      </c>
      <c r="J457" s="23">
        <f>PRICE1.12!J457*VOLUME!J457</f>
        <v>2360649.8474999997</v>
      </c>
      <c r="K457" s="23">
        <f>PRICE1.12!K457*VOLUME!K457</f>
        <v>2285981.4145900002</v>
      </c>
      <c r="L457" s="23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3">
        <f>PRICE1.12!C458*VOLUME!C458</f>
        <v>873365.11416000011</v>
      </c>
      <c r="D458" s="23">
        <f>PRICE1.12!D458*VOLUME!D458</f>
        <v>740813.81590000016</v>
      </c>
      <c r="E458" s="23">
        <f>PRICE1.12!E458*VOLUME!E458</f>
        <v>1001431.59753</v>
      </c>
      <c r="F458" s="23">
        <f>PRICE1.12!F458*VOLUME!F458</f>
        <v>990726.16422000015</v>
      </c>
      <c r="G458" s="23">
        <f>PRICE1.12!G458*VOLUME!G458</f>
        <v>3648537.6709799995</v>
      </c>
      <c r="H458" s="23">
        <f>PRICE1.12!H458*VOLUME!H458</f>
        <v>833443.49979000003</v>
      </c>
      <c r="I458" s="23">
        <f>PRICE1.12!I458*VOLUME!I458</f>
        <v>715997.03429999994</v>
      </c>
      <c r="J458" s="23">
        <f>PRICE1.12!J458*VOLUME!J458</f>
        <v>803127.50048000005</v>
      </c>
      <c r="K458" s="23">
        <f>PRICE1.12!K458*VOLUME!K458</f>
        <v>775967.35772500013</v>
      </c>
      <c r="L458" s="23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2">
        <f>SUM(C460:C461)</f>
        <v>355435.43129152147</v>
      </c>
      <c r="D459" s="22">
        <f t="shared" ref="D459:L459" si="75">SUM(D460:D461)</f>
        <v>368715.69705597614</v>
      </c>
      <c r="E459" s="22">
        <f t="shared" si="75"/>
        <v>290161.94214389496</v>
      </c>
      <c r="F459" s="22">
        <f t="shared" si="75"/>
        <v>288086.37698190479</v>
      </c>
      <c r="G459" s="22">
        <f t="shared" si="75"/>
        <v>1300007.0761741137</v>
      </c>
      <c r="H459" s="22">
        <f t="shared" si="75"/>
        <v>373221.86000917142</v>
      </c>
      <c r="I459" s="22">
        <f t="shared" si="75"/>
        <v>304752.0951596261</v>
      </c>
      <c r="J459" s="22">
        <f t="shared" si="75"/>
        <v>334489.21297781303</v>
      </c>
      <c r="K459" s="22">
        <f t="shared" si="75"/>
        <v>286130.42113774392</v>
      </c>
      <c r="L459" s="22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3">
        <f>PRICE1.12!C460*VOLUME!C460</f>
        <v>7067.4333323214287</v>
      </c>
      <c r="D460" s="23">
        <f>PRICE1.12!D460*VOLUME!D460</f>
        <v>6945.8936304761901</v>
      </c>
      <c r="E460" s="23">
        <f>PRICE1.12!E460*VOLUME!E460</f>
        <v>8058.5561094949489</v>
      </c>
      <c r="F460" s="23">
        <f>PRICE1.12!F460*VOLUME!F460</f>
        <v>8465.068041904753</v>
      </c>
      <c r="G460" s="23">
        <f>PRICE1.12!G460*VOLUME!G460</f>
        <v>30565.08557611363</v>
      </c>
      <c r="H460" s="23">
        <f>PRICE1.12!H460*VOLUME!H460</f>
        <v>7080.8898995714289</v>
      </c>
      <c r="I460" s="23">
        <f>PRICE1.12!I460*VOLUME!I460</f>
        <v>9522.2530678260864</v>
      </c>
      <c r="J460" s="23">
        <f>PRICE1.12!J460*VOLUME!J460</f>
        <v>10632.547427913043</v>
      </c>
      <c r="K460" s="23">
        <f>PRICE1.12!K460*VOLUME!K460</f>
        <v>14391.681413743961</v>
      </c>
      <c r="L460" s="23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3">
        <f>PRICE1.12!C461*VOLUME!C461</f>
        <v>348367.99795920006</v>
      </c>
      <c r="D461" s="23">
        <f>PRICE1.12!D461*VOLUME!D461</f>
        <v>361769.80342549994</v>
      </c>
      <c r="E461" s="23">
        <f>PRICE1.12!E461*VOLUME!E461</f>
        <v>282103.38603440003</v>
      </c>
      <c r="F461" s="23">
        <f>PRICE1.12!F461*VOLUME!F461</f>
        <v>279621.30894000002</v>
      </c>
      <c r="G461" s="23">
        <f>PRICE1.12!G461*VOLUME!G461</f>
        <v>1269441.9905980001</v>
      </c>
      <c r="H461" s="23">
        <f>PRICE1.12!H461*VOLUME!H461</f>
        <v>366140.97010959999</v>
      </c>
      <c r="I461" s="23">
        <f>PRICE1.12!I461*VOLUME!I461</f>
        <v>295229.8420918</v>
      </c>
      <c r="J461" s="23">
        <f>PRICE1.12!J461*VOLUME!J461</f>
        <v>323856.66554989998</v>
      </c>
      <c r="K461" s="23">
        <f>PRICE1.12!K461*VOLUME!K461</f>
        <v>271738.73972399998</v>
      </c>
      <c r="L461" s="23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2">
        <f>SUM(C463:C467)</f>
        <v>887998.33000000007</v>
      </c>
      <c r="D462" s="22">
        <f t="shared" ref="D462:L462" si="76">SUM(D463:D467)</f>
        <v>828773.78</v>
      </c>
      <c r="E462" s="22">
        <f t="shared" si="76"/>
        <v>801656.86</v>
      </c>
      <c r="F462" s="22">
        <f t="shared" si="76"/>
        <v>959154.27</v>
      </c>
      <c r="G462" s="22">
        <f t="shared" si="76"/>
        <v>3477583.24</v>
      </c>
      <c r="H462" s="22">
        <f t="shared" si="76"/>
        <v>416224.22000000003</v>
      </c>
      <c r="I462" s="22">
        <f t="shared" si="76"/>
        <v>914281.09</v>
      </c>
      <c r="J462" s="22">
        <f t="shared" si="76"/>
        <v>798313.73</v>
      </c>
      <c r="K462" s="22">
        <f t="shared" si="76"/>
        <v>1551449.62</v>
      </c>
      <c r="L462" s="22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3">
        <f>PRICE1.12!C463*VOLUME!C463</f>
        <v>40269.21</v>
      </c>
      <c r="D463" s="23">
        <f>PRICE1.12!D463*VOLUME!D463</f>
        <v>47317.2</v>
      </c>
      <c r="E463" s="23">
        <f>PRICE1.12!E463*VOLUME!E463</f>
        <v>137946.78</v>
      </c>
      <c r="F463" s="23">
        <f>PRICE1.12!F463*VOLUME!F463</f>
        <v>162226.56</v>
      </c>
      <c r="G463" s="23">
        <f>PRICE1.12!G463*VOLUME!G463</f>
        <v>387759.75</v>
      </c>
      <c r="H463" s="23">
        <f>PRICE1.12!H463*VOLUME!H463</f>
        <v>40763.550000000003</v>
      </c>
      <c r="I463" s="23">
        <f>PRICE1.12!I463*VOLUME!I463</f>
        <v>80501.820000000007</v>
      </c>
      <c r="J463" s="23">
        <f>PRICE1.12!J463*VOLUME!J463</f>
        <v>108132.82</v>
      </c>
      <c r="K463" s="23">
        <f>PRICE1.12!K463*VOLUME!K463</f>
        <v>191176.04</v>
      </c>
      <c r="L463" s="23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3">
        <f>PRICE1.12!C464*VOLUME!C464</f>
        <v>494033.32</v>
      </c>
      <c r="D464" s="23">
        <f>PRICE1.12!D464*VOLUME!D464</f>
        <v>31096.37</v>
      </c>
      <c r="E464" s="23">
        <f>PRICE1.12!E464*VOLUME!E464</f>
        <v>57715.79</v>
      </c>
      <c r="F464" s="23">
        <f>PRICE1.12!F464*VOLUME!F464</f>
        <v>46609.08</v>
      </c>
      <c r="G464" s="23">
        <f>PRICE1.12!G464*VOLUME!G464</f>
        <v>629454.55999999994</v>
      </c>
      <c r="H464" s="23">
        <f>PRICE1.12!H464*VOLUME!H464</f>
        <v>135122.91</v>
      </c>
      <c r="I464" s="23">
        <f>PRICE1.12!I464*VOLUME!I464</f>
        <v>30564.79</v>
      </c>
      <c r="J464" s="23">
        <f>PRICE1.12!J464*VOLUME!J464</f>
        <v>28869.69</v>
      </c>
      <c r="K464" s="23">
        <f>PRICE1.12!K464*VOLUME!K464</f>
        <v>40474.550000000003</v>
      </c>
      <c r="L464" s="23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3">
        <f>PRICE1.12!C465*VOLUME!C465</f>
        <v>74167.11</v>
      </c>
      <c r="D465" s="23">
        <f>PRICE1.12!D465*VOLUME!D465</f>
        <v>138946.69</v>
      </c>
      <c r="E465" s="23">
        <f>PRICE1.12!E465*VOLUME!E465</f>
        <v>224534.51</v>
      </c>
      <c r="F465" s="23">
        <f>PRICE1.12!F465*VOLUME!F465</f>
        <v>80414.39</v>
      </c>
      <c r="G465" s="23">
        <f>PRICE1.12!G465*VOLUME!G465</f>
        <v>518062.69999999995</v>
      </c>
      <c r="H465" s="23">
        <f>PRICE1.12!H465*VOLUME!H465</f>
        <v>40729.78</v>
      </c>
      <c r="I465" s="23">
        <f>PRICE1.12!I465*VOLUME!I465</f>
        <v>170460.54</v>
      </c>
      <c r="J465" s="23">
        <f>PRICE1.12!J465*VOLUME!J465</f>
        <v>339178.25</v>
      </c>
      <c r="K465" s="23">
        <f>PRICE1.12!K465*VOLUME!K465</f>
        <v>82883.649999999994</v>
      </c>
      <c r="L465" s="23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3">
        <f>PRICE1.12!C466*VOLUME!C466</f>
        <v>96695.19</v>
      </c>
      <c r="D466" s="23">
        <f>PRICE1.12!D466*VOLUME!D466</f>
        <v>380778.08</v>
      </c>
      <c r="E466" s="23">
        <f>PRICE1.12!E466*VOLUME!E466</f>
        <v>72466.8</v>
      </c>
      <c r="F466" s="23">
        <f>PRICE1.12!F466*VOLUME!F466</f>
        <v>443999.21</v>
      </c>
      <c r="G466" s="23">
        <f>PRICE1.12!G466*VOLUME!G466</f>
        <v>993939.28</v>
      </c>
      <c r="H466" s="23">
        <f>PRICE1.12!H466*VOLUME!H466</f>
        <v>50534.779999999992</v>
      </c>
      <c r="I466" s="23">
        <f>PRICE1.12!I466*VOLUME!I466</f>
        <v>374694.83</v>
      </c>
      <c r="J466" s="23">
        <f>PRICE1.12!J466*VOLUME!J466</f>
        <v>36618.410000000003</v>
      </c>
      <c r="K466" s="23">
        <f>PRICE1.12!K466*VOLUME!K466</f>
        <v>994260.77</v>
      </c>
      <c r="L466" s="23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3">
        <f>PRICE1.12!C467*VOLUME!C467</f>
        <v>182833.5</v>
      </c>
      <c r="D467" s="23">
        <f>PRICE1.12!D467*VOLUME!D467</f>
        <v>230635.43999999997</v>
      </c>
      <c r="E467" s="23">
        <f>PRICE1.12!E467*VOLUME!E467</f>
        <v>308992.98</v>
      </c>
      <c r="F467" s="23">
        <f>PRICE1.12!F467*VOLUME!F467</f>
        <v>225905.02999999997</v>
      </c>
      <c r="G467" s="23">
        <f>PRICE1.12!G467*VOLUME!G467</f>
        <v>948366.95000000007</v>
      </c>
      <c r="H467" s="23">
        <f>PRICE1.12!H467*VOLUME!H467</f>
        <v>149073.20000000001</v>
      </c>
      <c r="I467" s="23">
        <f>PRICE1.12!I467*VOLUME!I467</f>
        <v>258059.11000000002</v>
      </c>
      <c r="J467" s="23">
        <f>PRICE1.12!J467*VOLUME!J467</f>
        <v>285514.56</v>
      </c>
      <c r="K467" s="23">
        <f>PRICE1.12!K467*VOLUME!K467</f>
        <v>242654.61</v>
      </c>
      <c r="L467" s="23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2">
        <f>SUM(C470:C472)</f>
        <v>14579794.48</v>
      </c>
      <c r="D469" s="22">
        <f t="shared" ref="D469:L469" si="77">SUM(D470:D472)</f>
        <v>3933661.52</v>
      </c>
      <c r="E469" s="22">
        <f t="shared" si="77"/>
        <v>21558019.150899999</v>
      </c>
      <c r="F469" s="22">
        <f t="shared" si="77"/>
        <v>14257096.054200001</v>
      </c>
      <c r="G469" s="22">
        <f t="shared" si="77"/>
        <v>54502830.5418</v>
      </c>
      <c r="H469" s="22">
        <f t="shared" si="77"/>
        <v>12889918.568</v>
      </c>
      <c r="I469" s="22">
        <f t="shared" si="77"/>
        <v>2574230.7941999999</v>
      </c>
      <c r="J469" s="22">
        <f t="shared" si="77"/>
        <v>12384763.567</v>
      </c>
      <c r="K469" s="22">
        <f t="shared" si="77"/>
        <v>13735475.793599999</v>
      </c>
      <c r="L469" s="22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3">
        <f>PRICE1.12!C470*VOLUME!C470</f>
        <v>1515264.7199999997</v>
      </c>
      <c r="D470" s="23">
        <f>PRICE1.12!D470*VOLUME!D470</f>
        <v>723326.5</v>
      </c>
      <c r="E470" s="23">
        <f>PRICE1.12!E470*VOLUME!E470</f>
        <v>2420746.452</v>
      </c>
      <c r="F470" s="23">
        <f>PRICE1.12!F470*VOLUME!F470</f>
        <v>633973.39740000002</v>
      </c>
      <c r="G470" s="23">
        <f>PRICE1.12!G470*VOLUME!G470</f>
        <v>5365077.8606000002</v>
      </c>
      <c r="H470" s="23">
        <f>PRICE1.12!H470*VOLUME!H470</f>
        <v>1221632.0639999998</v>
      </c>
      <c r="I470" s="23">
        <f>PRICE1.12!I470*VOLUME!I470</f>
        <v>480916.96500000003</v>
      </c>
      <c r="J470" s="23">
        <f>PRICE1.12!J470*VOLUME!J470</f>
        <v>1499559.2422</v>
      </c>
      <c r="K470" s="23">
        <f>PRICE1.12!K470*VOLUME!K470</f>
        <v>836524.60320000001</v>
      </c>
      <c r="L470" s="23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3">
        <f>PRICE1.12!C471*VOLUME!C471</f>
        <v>1248414.96</v>
      </c>
      <c r="D471" s="23">
        <f>PRICE1.12!D471*VOLUME!D471</f>
        <v>474756.10000000003</v>
      </c>
      <c r="E471" s="23">
        <f>PRICE1.12!E471*VOLUME!E471</f>
        <v>1878555.8724</v>
      </c>
      <c r="F471" s="23">
        <f>PRICE1.12!F471*VOLUME!F471</f>
        <v>708259.20480000007</v>
      </c>
      <c r="G471" s="23">
        <f>PRICE1.12!G471*VOLUME!G471</f>
        <v>4357960.1162</v>
      </c>
      <c r="H471" s="23">
        <f>PRICE1.12!H471*VOLUME!H471</f>
        <v>1266325.92</v>
      </c>
      <c r="I471" s="23">
        <f>PRICE1.12!I471*VOLUME!I471</f>
        <v>503088.05219999998</v>
      </c>
      <c r="J471" s="23">
        <f>PRICE1.12!J471*VOLUME!J471</f>
        <v>1794964.9025999999</v>
      </c>
      <c r="K471" s="23">
        <f>PRICE1.12!K471*VOLUME!K471</f>
        <v>696472.97279999999</v>
      </c>
      <c r="L471" s="23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3">
        <f>PRICE1.12!C472*VOLUME!C472</f>
        <v>11816114.800000001</v>
      </c>
      <c r="D472" s="23">
        <f>PRICE1.12!D472*VOLUME!D472</f>
        <v>2735578.92</v>
      </c>
      <c r="E472" s="23">
        <f>PRICE1.12!E472*VOLUME!E472</f>
        <v>17258716.826499999</v>
      </c>
      <c r="F472" s="23">
        <f>PRICE1.12!F472*VOLUME!F472</f>
        <v>12914863.452000001</v>
      </c>
      <c r="G472" s="23">
        <f>PRICE1.12!G472*VOLUME!G472</f>
        <v>44779792.564999998</v>
      </c>
      <c r="H472" s="23">
        <f>PRICE1.12!H472*VOLUME!H472</f>
        <v>10401960.584000001</v>
      </c>
      <c r="I472" s="23">
        <f>PRICE1.12!I472*VOLUME!I472</f>
        <v>1590225.7769999998</v>
      </c>
      <c r="J472" s="23">
        <f>PRICE1.12!J472*VOLUME!J472</f>
        <v>9090239.4221999999</v>
      </c>
      <c r="K472" s="23">
        <f>PRICE1.12!K472*VOLUME!K472</f>
        <v>12202478.217599999</v>
      </c>
      <c r="L472" s="23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2">
        <f>SUM(C474:C475)</f>
        <v>336370.55219999998</v>
      </c>
      <c r="D473" s="22">
        <f t="shared" ref="D473:L473" si="78">SUM(D474:D475)</f>
        <v>374530.65179999999</v>
      </c>
      <c r="E473" s="22">
        <f t="shared" si="78"/>
        <v>217938.2224</v>
      </c>
      <c r="F473" s="22">
        <f t="shared" si="78"/>
        <v>347900.46080000006</v>
      </c>
      <c r="G473" s="22">
        <f t="shared" si="78"/>
        <v>1278847.0210500001</v>
      </c>
      <c r="H473" s="22">
        <f t="shared" si="78"/>
        <v>370209.55069999996</v>
      </c>
      <c r="I473" s="22">
        <f t="shared" si="78"/>
        <v>425569.84080000001</v>
      </c>
      <c r="J473" s="22">
        <f t="shared" si="78"/>
        <v>270038.80670000002</v>
      </c>
      <c r="K473" s="22">
        <f t="shared" si="78"/>
        <v>387079.92689999996</v>
      </c>
      <c r="L473" s="22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3">
        <f>PRICE1.12!C474*VOLUME!C474</f>
        <v>103130.26359999999</v>
      </c>
      <c r="D474" s="23">
        <f>PRICE1.12!D474*VOLUME!D474</f>
        <v>165739.3248</v>
      </c>
      <c r="E474" s="23">
        <f>PRICE1.12!E474*VOLUME!E474</f>
        <v>82735.42809999999</v>
      </c>
      <c r="F474" s="23">
        <f>PRICE1.12!F474*VOLUME!F474</f>
        <v>155971.77080000003</v>
      </c>
      <c r="G474" s="23">
        <f>PRICE1.12!G474*VOLUME!G474</f>
        <v>509194.18440000003</v>
      </c>
      <c r="H474" s="23">
        <f>PRICE1.12!H474*VOLUME!H474</f>
        <v>128752.7852</v>
      </c>
      <c r="I474" s="23">
        <f>PRICE1.12!I474*VOLUME!I474</f>
        <v>184099.21599999999</v>
      </c>
      <c r="J474" s="23">
        <f>PRICE1.12!J474*VOLUME!J474</f>
        <v>93633.527900000001</v>
      </c>
      <c r="K474" s="23">
        <f>PRICE1.12!K474*VOLUME!K474</f>
        <v>178059.15779999999</v>
      </c>
      <c r="L474" s="23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3">
        <f>PRICE1.12!C475*VOLUME!C475</f>
        <v>233240.2886</v>
      </c>
      <c r="D475" s="23">
        <f>PRICE1.12!D475*VOLUME!D475</f>
        <v>208791.32699999999</v>
      </c>
      <c r="E475" s="23">
        <f>PRICE1.12!E475*VOLUME!E475</f>
        <v>135202.79430000001</v>
      </c>
      <c r="F475" s="23">
        <f>PRICE1.12!F475*VOLUME!F475</f>
        <v>191928.69000000003</v>
      </c>
      <c r="G475" s="23">
        <f>PRICE1.12!G475*VOLUME!G475</f>
        <v>769652.83664999995</v>
      </c>
      <c r="H475" s="23">
        <f>PRICE1.12!H475*VOLUME!H475</f>
        <v>241456.76549999998</v>
      </c>
      <c r="I475" s="23">
        <f>PRICE1.12!I475*VOLUME!I475</f>
        <v>241470.62480000002</v>
      </c>
      <c r="J475" s="23">
        <f>PRICE1.12!J475*VOLUME!J475</f>
        <v>176405.2788</v>
      </c>
      <c r="K475" s="23">
        <f>PRICE1.12!K475*VOLUME!K475</f>
        <v>209020.76909999998</v>
      </c>
      <c r="L475" s="23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2">
        <f>SUM(C477:C479)</f>
        <v>185011.86229999998</v>
      </c>
      <c r="D476" s="22">
        <f t="shared" ref="D476:L476" si="79">SUM(D477:D479)</f>
        <v>126700.39199999999</v>
      </c>
      <c r="E476" s="22">
        <f t="shared" si="79"/>
        <v>101337.85230000001</v>
      </c>
      <c r="F476" s="22">
        <f t="shared" si="79"/>
        <v>126165.23280000001</v>
      </c>
      <c r="G476" s="22">
        <f t="shared" si="79"/>
        <v>559540.45360000001</v>
      </c>
      <c r="H476" s="22">
        <f t="shared" si="79"/>
        <v>176341.7133</v>
      </c>
      <c r="I476" s="22">
        <f t="shared" si="79"/>
        <v>132031.7383</v>
      </c>
      <c r="J476" s="22">
        <f t="shared" si="79"/>
        <v>106564.3122</v>
      </c>
      <c r="K476" s="22">
        <f t="shared" si="79"/>
        <v>137059.48119999998</v>
      </c>
      <c r="L476" s="22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3">
        <f>PRICE1.12!C477*VOLUME!C477</f>
        <v>101789.04479999999</v>
      </c>
      <c r="D477" s="23">
        <f>PRICE1.12!D477*VOLUME!D477</f>
        <v>58838.130400000002</v>
      </c>
      <c r="E477" s="23">
        <f>PRICE1.12!E477*VOLUME!E477</f>
        <v>1295.1939</v>
      </c>
      <c r="F477" s="23">
        <f>PRICE1.12!F477*VOLUME!F477</f>
        <v>3844.5207999999998</v>
      </c>
      <c r="G477" s="23">
        <f>PRICE1.12!G477*VOLUME!G477</f>
        <v>164649.89679999999</v>
      </c>
      <c r="H477" s="23">
        <f>PRICE1.12!H477*VOLUME!H477</f>
        <v>94603.034800000009</v>
      </c>
      <c r="I477" s="23">
        <f>PRICE1.12!I477*VOLUME!I477</f>
        <v>68951.770799999998</v>
      </c>
      <c r="J477" s="23">
        <f>PRICE1.12!J477*VOLUME!J477</f>
        <v>1949.259</v>
      </c>
      <c r="K477" s="23">
        <f>PRICE1.12!K477*VOLUME!K477</f>
        <v>2766.4083999999998</v>
      </c>
      <c r="L477" s="23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3">
        <f>PRICE1.12!C478*VOLUME!C478</f>
        <v>38118.863000000005</v>
      </c>
      <c r="D478" s="23">
        <f>PRICE1.12!D478*VOLUME!D478</f>
        <v>29286.212800000001</v>
      </c>
      <c r="E478" s="23">
        <f>PRICE1.12!E478*VOLUME!E478</f>
        <v>3873.2843999999996</v>
      </c>
      <c r="F478" s="23">
        <f>PRICE1.12!F478*VOLUME!F478</f>
        <v>14602.312000000002</v>
      </c>
      <c r="G478" s="23">
        <f>PRICE1.12!G478*VOLUME!G478</f>
        <v>87414.828800000003</v>
      </c>
      <c r="H478" s="23">
        <f>PRICE1.12!H478*VOLUME!H478</f>
        <v>34679.666499999999</v>
      </c>
      <c r="I478" s="23">
        <f>PRICE1.12!I478*VOLUME!I478</f>
        <v>28359.360000000001</v>
      </c>
      <c r="J478" s="23">
        <f>PRICE1.12!J478*VOLUME!J478</f>
        <v>4729.985999999999</v>
      </c>
      <c r="K478" s="23">
        <f>PRICE1.12!K478*VOLUME!K478</f>
        <v>18492.3812</v>
      </c>
      <c r="L478" s="23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3">
        <f>PRICE1.12!C479*VOLUME!C479</f>
        <v>45103.954500000007</v>
      </c>
      <c r="D479" s="23">
        <f>PRICE1.12!D479*VOLUME!D479</f>
        <v>38576.048799999997</v>
      </c>
      <c r="E479" s="23">
        <f>PRICE1.12!E479*VOLUME!E479</f>
        <v>96169.374000000011</v>
      </c>
      <c r="F479" s="23">
        <f>PRICE1.12!F479*VOLUME!F479</f>
        <v>107718.40000000001</v>
      </c>
      <c r="G479" s="23">
        <f>PRICE1.12!G479*VOLUME!G479</f>
        <v>307475.728</v>
      </c>
      <c r="H479" s="23">
        <f>PRICE1.12!H479*VOLUME!H479</f>
        <v>47059.012000000002</v>
      </c>
      <c r="I479" s="23">
        <f>PRICE1.12!I479*VOLUME!I479</f>
        <v>34720.607499999998</v>
      </c>
      <c r="J479" s="23">
        <f>PRICE1.12!J479*VOLUME!J479</f>
        <v>99885.067200000005</v>
      </c>
      <c r="K479" s="23">
        <f>PRICE1.12!K479*VOLUME!K479</f>
        <v>115800.69159999999</v>
      </c>
      <c r="L479" s="23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2">
        <f>SUM(C481:C484)</f>
        <v>34739.781800000004</v>
      </c>
      <c r="D480" s="22">
        <f t="shared" ref="D480:L480" si="80">SUM(D481:D484)</f>
        <v>47821.611700000001</v>
      </c>
      <c r="E480" s="22">
        <f t="shared" si="80"/>
        <v>13417.4882</v>
      </c>
      <c r="F480" s="22">
        <f t="shared" si="80"/>
        <v>28520.9575</v>
      </c>
      <c r="G480" s="22">
        <f t="shared" si="80"/>
        <v>137309.97220000002</v>
      </c>
      <c r="H480" s="22">
        <f t="shared" si="80"/>
        <v>28314.002700000005</v>
      </c>
      <c r="I480" s="22">
        <f t="shared" si="80"/>
        <v>54071.241999999998</v>
      </c>
      <c r="J480" s="22">
        <f t="shared" si="80"/>
        <v>14300.043899999999</v>
      </c>
      <c r="K480" s="22">
        <f t="shared" si="80"/>
        <v>37434.006999999998</v>
      </c>
      <c r="L480" s="22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3">
        <f>PRICE1.12!C481*VOLUME!C481</f>
        <v>15833.008800000001</v>
      </c>
      <c r="D481" s="23">
        <f>PRICE1.12!D481*VOLUME!D481</f>
        <v>12894.5376</v>
      </c>
      <c r="E481" s="23">
        <f>PRICE1.12!E481*VOLUME!E481</f>
        <v>4360.9184999999998</v>
      </c>
      <c r="F481" s="23">
        <f>PRICE1.12!F481*VOLUME!F481</f>
        <v>11685.029300000002</v>
      </c>
      <c r="G481" s="23">
        <f>PRICE1.12!G481*VOLUME!G481</f>
        <v>47604.491199999997</v>
      </c>
      <c r="H481" s="23">
        <f>PRICE1.12!H481*VOLUME!H481</f>
        <v>16129.4925</v>
      </c>
      <c r="I481" s="23">
        <f>PRICE1.12!I481*VOLUME!I481</f>
        <v>27210.372200000002</v>
      </c>
      <c r="J481" s="23">
        <f>PRICE1.12!J481*VOLUME!J481</f>
        <v>6841.7778000000008</v>
      </c>
      <c r="K481" s="23">
        <f>PRICE1.12!K481*VOLUME!K481</f>
        <v>20269.971399999999</v>
      </c>
      <c r="L481" s="23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3">
        <f>PRICE1.12!C482*VOLUME!C482</f>
        <v>720</v>
      </c>
      <c r="D482" s="23">
        <f>PRICE1.12!D482*VOLUME!D482</f>
        <v>16467.5</v>
      </c>
      <c r="E482" s="23">
        <f>PRICE1.12!E482*VOLUME!E482</f>
        <v>89.328000000000003</v>
      </c>
      <c r="F482" s="23">
        <f>PRICE1.12!F482*VOLUME!F482</f>
        <v>0</v>
      </c>
      <c r="G482" s="23">
        <f>PRICE1.12!G482*VOLUME!G482</f>
        <v>23118.684000000005</v>
      </c>
      <c r="H482" s="23">
        <f>PRICE1.12!H482*VOLUME!H482</f>
        <v>378.7</v>
      </c>
      <c r="I482" s="23">
        <f>PRICE1.12!I482*VOLUME!I482</f>
        <v>10638.09</v>
      </c>
      <c r="J482" s="23">
        <f>PRICE1.12!J482*VOLUME!J482</f>
        <v>0</v>
      </c>
      <c r="K482" s="23">
        <f>PRICE1.12!K482*VOLUME!K482</f>
        <v>0</v>
      </c>
      <c r="L482" s="23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3">
        <f>PRICE1.12!C483*VOLUME!C483</f>
        <v>11781.321599999999</v>
      </c>
      <c r="D483" s="23">
        <f>PRICE1.12!D483*VOLUME!D483</f>
        <v>13473.572900000001</v>
      </c>
      <c r="E483" s="23">
        <f>PRICE1.12!E483*VOLUME!E483</f>
        <v>5201.1772000000001</v>
      </c>
      <c r="F483" s="23">
        <f>PRICE1.12!F483*VOLUME!F483</f>
        <v>13955.937599999999</v>
      </c>
      <c r="G483" s="23">
        <f>PRICE1.12!G483*VOLUME!G483</f>
        <v>47259.004999999997</v>
      </c>
      <c r="H483" s="23">
        <f>PRICE1.12!H483*VOLUME!H483</f>
        <v>7585.3922000000011</v>
      </c>
      <c r="I483" s="23">
        <f>PRICE1.12!I483*VOLUME!I483</f>
        <v>11760.867799999998</v>
      </c>
      <c r="J483" s="23">
        <f>PRICE1.12!J483*VOLUME!J483</f>
        <v>3379.4276999999997</v>
      </c>
      <c r="K483" s="23">
        <f>PRICE1.12!K483*VOLUME!K483</f>
        <v>11872.006000000001</v>
      </c>
      <c r="L483" s="23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3">
        <f>PRICE1.12!C484*VOLUME!C484</f>
        <v>6405.4513999999999</v>
      </c>
      <c r="D484" s="23">
        <f>PRICE1.12!D484*VOLUME!D484</f>
        <v>4986.0012000000006</v>
      </c>
      <c r="E484" s="23">
        <f>PRICE1.12!E484*VOLUME!E484</f>
        <v>3766.0645</v>
      </c>
      <c r="F484" s="23">
        <f>PRICE1.12!F484*VOLUME!F484</f>
        <v>2879.9906000000001</v>
      </c>
      <c r="G484" s="23">
        <f>PRICE1.12!G484*VOLUME!G484</f>
        <v>19327.792000000001</v>
      </c>
      <c r="H484" s="23">
        <f>PRICE1.12!H484*VOLUME!H484</f>
        <v>4220.4180000000006</v>
      </c>
      <c r="I484" s="23">
        <f>PRICE1.12!I484*VOLUME!I484</f>
        <v>4461.9120000000003</v>
      </c>
      <c r="J484" s="23">
        <f>PRICE1.12!J484*VOLUME!J484</f>
        <v>4078.8383999999992</v>
      </c>
      <c r="K484" s="23">
        <f>PRICE1.12!K484*VOLUME!K484</f>
        <v>5292.0295999999998</v>
      </c>
      <c r="L484" s="23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2">
        <f>SUM(C486:C491)</f>
        <v>511950.71420000005</v>
      </c>
      <c r="D485" s="22">
        <f t="shared" ref="D485:L485" si="81">SUM(D486:D491)</f>
        <v>424587.30619999999</v>
      </c>
      <c r="E485" s="22">
        <f t="shared" si="81"/>
        <v>295776.7757</v>
      </c>
      <c r="F485" s="22">
        <f t="shared" si="81"/>
        <v>187820.06400000001</v>
      </c>
      <c r="G485" s="22">
        <f t="shared" si="81"/>
        <v>1471288.7313999999</v>
      </c>
      <c r="H485" s="22">
        <f t="shared" si="81"/>
        <v>560841.82960000006</v>
      </c>
      <c r="I485" s="22">
        <f t="shared" si="81"/>
        <v>467406.11789999995</v>
      </c>
      <c r="J485" s="22">
        <f t="shared" si="81"/>
        <v>306321.77350000001</v>
      </c>
      <c r="K485" s="22">
        <f t="shared" si="81"/>
        <v>216013.90330000001</v>
      </c>
      <c r="L485" s="22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3">
        <f>PRICE1.12!C486*VOLUME!C486</f>
        <v>31262.5733</v>
      </c>
      <c r="D486" s="23">
        <f>PRICE1.12!D486*VOLUME!D486</f>
        <v>35799.775000000001</v>
      </c>
      <c r="E486" s="23">
        <f>PRICE1.12!E486*VOLUME!E486</f>
        <v>28744.9617</v>
      </c>
      <c r="F486" s="23">
        <f>PRICE1.12!F486*VOLUME!F486</f>
        <v>32530.802500000002</v>
      </c>
      <c r="G486" s="23">
        <f>PRICE1.12!G486*VOLUME!G486</f>
        <v>129790.511</v>
      </c>
      <c r="H486" s="23">
        <f>PRICE1.12!H486*VOLUME!H486</f>
        <v>35812.026400000002</v>
      </c>
      <c r="I486" s="23">
        <f>PRICE1.12!I486*VOLUME!I486</f>
        <v>37062.394500000002</v>
      </c>
      <c r="J486" s="23">
        <f>PRICE1.12!J486*VOLUME!J486</f>
        <v>28550.934999999998</v>
      </c>
      <c r="K486" s="23">
        <f>PRICE1.12!K486*VOLUME!K486</f>
        <v>34258.152500000004</v>
      </c>
      <c r="L486" s="23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3">
        <f>PRICE1.12!C487*VOLUME!C487</f>
        <v>233085.1684</v>
      </c>
      <c r="D487" s="23">
        <f>PRICE1.12!D487*VOLUME!D487</f>
        <v>223882.04699999999</v>
      </c>
      <c r="E487" s="23">
        <f>PRICE1.12!E487*VOLUME!E487</f>
        <v>140357.98800000001</v>
      </c>
      <c r="F487" s="23">
        <f>PRICE1.12!F487*VOLUME!F487</f>
        <v>53455.587899999999</v>
      </c>
      <c r="G487" s="23">
        <f>PRICE1.12!G487*VOLUME!G487</f>
        <v>666728.44019999995</v>
      </c>
      <c r="H487" s="23">
        <f>PRICE1.12!H487*VOLUME!H487</f>
        <v>302403.56300000002</v>
      </c>
      <c r="I487" s="23">
        <f>PRICE1.12!I487*VOLUME!I487</f>
        <v>242553.86239999998</v>
      </c>
      <c r="J487" s="23">
        <f>PRICE1.12!J487*VOLUME!J487</f>
        <v>151862.70010000002</v>
      </c>
      <c r="K487" s="23">
        <f>PRICE1.12!K487*VOLUME!K487</f>
        <v>61262.623200000009</v>
      </c>
      <c r="L487" s="23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3">
        <f>PRICE1.12!C488*VOLUME!C488</f>
        <v>38556.957600000002</v>
      </c>
      <c r="D488" s="23">
        <f>PRICE1.12!D488*VOLUME!D488</f>
        <v>40978.4139</v>
      </c>
      <c r="E488" s="23">
        <f>PRICE1.12!E488*VOLUME!E488</f>
        <v>29076.1895</v>
      </c>
      <c r="F488" s="23">
        <f>PRICE1.12!F488*VOLUME!F488</f>
        <v>26649.0861</v>
      </c>
      <c r="G488" s="23">
        <f>PRICE1.12!G488*VOLUME!G488</f>
        <v>141280.84199999998</v>
      </c>
      <c r="H488" s="23">
        <f>PRICE1.12!H488*VOLUME!H488</f>
        <v>32437.444299999999</v>
      </c>
      <c r="I488" s="23">
        <f>PRICE1.12!I488*VOLUME!I488</f>
        <v>37945.57</v>
      </c>
      <c r="J488" s="23">
        <f>PRICE1.12!J488*VOLUME!J488</f>
        <v>35141.852600000006</v>
      </c>
      <c r="K488" s="23">
        <f>PRICE1.12!K488*VOLUME!K488</f>
        <v>27004.900999999998</v>
      </c>
      <c r="L488" s="23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3">
        <f>PRICE1.12!C489*VOLUME!C489</f>
        <v>10466.871499999999</v>
      </c>
      <c r="D489" s="23">
        <f>PRICE1.12!D489*VOLUME!D489</f>
        <v>20050.311600000001</v>
      </c>
      <c r="E489" s="23">
        <f>PRICE1.12!E489*VOLUME!E489</f>
        <v>11931.2235</v>
      </c>
      <c r="F489" s="23">
        <f>PRICE1.12!F489*VOLUME!F489</f>
        <v>14282.9247</v>
      </c>
      <c r="G489" s="23">
        <f>PRICE1.12!G489*VOLUME!G489</f>
        <v>56257.162400000001</v>
      </c>
      <c r="H489" s="23">
        <f>PRICE1.12!H489*VOLUME!H489</f>
        <v>15589.492</v>
      </c>
      <c r="I489" s="23">
        <f>PRICE1.12!I489*VOLUME!I489</f>
        <v>21894.312000000002</v>
      </c>
      <c r="J489" s="23">
        <f>PRICE1.12!J489*VOLUME!J489</f>
        <v>16698.108799999998</v>
      </c>
      <c r="K489" s="23">
        <f>PRICE1.12!K489*VOLUME!K489</f>
        <v>14778.444099999999</v>
      </c>
      <c r="L489" s="23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3">
        <f>PRICE1.12!C490*VOLUME!C490</f>
        <v>66464.201700000005</v>
      </c>
      <c r="D490" s="23">
        <f>PRICE1.12!D490*VOLUME!D490</f>
        <v>49606.3223</v>
      </c>
      <c r="E490" s="23">
        <f>PRICE1.12!E490*VOLUME!E490</f>
        <v>69147.4378</v>
      </c>
      <c r="F490" s="23">
        <f>PRICE1.12!F490*VOLUME!F490</f>
        <v>35980.194799999997</v>
      </c>
      <c r="G490" s="23">
        <f>PRICE1.12!G490*VOLUME!G490</f>
        <v>219299.85980000001</v>
      </c>
      <c r="H490" s="23">
        <f>PRICE1.12!H490*VOLUME!H490</f>
        <v>63086.305100000005</v>
      </c>
      <c r="I490" s="23">
        <f>PRICE1.12!I490*VOLUME!I490</f>
        <v>56948.471699999995</v>
      </c>
      <c r="J490" s="23">
        <f>PRICE1.12!J490*VOLUME!J490</f>
        <v>58953.942599999995</v>
      </c>
      <c r="K490" s="23">
        <f>PRICE1.12!K490*VOLUME!K490</f>
        <v>47497.250600000007</v>
      </c>
      <c r="L490" s="23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3">
        <f>PRICE1.12!C491*VOLUME!C491</f>
        <v>132114.9417</v>
      </c>
      <c r="D491" s="23">
        <f>PRICE1.12!D491*VOLUME!D491</f>
        <v>54270.436399999999</v>
      </c>
      <c r="E491" s="23">
        <f>PRICE1.12!E491*VOLUME!E491</f>
        <v>16518.975200000001</v>
      </c>
      <c r="F491" s="23">
        <f>PRICE1.12!F491*VOLUME!F491</f>
        <v>24921.468000000001</v>
      </c>
      <c r="G491" s="23">
        <f>PRICE1.12!G491*VOLUME!G491</f>
        <v>257931.91599999997</v>
      </c>
      <c r="H491" s="23">
        <f>PRICE1.12!H491*VOLUME!H491</f>
        <v>111512.9988</v>
      </c>
      <c r="I491" s="23">
        <f>PRICE1.12!I491*VOLUME!I491</f>
        <v>71001.507300000012</v>
      </c>
      <c r="J491" s="23">
        <f>PRICE1.12!J491*VOLUME!J491</f>
        <v>15114.234399999999</v>
      </c>
      <c r="K491" s="23">
        <f>PRICE1.12!K491*VOLUME!K491</f>
        <v>31212.531900000002</v>
      </c>
      <c r="L491" s="23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2">
        <f>SUM(C493:C496)</f>
        <v>57472.391799999998</v>
      </c>
      <c r="D492" s="22">
        <f t="shared" ref="D492:L492" si="82">SUM(D493:D496)</f>
        <v>53048.649599999997</v>
      </c>
      <c r="E492" s="22">
        <f t="shared" si="82"/>
        <v>61863.909799999994</v>
      </c>
      <c r="F492" s="22">
        <f t="shared" si="82"/>
        <v>77489.8223</v>
      </c>
      <c r="G492" s="22">
        <f t="shared" si="82"/>
        <v>249862.43089999998</v>
      </c>
      <c r="H492" s="22">
        <f t="shared" si="82"/>
        <v>71220.477799999993</v>
      </c>
      <c r="I492" s="22">
        <f t="shared" si="82"/>
        <v>52310.464</v>
      </c>
      <c r="J492" s="22">
        <f t="shared" si="82"/>
        <v>71608.605299999996</v>
      </c>
      <c r="K492" s="22">
        <f t="shared" si="82"/>
        <v>89590.500999999989</v>
      </c>
      <c r="L492" s="22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3">
        <f>PRICE1.12!C493*VOLUME!C493</f>
        <v>4510.3544999999995</v>
      </c>
      <c r="D493" s="23">
        <f>PRICE1.12!D493*VOLUME!D493</f>
        <v>8766.9167999999991</v>
      </c>
      <c r="E493" s="23">
        <f>PRICE1.12!E493*VOLUME!E493</f>
        <v>3865.3736000000004</v>
      </c>
      <c r="F493" s="23">
        <f>PRICE1.12!F493*VOLUME!F493</f>
        <v>3705.3820000000001</v>
      </c>
      <c r="G493" s="23">
        <f>PRICE1.12!G493*VOLUME!G493</f>
        <v>20882.004499999999</v>
      </c>
      <c r="H493" s="23">
        <f>PRICE1.12!H493*VOLUME!H493</f>
        <v>2794.5623999999998</v>
      </c>
      <c r="I493" s="23">
        <f>PRICE1.12!I493*VOLUME!I493</f>
        <v>7642.8240000000014</v>
      </c>
      <c r="J493" s="23">
        <f>PRICE1.12!J493*VOLUME!J493</f>
        <v>3178.7280000000001</v>
      </c>
      <c r="K493" s="23">
        <f>PRICE1.12!K493*VOLUME!K493</f>
        <v>2870.4920000000002</v>
      </c>
      <c r="L493" s="23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3">
        <f>PRICE1.12!C494*VOLUME!C494</f>
        <v>10020.0308</v>
      </c>
      <c r="D494" s="23">
        <f>PRICE1.12!D494*VOLUME!D494</f>
        <v>14476.007200000002</v>
      </c>
      <c r="E494" s="23">
        <f>PRICE1.12!E494*VOLUME!E494</f>
        <v>22569.8616</v>
      </c>
      <c r="F494" s="23">
        <f>PRICE1.12!F494*VOLUME!F494</f>
        <v>33449.605799999998</v>
      </c>
      <c r="G494" s="23">
        <f>PRICE1.12!G494*VOLUME!G494</f>
        <v>78781.353600000002</v>
      </c>
      <c r="H494" s="23">
        <f>PRICE1.12!H494*VOLUME!H494</f>
        <v>16789.948999999997</v>
      </c>
      <c r="I494" s="23">
        <f>PRICE1.12!I494*VOLUME!I494</f>
        <v>17429.8822</v>
      </c>
      <c r="J494" s="23">
        <f>PRICE1.12!J494*VOLUME!J494</f>
        <v>23758.617599999998</v>
      </c>
      <c r="K494" s="23">
        <f>PRICE1.12!K494*VOLUME!K494</f>
        <v>41569.719100000002</v>
      </c>
      <c r="L494" s="23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3">
        <f>PRICE1.12!C495*VOLUME!C495</f>
        <v>13707.754499999999</v>
      </c>
      <c r="D495" s="23">
        <f>PRICE1.12!D495*VOLUME!D495</f>
        <v>10680.849200000001</v>
      </c>
      <c r="E495" s="23">
        <f>PRICE1.12!E495*VOLUME!E495</f>
        <v>24953.759999999998</v>
      </c>
      <c r="F495" s="23">
        <f>PRICE1.12!F495*VOLUME!F495</f>
        <v>25902.559500000003</v>
      </c>
      <c r="G495" s="23">
        <f>PRICE1.12!G495*VOLUME!G495</f>
        <v>73876.486199999999</v>
      </c>
      <c r="H495" s="23">
        <f>PRICE1.12!H495*VOLUME!H495</f>
        <v>17006.857599999999</v>
      </c>
      <c r="I495" s="23">
        <f>PRICE1.12!I495*VOLUME!I495</f>
        <v>12214.4378</v>
      </c>
      <c r="J495" s="23">
        <f>PRICE1.12!J495*VOLUME!J495</f>
        <v>33983.389199999998</v>
      </c>
      <c r="K495" s="23">
        <f>PRICE1.12!K495*VOLUME!K495</f>
        <v>28391.0628</v>
      </c>
      <c r="L495" s="23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3">
        <f>PRICE1.12!C496*VOLUME!C496</f>
        <v>29234.251999999997</v>
      </c>
      <c r="D496" s="23">
        <f>PRICE1.12!D496*VOLUME!D496</f>
        <v>19124.876400000001</v>
      </c>
      <c r="E496" s="23">
        <f>PRICE1.12!E496*VOLUME!E496</f>
        <v>10474.9146</v>
      </c>
      <c r="F496" s="23">
        <f>PRICE1.12!F496*VOLUME!F496</f>
        <v>14432.275</v>
      </c>
      <c r="G496" s="23">
        <f>PRICE1.12!G496*VOLUME!G496</f>
        <v>76322.586599999995</v>
      </c>
      <c r="H496" s="23">
        <f>PRICE1.12!H496*VOLUME!H496</f>
        <v>34629.108799999995</v>
      </c>
      <c r="I496" s="23">
        <f>PRICE1.12!I496*VOLUME!I496</f>
        <v>15023.32</v>
      </c>
      <c r="J496" s="23">
        <f>PRICE1.12!J496*VOLUME!J496</f>
        <v>10687.870500000001</v>
      </c>
      <c r="K496" s="23">
        <f>PRICE1.12!K496*VOLUME!K496</f>
        <v>16759.227099999996</v>
      </c>
      <c r="L496" s="23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2">
        <f>SUM(C498:C502)</f>
        <v>2456425.3754000003</v>
      </c>
      <c r="D497" s="22">
        <f t="shared" ref="D497:L497" si="83">SUM(D498:D502)</f>
        <v>3551440.4495000006</v>
      </c>
      <c r="E497" s="22">
        <f t="shared" si="83"/>
        <v>731191.68174999999</v>
      </c>
      <c r="F497" s="22">
        <f t="shared" si="83"/>
        <v>1261186.8759999999</v>
      </c>
      <c r="G497" s="22">
        <f t="shared" si="83"/>
        <v>8069832.1579</v>
      </c>
      <c r="H497" s="22">
        <f t="shared" si="83"/>
        <v>2103020.5010180799</v>
      </c>
      <c r="I497" s="22">
        <f t="shared" si="83"/>
        <v>2826599.679</v>
      </c>
      <c r="J497" s="22">
        <f t="shared" si="83"/>
        <v>823411.1354599999</v>
      </c>
      <c r="K497" s="22">
        <f t="shared" si="83"/>
        <v>1480685.5478999999</v>
      </c>
      <c r="L497" s="22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3">
        <f>PRICE1.12!C498*VOLUME!C498</f>
        <v>162118.72319999998</v>
      </c>
      <c r="D498" s="23">
        <f>PRICE1.12!D498*VOLUME!D498</f>
        <v>145646.80909999998</v>
      </c>
      <c r="E498" s="23">
        <f>PRICE1.12!E498*VOLUME!E498</f>
        <v>112838.7853</v>
      </c>
      <c r="F498" s="23">
        <f>PRICE1.12!F498*VOLUME!F498</f>
        <v>287930.06880000001</v>
      </c>
      <c r="G498" s="23">
        <f>PRICE1.12!G498*VOLUME!G498</f>
        <v>701796.86109999986</v>
      </c>
      <c r="H498" s="23">
        <f>PRICE1.12!H498*VOLUME!H498</f>
        <v>178819.53920000003</v>
      </c>
      <c r="I498" s="23">
        <f>PRICE1.12!I498*VOLUME!I498</f>
        <v>148394.37600000002</v>
      </c>
      <c r="J498" s="23">
        <f>PRICE1.12!J498*VOLUME!J498</f>
        <v>136871.52215999999</v>
      </c>
      <c r="K498" s="23">
        <f>PRICE1.12!K498*VOLUME!K498</f>
        <v>309426.97440000001</v>
      </c>
      <c r="L498" s="23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3">
        <f>PRICE1.12!C499*VOLUME!C499</f>
        <v>194598.71249999999</v>
      </c>
      <c r="D499" s="23">
        <f>PRICE1.12!D499*VOLUME!D499</f>
        <v>154736.77050000001</v>
      </c>
      <c r="E499" s="23">
        <f>PRICE1.12!E499*VOLUME!E499</f>
        <v>152603.34069999997</v>
      </c>
      <c r="F499" s="23">
        <f>PRICE1.12!F499*VOLUME!F499</f>
        <v>270594.12520000001</v>
      </c>
      <c r="G499" s="23">
        <f>PRICE1.12!G499*VOLUME!G499</f>
        <v>776138.04749999999</v>
      </c>
      <c r="H499" s="23">
        <f>PRICE1.12!H499*VOLUME!H499</f>
        <v>206359.29360000003</v>
      </c>
      <c r="I499" s="23">
        <f>PRICE1.12!I499*VOLUME!I499</f>
        <v>169685.20020000002</v>
      </c>
      <c r="J499" s="23">
        <f>PRICE1.12!J499*VOLUME!J499</f>
        <v>157158.22329999998</v>
      </c>
      <c r="K499" s="23">
        <f>PRICE1.12!K499*VOLUME!K499</f>
        <v>326243.53499999997</v>
      </c>
      <c r="L499" s="23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3">
        <f>PRICE1.12!C500*VOLUME!C500</f>
        <v>677980.05660000001</v>
      </c>
      <c r="D500" s="23">
        <f>PRICE1.12!D500*VOLUME!D500</f>
        <v>501837.75249999994</v>
      </c>
      <c r="E500" s="23">
        <f>PRICE1.12!E500*VOLUME!E500</f>
        <v>372028.35399999999</v>
      </c>
      <c r="F500" s="23">
        <f>PRICE1.12!F500*VOLUME!F500</f>
        <v>609614.152</v>
      </c>
      <c r="G500" s="23">
        <f>PRICE1.12!G500*VOLUME!G500</f>
        <v>2211961.9503999995</v>
      </c>
      <c r="H500" s="23">
        <f>PRICE1.12!H500*VOLUME!H500</f>
        <v>618018.16800000006</v>
      </c>
      <c r="I500" s="23">
        <f>PRICE1.12!I500*VOLUME!I500</f>
        <v>427919.61310000002</v>
      </c>
      <c r="J500" s="23">
        <f>PRICE1.12!J500*VOLUME!J500</f>
        <v>405179.06399999995</v>
      </c>
      <c r="K500" s="23">
        <f>PRICE1.12!K500*VOLUME!K500</f>
        <v>730022.24459999998</v>
      </c>
      <c r="L500" s="23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3">
        <f>PRICE1.12!C501*VOLUME!C501</f>
        <v>480052.78399999993</v>
      </c>
      <c r="D501" s="23">
        <f>PRICE1.12!D501*VOLUME!D501</f>
        <v>2400862.9724000003</v>
      </c>
      <c r="E501" s="23">
        <f>PRICE1.12!E501*VOLUME!E501</f>
        <v>93281.641749999995</v>
      </c>
      <c r="F501" s="23">
        <f>PRICE1.12!F501*VOLUME!F501</f>
        <v>15339.371000000001</v>
      </c>
      <c r="G501" s="23">
        <f>PRICE1.12!G501*VOLUME!G501</f>
        <v>2981028.4209000003</v>
      </c>
      <c r="H501" s="23">
        <f>PRICE1.12!H501*VOLUME!H501</f>
        <v>445473.88080000004</v>
      </c>
      <c r="I501" s="23">
        <f>PRICE1.12!I501*VOLUME!I501</f>
        <v>1770689.9804</v>
      </c>
      <c r="J501" s="23">
        <f>PRICE1.12!J501*VOLUME!J501</f>
        <v>123892.68700000002</v>
      </c>
      <c r="K501" s="23">
        <f>PRICE1.12!K501*VOLUME!K501</f>
        <v>23606.314399999999</v>
      </c>
      <c r="L501" s="23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3">
        <f>PRICE1.12!C502*VOLUME!C502</f>
        <v>941675.09909999999</v>
      </c>
      <c r="D502" s="23">
        <f>PRICE1.12!D502*VOLUME!D502</f>
        <v>348356.14500000002</v>
      </c>
      <c r="E502" s="23">
        <f>PRICE1.12!E502*VOLUME!E502</f>
        <v>439.56</v>
      </c>
      <c r="F502" s="23">
        <f>PRICE1.12!F502*VOLUME!F502</f>
        <v>77709.158999999985</v>
      </c>
      <c r="G502" s="23">
        <f>PRICE1.12!G502*VOLUME!G502</f>
        <v>1398906.878</v>
      </c>
      <c r="H502" s="23">
        <f>PRICE1.12!H502*VOLUME!H502</f>
        <v>654349.61941807996</v>
      </c>
      <c r="I502" s="23">
        <f>PRICE1.12!I502*VOLUME!I502</f>
        <v>309910.50930000003</v>
      </c>
      <c r="J502" s="23">
        <f>PRICE1.12!J502*VOLUME!J502</f>
        <v>309.63899999999995</v>
      </c>
      <c r="K502" s="23">
        <f>PRICE1.12!K502*VOLUME!K502</f>
        <v>91386.479500000001</v>
      </c>
      <c r="L502" s="23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2">
        <f>SUM(C504)</f>
        <v>167178487.62</v>
      </c>
      <c r="D503" s="22">
        <f t="shared" ref="D503:L503" si="84">SUM(D504)</f>
        <v>118297922.03999999</v>
      </c>
      <c r="E503" s="22">
        <f t="shared" si="84"/>
        <v>33017626</v>
      </c>
      <c r="F503" s="22">
        <f t="shared" si="84"/>
        <v>188257368.44999999</v>
      </c>
      <c r="G503" s="22">
        <f t="shared" si="84"/>
        <v>523644007.83000004</v>
      </c>
      <c r="H503" s="22">
        <f t="shared" si="84"/>
        <v>212897334.59999999</v>
      </c>
      <c r="I503" s="22">
        <f t="shared" si="84"/>
        <v>54537981.049999997</v>
      </c>
      <c r="J503" s="22">
        <f t="shared" si="84"/>
        <v>9062877.1820664853</v>
      </c>
      <c r="K503" s="22">
        <f t="shared" si="84"/>
        <v>173699919.19999999</v>
      </c>
      <c r="L503" s="22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3">
        <f>PRICE1.12!C504*VOLUME!C504</f>
        <v>167178487.62</v>
      </c>
      <c r="D504" s="23">
        <f>PRICE1.12!D504*VOLUME!D504</f>
        <v>118297922.03999999</v>
      </c>
      <c r="E504" s="23">
        <f>PRICE1.12!E504*VOLUME!E504</f>
        <v>33017626</v>
      </c>
      <c r="F504" s="23">
        <f>PRICE1.12!F504*VOLUME!F504</f>
        <v>188257368.44999999</v>
      </c>
      <c r="G504" s="23">
        <f>PRICE1.12!G504*VOLUME!G504</f>
        <v>523644007.83000004</v>
      </c>
      <c r="H504" s="23">
        <f>PRICE1.12!H504*VOLUME!H504</f>
        <v>212897334.59999999</v>
      </c>
      <c r="I504" s="23">
        <f>PRICE1.12!I504*VOLUME!I504</f>
        <v>54537981.049999997</v>
      </c>
      <c r="J504" s="23">
        <f>PRICE1.12!J504*VOLUME!J504</f>
        <v>9062877.1820664853</v>
      </c>
      <c r="K504" s="23">
        <f>PRICE1.12!K504*VOLUME!K504</f>
        <v>173699919.19999999</v>
      </c>
      <c r="L504" s="23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2">
        <f>SUM(C506:C509)</f>
        <v>7806890.2360820007</v>
      </c>
      <c r="D505" s="22">
        <f t="shared" ref="D505:L505" si="85">SUM(D506:D509)</f>
        <v>7864430.8241950003</v>
      </c>
      <c r="E505" s="22">
        <f t="shared" si="85"/>
        <v>7491164.6933129001</v>
      </c>
      <c r="F505" s="22">
        <f t="shared" si="85"/>
        <v>7922586.7964220019</v>
      </c>
      <c r="G505" s="22">
        <f t="shared" si="85"/>
        <v>26997060.908020299</v>
      </c>
      <c r="H505" s="22">
        <f t="shared" si="85"/>
        <v>7148456.549420299</v>
      </c>
      <c r="I505" s="22">
        <f t="shared" si="85"/>
        <v>7231952.7166849421</v>
      </c>
      <c r="J505" s="22">
        <f t="shared" si="85"/>
        <v>6507972.5247253198</v>
      </c>
      <c r="K505" s="22">
        <f t="shared" si="85"/>
        <v>6748091.3252951708</v>
      </c>
      <c r="L505" s="22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3">
        <f>PRICE1.12!C506*VOLUME!C506</f>
        <v>964439.82459999993</v>
      </c>
      <c r="D506" s="23">
        <f>PRICE1.12!D506*VOLUME!D506</f>
        <v>936951.71885000006</v>
      </c>
      <c r="E506" s="23">
        <f>PRICE1.12!E506*VOLUME!E506</f>
        <v>936789.40430000005</v>
      </c>
      <c r="F506" s="23">
        <f>PRICE1.12!F506*VOLUME!F506</f>
        <v>967653.46356000006</v>
      </c>
      <c r="G506" s="23">
        <f>PRICE1.12!G506*VOLUME!G506</f>
        <v>1903480.1960700003</v>
      </c>
      <c r="H506" s="23">
        <f>PRICE1.12!H506*VOLUME!H506</f>
        <v>958525.98599999992</v>
      </c>
      <c r="I506" s="23">
        <f>PRICE1.12!I506*VOLUME!I506</f>
        <v>982044.77149999992</v>
      </c>
      <c r="J506" s="23">
        <f>PRICE1.12!J506*VOLUME!J506</f>
        <v>933176.33823999995</v>
      </c>
      <c r="K506" s="23">
        <f>PRICE1.12!K506*VOLUME!K506</f>
        <v>976345.23583999998</v>
      </c>
      <c r="L506" s="23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3">
        <f>PRICE1.12!C507*VOLUME!C507</f>
        <v>1131290.5464000001</v>
      </c>
      <c r="D507" s="23">
        <f>PRICE1.12!D507*VOLUME!D507</f>
        <v>1093366.0386000001</v>
      </c>
      <c r="E507" s="23">
        <f>PRICE1.12!E507*VOLUME!E507</f>
        <v>1109639.160406</v>
      </c>
      <c r="F507" s="23">
        <f>PRICE1.12!F507*VOLUME!F507</f>
        <v>1127474.2059200001</v>
      </c>
      <c r="G507" s="23">
        <f>PRICE1.12!G507*VOLUME!G507</f>
        <v>2230949.6888560001</v>
      </c>
      <c r="H507" s="23">
        <f>PRICE1.12!H507*VOLUME!H507</f>
        <v>1047882.9011000001</v>
      </c>
      <c r="I507" s="23">
        <f>PRICE1.12!I507*VOLUME!I507</f>
        <v>1071171.7246999999</v>
      </c>
      <c r="J507" s="23">
        <f>PRICE1.12!J507*VOLUME!J507</f>
        <v>1097419.3380499999</v>
      </c>
      <c r="K507" s="23">
        <f>PRICE1.12!K507*VOLUME!K507</f>
        <v>1126652.16503</v>
      </c>
      <c r="L507" s="23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3">
        <f>PRICE1.12!C508*VOLUME!C508</f>
        <v>4950403.1782</v>
      </c>
      <c r="D508" s="23">
        <f>PRICE1.12!D508*VOLUME!D508</f>
        <v>4890785.9571000002</v>
      </c>
      <c r="E508" s="23">
        <f>PRICE1.12!E508*VOLUME!E508</f>
        <v>4481488.3028394002</v>
      </c>
      <c r="F508" s="23">
        <f>PRICE1.12!F508*VOLUME!F508</f>
        <v>4919108.8895100011</v>
      </c>
      <c r="G508" s="23">
        <f>PRICE1.12!G508*VOLUME!G508</f>
        <v>19290948.575143799</v>
      </c>
      <c r="H508" s="23">
        <f>PRICE1.12!H508*VOLUME!H508</f>
        <v>4365860.6674772995</v>
      </c>
      <c r="I508" s="23">
        <f>PRICE1.12!I508*VOLUME!I508</f>
        <v>4331617.6100524142</v>
      </c>
      <c r="J508" s="23">
        <f>PRICE1.12!J508*VOLUME!J508</f>
        <v>3637394.2810800001</v>
      </c>
      <c r="K508" s="23">
        <f>PRICE1.12!K508*VOLUME!K508</f>
        <v>3808107.4871400003</v>
      </c>
      <c r="L508" s="23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3">
        <f>PRICE1.12!C509*VOLUME!C509</f>
        <v>760756.68688200007</v>
      </c>
      <c r="D509" s="23">
        <f>PRICE1.12!D509*VOLUME!D509</f>
        <v>943327.10964499996</v>
      </c>
      <c r="E509" s="23">
        <f>PRICE1.12!E509*VOLUME!E509</f>
        <v>963247.82576749998</v>
      </c>
      <c r="F509" s="23">
        <f>PRICE1.12!F509*VOLUME!F509</f>
        <v>908350.23743199988</v>
      </c>
      <c r="G509" s="23">
        <f>PRICE1.12!G509*VOLUME!G509</f>
        <v>3571682.4479505001</v>
      </c>
      <c r="H509" s="23">
        <f>PRICE1.12!H509*VOLUME!H509</f>
        <v>776186.99484299996</v>
      </c>
      <c r="I509" s="23">
        <f>PRICE1.12!I509*VOLUME!I509</f>
        <v>847118.61043252796</v>
      </c>
      <c r="J509" s="23">
        <f>PRICE1.12!J509*VOLUME!J509</f>
        <v>839982.56735531997</v>
      </c>
      <c r="K509" s="23">
        <f>PRICE1.12!K509*VOLUME!K509</f>
        <v>836986.43728517008</v>
      </c>
      <c r="L509" s="23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2">
        <f>SUM(C511:C512)</f>
        <v>3123736.6009555999</v>
      </c>
      <c r="D510" s="22">
        <f t="shared" ref="D510:L510" si="86">SUM(D511:D512)</f>
        <v>2760222.3283567997</v>
      </c>
      <c r="E510" s="22">
        <f t="shared" si="86"/>
        <v>2930112.4666326996</v>
      </c>
      <c r="F510" s="22">
        <f t="shared" si="86"/>
        <v>3565301.4923564005</v>
      </c>
      <c r="G510" s="22">
        <f t="shared" si="86"/>
        <v>12345591.423060399</v>
      </c>
      <c r="H510" s="22">
        <f t="shared" si="86"/>
        <v>3047541.8344175997</v>
      </c>
      <c r="I510" s="22">
        <f t="shared" si="86"/>
        <v>2992608.9018923645</v>
      </c>
      <c r="J510" s="22">
        <f t="shared" si="86"/>
        <v>3374754.6049466003</v>
      </c>
      <c r="K510" s="22">
        <f t="shared" si="86"/>
        <v>3563426.3159861993</v>
      </c>
      <c r="L510" s="22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3">
        <f>PRICE1.12!C511*VOLUME!C511</f>
        <v>1485097.6897811999</v>
      </c>
      <c r="D511" s="23">
        <f>PRICE1.12!D511*VOLUME!D511</f>
        <v>1459057.1628599998</v>
      </c>
      <c r="E511" s="23">
        <f>PRICE1.12!E511*VOLUME!E511</f>
        <v>1447905.5562274996</v>
      </c>
      <c r="F511" s="23">
        <f>PRICE1.12!F511*VOLUME!F511</f>
        <v>1608184.6132840002</v>
      </c>
      <c r="G511" s="23">
        <f>PRICE1.12!G511*VOLUME!G511</f>
        <v>5999324.9220995996</v>
      </c>
      <c r="H511" s="23">
        <f>PRICE1.12!H511*VOLUME!H511</f>
        <v>1508182.6510416002</v>
      </c>
      <c r="I511" s="23">
        <f>PRICE1.12!I511*VOLUME!I511</f>
        <v>1459064.6429766</v>
      </c>
      <c r="J511" s="23">
        <f>PRICE1.12!J511*VOLUME!J511</f>
        <v>1669627.1604096</v>
      </c>
      <c r="K511" s="23">
        <f>PRICE1.12!K511*VOLUME!K511</f>
        <v>1661151.3981187998</v>
      </c>
      <c r="L511" s="23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3">
        <f>PRICE1.12!C512*VOLUME!C512</f>
        <v>1638638.9111744</v>
      </c>
      <c r="D512" s="23">
        <f>PRICE1.12!D512*VOLUME!D512</f>
        <v>1301165.1654967999</v>
      </c>
      <c r="E512" s="23">
        <f>PRICE1.12!E512*VOLUME!E512</f>
        <v>1482206.9104052</v>
      </c>
      <c r="F512" s="23">
        <f>PRICE1.12!F512*VOLUME!F512</f>
        <v>1957116.8790724003</v>
      </c>
      <c r="G512" s="23">
        <f>PRICE1.12!G512*VOLUME!G512</f>
        <v>6346266.5009607989</v>
      </c>
      <c r="H512" s="23">
        <f>PRICE1.12!H512*VOLUME!H512</f>
        <v>1539359.1833759996</v>
      </c>
      <c r="I512" s="23">
        <f>PRICE1.12!I512*VOLUME!I512</f>
        <v>1533544.2589157645</v>
      </c>
      <c r="J512" s="23">
        <f>PRICE1.12!J512*VOLUME!J512</f>
        <v>1705127.444537</v>
      </c>
      <c r="K512" s="23">
        <f>PRICE1.12!K512*VOLUME!K512</f>
        <v>1902274.9178673998</v>
      </c>
      <c r="L512" s="23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2">
        <f>SUM(C514:C518)</f>
        <v>1776240.26</v>
      </c>
      <c r="D513" s="22">
        <f t="shared" ref="D513:L513" si="87">SUM(D514:D518)</f>
        <v>3315680.71</v>
      </c>
      <c r="E513" s="22">
        <f t="shared" si="87"/>
        <v>3895714.2300000004</v>
      </c>
      <c r="F513" s="22">
        <f t="shared" si="87"/>
        <v>2949276.1799999997</v>
      </c>
      <c r="G513" s="22">
        <f t="shared" si="87"/>
        <v>11936911.380000001</v>
      </c>
      <c r="H513" s="22">
        <f t="shared" si="87"/>
        <v>1845975.5</v>
      </c>
      <c r="I513" s="22">
        <f t="shared" si="87"/>
        <v>3432077.68</v>
      </c>
      <c r="J513" s="22">
        <f t="shared" si="87"/>
        <v>4010197.14</v>
      </c>
      <c r="K513" s="22">
        <f t="shared" si="87"/>
        <v>3178979.87</v>
      </c>
      <c r="L513" s="22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3">
        <f>PRICE1.12!C514*VOLUME!C514</f>
        <v>1480344.02</v>
      </c>
      <c r="D514" s="23">
        <f>PRICE1.12!D514*VOLUME!D514</f>
        <v>3055344.69</v>
      </c>
      <c r="E514" s="23">
        <f>PRICE1.12!E514*VOLUME!E514</f>
        <v>3629888.18</v>
      </c>
      <c r="F514" s="23">
        <f>PRICE1.12!F514*VOLUME!F514</f>
        <v>1268850</v>
      </c>
      <c r="G514" s="23">
        <f>PRICE1.12!G514*VOLUME!G514</f>
        <v>9434426.8900000006</v>
      </c>
      <c r="H514" s="23">
        <f>PRICE1.12!H514*VOLUME!H514</f>
        <v>1543106.33</v>
      </c>
      <c r="I514" s="23">
        <f>PRICE1.12!I514*VOLUME!I514</f>
        <v>3053609.64</v>
      </c>
      <c r="J514" s="23">
        <f>PRICE1.12!J514*VOLUME!J514</f>
        <v>3750615.55</v>
      </c>
      <c r="K514" s="23">
        <f>PRICE1.12!K514*VOLUME!K514</f>
        <v>1513814.79</v>
      </c>
      <c r="L514" s="23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3">
        <f>PRICE1.12!C515*VOLUME!C515</f>
        <v>9860.8799999999992</v>
      </c>
      <c r="D515" s="23">
        <f>PRICE1.12!D515*VOLUME!D515</f>
        <v>14688.14</v>
      </c>
      <c r="E515" s="23">
        <f>PRICE1.12!E515*VOLUME!E515</f>
        <v>49532.71</v>
      </c>
      <c r="F515" s="23">
        <f>PRICE1.12!F515*VOLUME!F515</f>
        <v>1023829.84</v>
      </c>
      <c r="G515" s="23">
        <f>PRICE1.12!G515*VOLUME!G515</f>
        <v>1097911.57</v>
      </c>
      <c r="H515" s="23">
        <f>PRICE1.12!H515*VOLUME!H515</f>
        <v>9284.83</v>
      </c>
      <c r="I515" s="23">
        <f>PRICE1.12!I515*VOLUME!I515</f>
        <v>15178.12</v>
      </c>
      <c r="J515" s="23">
        <f>PRICE1.12!J515*VOLUME!J515</f>
        <v>65316.95</v>
      </c>
      <c r="K515" s="23">
        <f>PRICE1.12!K515*VOLUME!K515</f>
        <v>976162.43000000017</v>
      </c>
      <c r="L515" s="23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3">
        <f>PRICE1.12!C516*VOLUME!C516</f>
        <v>227918.26</v>
      </c>
      <c r="D516" s="23">
        <f>PRICE1.12!D516*VOLUME!D516</f>
        <v>184419</v>
      </c>
      <c r="E516" s="23">
        <f>PRICE1.12!E516*VOLUME!E516</f>
        <v>128731.56</v>
      </c>
      <c r="F516" s="23">
        <f>PRICE1.12!F516*VOLUME!F516</f>
        <v>146666.74</v>
      </c>
      <c r="G516" s="23">
        <f>PRICE1.12!G516*VOLUME!G516</f>
        <v>687735.56</v>
      </c>
      <c r="H516" s="23">
        <f>PRICE1.12!H516*VOLUME!H516</f>
        <v>252682.36</v>
      </c>
      <c r="I516" s="23">
        <f>PRICE1.12!I516*VOLUME!I516</f>
        <v>280163</v>
      </c>
      <c r="J516" s="23">
        <f>PRICE1.12!J516*VOLUME!J516</f>
        <v>87062.27</v>
      </c>
      <c r="K516" s="23">
        <f>PRICE1.12!K516*VOLUME!K516</f>
        <v>113574.43</v>
      </c>
      <c r="L516" s="23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3">
        <f>PRICE1.12!C517*VOLUME!C517</f>
        <v>11334.77</v>
      </c>
      <c r="D517" s="23">
        <f>PRICE1.12!D517*VOLUME!D517</f>
        <v>34256.54</v>
      </c>
      <c r="E517" s="23">
        <f>PRICE1.12!E517*VOLUME!E517</f>
        <v>49600.47</v>
      </c>
      <c r="F517" s="23">
        <f>PRICE1.12!F517*VOLUME!F517</f>
        <v>262030.3</v>
      </c>
      <c r="G517" s="23">
        <f>PRICE1.12!G517*VOLUME!G517</f>
        <v>357222.08</v>
      </c>
      <c r="H517" s="23">
        <f>PRICE1.12!H517*VOLUME!H517</f>
        <v>11424.2</v>
      </c>
      <c r="I517" s="23">
        <f>PRICE1.12!I517*VOLUME!I517</f>
        <v>27945.39</v>
      </c>
      <c r="J517" s="23">
        <f>PRICE1.12!J517*VOLUME!J517</f>
        <v>43992.85</v>
      </c>
      <c r="K517" s="23">
        <f>PRICE1.12!K517*VOLUME!K517</f>
        <v>254736.25</v>
      </c>
      <c r="L517" s="23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3">
        <f>PRICE1.12!C518*VOLUME!C518</f>
        <v>46782.33</v>
      </c>
      <c r="D518" s="23">
        <f>PRICE1.12!D518*VOLUME!D518</f>
        <v>26972.34</v>
      </c>
      <c r="E518" s="23">
        <f>PRICE1.12!E518*VOLUME!E518</f>
        <v>37961.31</v>
      </c>
      <c r="F518" s="23">
        <f>PRICE1.12!F518*VOLUME!F518</f>
        <v>247899.3</v>
      </c>
      <c r="G518" s="23">
        <f>PRICE1.12!G518*VOLUME!G518</f>
        <v>359615.28</v>
      </c>
      <c r="H518" s="23">
        <f>PRICE1.12!H518*VOLUME!H518</f>
        <v>29477.78</v>
      </c>
      <c r="I518" s="23">
        <f>PRICE1.12!I518*VOLUME!I518</f>
        <v>55181.53</v>
      </c>
      <c r="J518" s="23">
        <f>PRICE1.12!J518*VOLUME!J518</f>
        <v>63209.52</v>
      </c>
      <c r="K518" s="23">
        <f>PRICE1.12!K518*VOLUME!K518</f>
        <v>320691.96999999997</v>
      </c>
      <c r="L518" s="23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2">
        <f>SUM(C521:C523)</f>
        <v>2817658.25</v>
      </c>
      <c r="D520" s="22">
        <f t="shared" ref="D520:L520" si="88">SUM(D521:D523)</f>
        <v>1492396.35</v>
      </c>
      <c r="E520" s="22">
        <f t="shared" si="88"/>
        <v>2452365.09</v>
      </c>
      <c r="F520" s="22">
        <f t="shared" si="88"/>
        <v>3185346.79</v>
      </c>
      <c r="G520" s="22">
        <f t="shared" si="88"/>
        <v>10754969.25</v>
      </c>
      <c r="H520" s="22">
        <f t="shared" si="88"/>
        <v>2242866.77</v>
      </c>
      <c r="I520" s="22">
        <f t="shared" si="88"/>
        <v>839473.70000000007</v>
      </c>
      <c r="J520" s="22">
        <f t="shared" si="88"/>
        <v>1712430.7225000001</v>
      </c>
      <c r="K520" s="22">
        <f t="shared" si="88"/>
        <v>2433282.0699999998</v>
      </c>
      <c r="L520" s="22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3">
        <f>PRICE1.12!C521*VOLUME!C521</f>
        <v>387642.5</v>
      </c>
      <c r="D521" s="23">
        <f>PRICE1.12!D521*VOLUME!D521</f>
        <v>113127.75000000001</v>
      </c>
      <c r="E521" s="23">
        <f>PRICE1.12!E521*VOLUME!E521</f>
        <v>1168343.75</v>
      </c>
      <c r="F521" s="23">
        <f>PRICE1.12!F521*VOLUME!F521</f>
        <v>457131.87</v>
      </c>
      <c r="G521" s="23">
        <f>PRICE1.12!G521*VOLUME!G521</f>
        <v>2159025.8400000003</v>
      </c>
      <c r="H521" s="23">
        <f>PRICE1.12!H521*VOLUME!H521</f>
        <v>279708.54000000004</v>
      </c>
      <c r="I521" s="23">
        <f>PRICE1.12!I521*VOLUME!I521</f>
        <v>51813.979999999996</v>
      </c>
      <c r="J521" s="23">
        <f>PRICE1.12!J521*VOLUME!J521</f>
        <v>777310.39</v>
      </c>
      <c r="K521" s="23">
        <f>PRICE1.12!K521*VOLUME!K521</f>
        <v>334726.42</v>
      </c>
      <c r="L521" s="23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3">
        <f>PRICE1.12!C522*VOLUME!C522</f>
        <v>398718</v>
      </c>
      <c r="D522" s="23">
        <f>PRICE1.12!D522*VOLUME!D522</f>
        <v>98640</v>
      </c>
      <c r="E522" s="23">
        <f>PRICE1.12!E522*VOLUME!E522</f>
        <v>919687.5</v>
      </c>
      <c r="F522" s="23">
        <f>PRICE1.12!F522*VOLUME!F522</f>
        <v>0</v>
      </c>
      <c r="G522" s="23">
        <f>PRICE1.12!G522*VOLUME!G522</f>
        <v>2019939.66</v>
      </c>
      <c r="H522" s="23">
        <f>PRICE1.12!H522*VOLUME!H522</f>
        <v>367792.38</v>
      </c>
      <c r="I522" s="23">
        <f>PRICE1.12!I522*VOLUME!I522</f>
        <v>0</v>
      </c>
      <c r="J522" s="23">
        <f>PRICE1.12!J522*VOLUME!J522</f>
        <v>689078.08250000002</v>
      </c>
      <c r="K522" s="23">
        <f>PRICE1.12!K522*VOLUME!K522</f>
        <v>423951.18</v>
      </c>
      <c r="L522" s="23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3">
        <f>PRICE1.12!C523*VOLUME!C523</f>
        <v>2031297.75</v>
      </c>
      <c r="D523" s="23">
        <f>PRICE1.12!D523*VOLUME!D523</f>
        <v>1280628.6000000001</v>
      </c>
      <c r="E523" s="23">
        <f>PRICE1.12!E523*VOLUME!E523</f>
        <v>364333.83999999997</v>
      </c>
      <c r="F523" s="23">
        <f>PRICE1.12!F523*VOLUME!F523</f>
        <v>2728214.92</v>
      </c>
      <c r="G523" s="23">
        <f>PRICE1.12!G523*VOLUME!G523</f>
        <v>6576003.75</v>
      </c>
      <c r="H523" s="23">
        <f>PRICE1.12!H523*VOLUME!H523</f>
        <v>1595365.8499999999</v>
      </c>
      <c r="I523" s="23">
        <f>PRICE1.12!I523*VOLUME!I523</f>
        <v>787659.72000000009</v>
      </c>
      <c r="J523" s="23">
        <f>PRICE1.12!J523*VOLUME!J523</f>
        <v>246042.25</v>
      </c>
      <c r="K523" s="23">
        <f>PRICE1.12!K523*VOLUME!K523</f>
        <v>1674604.47</v>
      </c>
      <c r="L523" s="23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2">
        <f>SUM(C525:C528)</f>
        <v>236031.31510000001</v>
      </c>
      <c r="D524" s="22">
        <f t="shared" ref="D524:L524" si="89">SUM(D525:D528)</f>
        <v>126060.1776</v>
      </c>
      <c r="E524" s="22">
        <f t="shared" si="89"/>
        <v>176607.4301</v>
      </c>
      <c r="F524" s="22">
        <f t="shared" si="89"/>
        <v>553115.77815000003</v>
      </c>
      <c r="G524" s="22">
        <f t="shared" si="89"/>
        <v>1097640.5808199998</v>
      </c>
      <c r="H524" s="22">
        <f t="shared" si="89"/>
        <v>224574.34716</v>
      </c>
      <c r="I524" s="22">
        <f t="shared" si="89"/>
        <v>123481.4743</v>
      </c>
      <c r="J524" s="22">
        <f t="shared" si="89"/>
        <v>156766.91759999999</v>
      </c>
      <c r="K524" s="22">
        <f t="shared" si="89"/>
        <v>479771.04289999994</v>
      </c>
      <c r="L524" s="22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3">
        <f>PRICE1.12!C525*VOLUME!C525</f>
        <v>13201.238599999999</v>
      </c>
      <c r="D525" s="23">
        <f>PRICE1.12!D525*VOLUME!D525</f>
        <v>22501.065599999998</v>
      </c>
      <c r="E525" s="23">
        <f>PRICE1.12!E525*VOLUME!E525</f>
        <v>21072.489700000002</v>
      </c>
      <c r="F525" s="23">
        <f>PRICE1.12!F525*VOLUME!F525</f>
        <v>78374.362049999982</v>
      </c>
      <c r="G525" s="23">
        <f>PRICE1.12!G525*VOLUME!G525</f>
        <v>133192.69511999999</v>
      </c>
      <c r="H525" s="23">
        <f>PRICE1.12!H525*VOLUME!H525</f>
        <v>13766.72084</v>
      </c>
      <c r="I525" s="23">
        <f>PRICE1.12!I525*VOLUME!I525</f>
        <v>28424.769899999999</v>
      </c>
      <c r="J525" s="23">
        <f>PRICE1.12!J525*VOLUME!J525</f>
        <v>21148.698</v>
      </c>
      <c r="K525" s="23">
        <f>PRICE1.12!K525*VOLUME!K525</f>
        <v>53780.830900000001</v>
      </c>
      <c r="L525" s="23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3">
        <f>PRICE1.12!C526*VOLUME!C526</f>
        <v>65163.310599999997</v>
      </c>
      <c r="D526" s="23">
        <f>PRICE1.12!D526*VOLUME!D526</f>
        <v>43530.5314</v>
      </c>
      <c r="E526" s="23">
        <f>PRICE1.12!E526*VOLUME!E526</f>
        <v>23407.5232</v>
      </c>
      <c r="F526" s="23">
        <f>PRICE1.12!F526*VOLUME!F526</f>
        <v>91316.6149</v>
      </c>
      <c r="G526" s="23">
        <f>PRICE1.12!G526*VOLUME!G526</f>
        <v>228859.14479999998</v>
      </c>
      <c r="H526" s="23">
        <f>PRICE1.12!H526*VOLUME!H526</f>
        <v>53907.967999999993</v>
      </c>
      <c r="I526" s="23">
        <f>PRICE1.12!I526*VOLUME!I526</f>
        <v>36019.322500000002</v>
      </c>
      <c r="J526" s="23">
        <f>PRICE1.12!J526*VOLUME!J526</f>
        <v>22111.080999999998</v>
      </c>
      <c r="K526" s="23">
        <f>PRICE1.12!K526*VOLUME!K526</f>
        <v>70762.203599999993</v>
      </c>
      <c r="L526" s="23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3">
        <f>PRICE1.12!C527*VOLUME!C527</f>
        <v>49867.672400000003</v>
      </c>
      <c r="D527" s="23">
        <f>PRICE1.12!D527*VOLUME!D527</f>
        <v>4583.2062000000005</v>
      </c>
      <c r="E527" s="23">
        <f>PRICE1.12!E527*VOLUME!E527</f>
        <v>19222.355199999998</v>
      </c>
      <c r="F527" s="23">
        <f>PRICE1.12!F527*VOLUME!F527</f>
        <v>34982.754500000003</v>
      </c>
      <c r="G527" s="23">
        <f>PRICE1.12!G527*VOLUME!G527</f>
        <v>104363.5276</v>
      </c>
      <c r="H527" s="23">
        <f>PRICE1.12!H527*VOLUME!H527</f>
        <v>48019.286719999996</v>
      </c>
      <c r="I527" s="23">
        <f>PRICE1.12!I527*VOLUME!I527</f>
        <v>5957.2800000000007</v>
      </c>
      <c r="J527" s="23">
        <f>PRICE1.12!J527*VOLUME!J527</f>
        <v>22250.904599999994</v>
      </c>
      <c r="K527" s="23">
        <f>PRICE1.12!K527*VOLUME!K527</f>
        <v>41786.900099999999</v>
      </c>
      <c r="L527" s="23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3">
        <f>PRICE1.12!C528*VOLUME!C528</f>
        <v>107799.0935</v>
      </c>
      <c r="D528" s="23">
        <f>PRICE1.12!D528*VOLUME!D528</f>
        <v>55445.374400000008</v>
      </c>
      <c r="E528" s="23">
        <f>PRICE1.12!E528*VOLUME!E528</f>
        <v>112905.06200000001</v>
      </c>
      <c r="F528" s="23">
        <f>PRICE1.12!F528*VOLUME!F528</f>
        <v>348442.04670000001</v>
      </c>
      <c r="G528" s="23">
        <f>PRICE1.12!G528*VOLUME!G528</f>
        <v>631225.21329999994</v>
      </c>
      <c r="H528" s="23">
        <f>PRICE1.12!H528*VOLUME!H528</f>
        <v>108880.37160000001</v>
      </c>
      <c r="I528" s="23">
        <f>PRICE1.12!I528*VOLUME!I528</f>
        <v>53080.101900000001</v>
      </c>
      <c r="J528" s="23">
        <f>PRICE1.12!J528*VOLUME!J528</f>
        <v>91256.233999999982</v>
      </c>
      <c r="K528" s="23">
        <f>PRICE1.12!K528*VOLUME!K528</f>
        <v>313441.10829999996</v>
      </c>
      <c r="L528" s="23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2">
        <f>SUM(C530:C533)</f>
        <v>44260.734299999996</v>
      </c>
      <c r="D529" s="22">
        <f t="shared" ref="D529:L529" si="90">SUM(D530:D533)</f>
        <v>35841.465182400003</v>
      </c>
      <c r="E529" s="22">
        <f t="shared" si="90"/>
        <v>51545.7327</v>
      </c>
      <c r="F529" s="22">
        <f t="shared" si="90"/>
        <v>70568.504700000005</v>
      </c>
      <c r="G529" s="22">
        <f t="shared" si="90"/>
        <v>204106.29548239999</v>
      </c>
      <c r="H529" s="22">
        <f t="shared" si="90"/>
        <v>44063.438179999997</v>
      </c>
      <c r="I529" s="22">
        <f t="shared" si="90"/>
        <v>39029.539799999999</v>
      </c>
      <c r="J529" s="22">
        <f t="shared" si="90"/>
        <v>48516.794590000005</v>
      </c>
      <c r="K529" s="22">
        <f t="shared" si="90"/>
        <v>71090.493000000002</v>
      </c>
      <c r="L529" s="22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3">
        <f>PRICE1.12!C530*VOLUME!C530</f>
        <v>13543.5951</v>
      </c>
      <c r="D530" s="23">
        <f>PRICE1.12!D530*VOLUME!D530</f>
        <v>10387.5007824</v>
      </c>
      <c r="E530" s="23">
        <f>PRICE1.12!E530*VOLUME!E530</f>
        <v>10711.442700000001</v>
      </c>
      <c r="F530" s="23">
        <f>PRICE1.12!F530*VOLUME!F530</f>
        <v>7127.7246000000005</v>
      </c>
      <c r="G530" s="23">
        <f>PRICE1.12!G530*VOLUME!G530</f>
        <v>41401.126382400013</v>
      </c>
      <c r="H530" s="23">
        <f>PRICE1.12!H530*VOLUME!H530</f>
        <v>14543.196079999998</v>
      </c>
      <c r="I530" s="23">
        <f>PRICE1.12!I530*VOLUME!I530</f>
        <v>12968.032699999998</v>
      </c>
      <c r="J530" s="23">
        <f>PRICE1.12!J530*VOLUME!J530</f>
        <v>10013.049050000001</v>
      </c>
      <c r="K530" s="23">
        <f>PRICE1.12!K530*VOLUME!K530</f>
        <v>5751.2199999999993</v>
      </c>
      <c r="L530" s="23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3">
        <f>PRICE1.12!C531*VOLUME!C531</f>
        <v>2469.02</v>
      </c>
      <c r="D531" s="23">
        <f>PRICE1.12!D531*VOLUME!D531</f>
        <v>4147.1106</v>
      </c>
      <c r="E531" s="23">
        <f>PRICE1.12!E531*VOLUME!E531</f>
        <v>3044.6190000000001</v>
      </c>
      <c r="F531" s="23">
        <f>PRICE1.12!F531*VOLUME!F531</f>
        <v>16095.169499999998</v>
      </c>
      <c r="G531" s="23">
        <f>PRICE1.12!G531*VOLUME!G531</f>
        <v>26183.237499999996</v>
      </c>
      <c r="H531" s="23">
        <f>PRICE1.12!H531*VOLUME!H531</f>
        <v>2519.2368000000001</v>
      </c>
      <c r="I531" s="23">
        <f>PRICE1.12!I531*VOLUME!I531</f>
        <v>4220.7093000000004</v>
      </c>
      <c r="J531" s="23">
        <f>PRICE1.12!J531*VOLUME!J531</f>
        <v>3669.6533399999998</v>
      </c>
      <c r="K531" s="23">
        <f>PRICE1.12!K531*VOLUME!K531</f>
        <v>16743.9234</v>
      </c>
      <c r="L531" s="23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3">
        <f>PRICE1.12!C532*VOLUME!C532</f>
        <v>4374.7424000000001</v>
      </c>
      <c r="D532" s="23">
        <f>PRICE1.12!D532*VOLUME!D532</f>
        <v>10539.475199999997</v>
      </c>
      <c r="E532" s="23">
        <f>PRICE1.12!E532*VOLUME!E532</f>
        <v>13224.067999999999</v>
      </c>
      <c r="F532" s="23">
        <f>PRICE1.12!F532*VOLUME!F532</f>
        <v>22281.8734</v>
      </c>
      <c r="G532" s="23">
        <f>PRICE1.12!G532*VOLUME!G532</f>
        <v>50689.807199999996</v>
      </c>
      <c r="H532" s="23">
        <f>PRICE1.12!H532*VOLUME!H532</f>
        <v>5222.3616000000002</v>
      </c>
      <c r="I532" s="23">
        <f>PRICE1.12!I532*VOLUME!I532</f>
        <v>9605.0358000000015</v>
      </c>
      <c r="J532" s="23">
        <f>PRICE1.12!J532*VOLUME!J532</f>
        <v>13902.140099999999</v>
      </c>
      <c r="K532" s="23">
        <f>PRICE1.12!K532*VOLUME!K532</f>
        <v>20664.4823</v>
      </c>
      <c r="L532" s="23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3">
        <f>PRICE1.12!C533*VOLUME!C533</f>
        <v>23873.376799999998</v>
      </c>
      <c r="D533" s="23">
        <f>PRICE1.12!D533*VOLUME!D533</f>
        <v>10767.378600000002</v>
      </c>
      <c r="E533" s="23">
        <f>PRICE1.12!E533*VOLUME!E533</f>
        <v>24565.602999999999</v>
      </c>
      <c r="F533" s="23">
        <f>PRICE1.12!F533*VOLUME!F533</f>
        <v>25063.7372</v>
      </c>
      <c r="G533" s="23">
        <f>PRICE1.12!G533*VOLUME!G533</f>
        <v>85832.124399999986</v>
      </c>
      <c r="H533" s="23">
        <f>PRICE1.12!H533*VOLUME!H533</f>
        <v>21778.643700000001</v>
      </c>
      <c r="I533" s="23">
        <f>PRICE1.12!I533*VOLUME!I533</f>
        <v>12235.761999999999</v>
      </c>
      <c r="J533" s="23">
        <f>PRICE1.12!J533*VOLUME!J533</f>
        <v>20931.952099999999</v>
      </c>
      <c r="K533" s="23">
        <f>PRICE1.12!K533*VOLUME!K533</f>
        <v>27930.867300000002</v>
      </c>
      <c r="L533" s="23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2">
        <f>SUM(C535:C537)</f>
        <v>39170.753359999995</v>
      </c>
      <c r="D534" s="22">
        <f t="shared" ref="D534:L534" si="91">SUM(D535:D537)</f>
        <v>16559.707000000002</v>
      </c>
      <c r="E534" s="22">
        <f t="shared" si="91"/>
        <v>24410.541685199998</v>
      </c>
      <c r="F534" s="22">
        <f t="shared" si="91"/>
        <v>41059.303200000002</v>
      </c>
      <c r="G534" s="22">
        <f t="shared" si="91"/>
        <v>122611.27349980001</v>
      </c>
      <c r="H534" s="22">
        <f t="shared" si="91"/>
        <v>50004.334148000002</v>
      </c>
      <c r="I534" s="22">
        <f t="shared" si="91"/>
        <v>22791.445250000001</v>
      </c>
      <c r="J534" s="22">
        <f t="shared" si="91"/>
        <v>36644.361399999994</v>
      </c>
      <c r="K534" s="22">
        <f t="shared" si="91"/>
        <v>54637.185799999999</v>
      </c>
      <c r="L534" s="22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3">
        <f>PRICE1.12!C535*VOLUME!C535</f>
        <v>22557.0059</v>
      </c>
      <c r="D535" s="23">
        <f>PRICE1.12!D535*VOLUME!D535</f>
        <v>3840.0976000000005</v>
      </c>
      <c r="E535" s="23">
        <f>PRICE1.12!E535*VOLUME!E535</f>
        <v>8361.2952851999999</v>
      </c>
      <c r="F535" s="23">
        <f>PRICE1.12!F535*VOLUME!F535</f>
        <v>22949.241599999998</v>
      </c>
      <c r="G535" s="23">
        <f>PRICE1.12!G535*VOLUME!G535</f>
        <v>58156.562599799996</v>
      </c>
      <c r="H535" s="23">
        <f>PRICE1.12!H535*VOLUME!H535</f>
        <v>37520.366562000003</v>
      </c>
      <c r="I535" s="23">
        <f>PRICE1.12!I535*VOLUME!I535</f>
        <v>12679.329599999999</v>
      </c>
      <c r="J535" s="23">
        <f>PRICE1.12!J535*VOLUME!J535</f>
        <v>21356.758699999998</v>
      </c>
      <c r="K535" s="23">
        <f>PRICE1.12!K535*VOLUME!K535</f>
        <v>36652.578000000001</v>
      </c>
      <c r="L535" s="23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3">
        <f>PRICE1.12!C536*VOLUME!C536</f>
        <v>15201.0216</v>
      </c>
      <c r="D536" s="23">
        <f>PRICE1.12!D536*VOLUME!D536</f>
        <v>10797.8038</v>
      </c>
      <c r="E536" s="23">
        <f>PRICE1.12!E536*VOLUME!E536</f>
        <v>12778.387199999999</v>
      </c>
      <c r="F536" s="23">
        <f>PRICE1.12!F536*VOLUME!F536</f>
        <v>14125.3716</v>
      </c>
      <c r="G536" s="23">
        <f>PRICE1.12!G536*VOLUME!G536</f>
        <v>53322.405700000003</v>
      </c>
      <c r="H536" s="23">
        <f>PRICE1.12!H536*VOLUME!H536</f>
        <v>11036.521999999999</v>
      </c>
      <c r="I536" s="23">
        <f>PRICE1.12!I536*VOLUME!I536</f>
        <v>8652.8000000000011</v>
      </c>
      <c r="J536" s="23">
        <f>PRICE1.12!J536*VOLUME!J536</f>
        <v>11955.0245</v>
      </c>
      <c r="K536" s="23">
        <f>PRICE1.12!K536*VOLUME!K536</f>
        <v>13327.918</v>
      </c>
      <c r="L536" s="23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3">
        <f>PRICE1.12!C537*VOLUME!C537</f>
        <v>1412.72586</v>
      </c>
      <c r="D537" s="23">
        <f>PRICE1.12!D537*VOLUME!D537</f>
        <v>1921.8056000000004</v>
      </c>
      <c r="E537" s="23">
        <f>PRICE1.12!E537*VOLUME!E537</f>
        <v>3270.8591999999999</v>
      </c>
      <c r="F537" s="23">
        <f>PRICE1.12!F537*VOLUME!F537</f>
        <v>3984.6899999999996</v>
      </c>
      <c r="G537" s="23">
        <f>PRICE1.12!G537*VOLUME!G537</f>
        <v>11132.305200000001</v>
      </c>
      <c r="H537" s="23">
        <f>PRICE1.12!H537*VOLUME!H537</f>
        <v>1447.445586</v>
      </c>
      <c r="I537" s="23">
        <f>PRICE1.12!I537*VOLUME!I537</f>
        <v>1459.3156500000002</v>
      </c>
      <c r="J537" s="23">
        <f>PRICE1.12!J537*VOLUME!J537</f>
        <v>3332.5781999999995</v>
      </c>
      <c r="K537" s="23">
        <f>PRICE1.12!K537*VOLUME!K537</f>
        <v>4656.6898000000001</v>
      </c>
      <c r="L537" s="23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2">
        <f>SUM(C539:C544)</f>
        <v>178332.4754</v>
      </c>
      <c r="D538" s="22">
        <f t="shared" ref="D538:L538" si="92">SUM(D539:D544)</f>
        <v>225087.52830000001</v>
      </c>
      <c r="E538" s="22">
        <f t="shared" si="92"/>
        <v>233760.95567724999</v>
      </c>
      <c r="F538" s="22">
        <f t="shared" si="92"/>
        <v>207466.1796</v>
      </c>
      <c r="G538" s="22">
        <f t="shared" si="92"/>
        <v>854362.87997024995</v>
      </c>
      <c r="H538" s="22">
        <f t="shared" si="92"/>
        <v>160921.988136</v>
      </c>
      <c r="I538" s="22">
        <f t="shared" si="92"/>
        <v>226538.58395</v>
      </c>
      <c r="J538" s="22">
        <f t="shared" si="92"/>
        <v>219079.84986000002</v>
      </c>
      <c r="K538" s="22">
        <f t="shared" si="92"/>
        <v>218126.08190000005</v>
      </c>
      <c r="L538" s="22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3">
        <f>PRICE1.12!C539*VOLUME!C539</f>
        <v>29254.988699999998</v>
      </c>
      <c r="D539" s="23">
        <f>PRICE1.12!D539*VOLUME!D539</f>
        <v>10535.188800000002</v>
      </c>
      <c r="E539" s="23">
        <f>PRICE1.12!E539*VOLUME!E539</f>
        <v>71350.002677249999</v>
      </c>
      <c r="F539" s="23">
        <f>PRICE1.12!F539*VOLUME!F539</f>
        <v>66945.247199999998</v>
      </c>
      <c r="G539" s="23">
        <f>PRICE1.12!G539*VOLUME!G539</f>
        <v>178133.08187025</v>
      </c>
      <c r="H539" s="23">
        <f>PRICE1.12!H539*VOLUME!H539</f>
        <v>28156.900828000005</v>
      </c>
      <c r="I539" s="23">
        <f>PRICE1.12!I539*VOLUME!I539</f>
        <v>10604.639300000001</v>
      </c>
      <c r="J539" s="23">
        <f>PRICE1.12!J539*VOLUME!J539</f>
        <v>71241.805000000008</v>
      </c>
      <c r="K539" s="23">
        <f>PRICE1.12!K539*VOLUME!K539</f>
        <v>57136.765300000006</v>
      </c>
      <c r="L539" s="23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3">
        <f>PRICE1.12!C540*VOLUME!C540</f>
        <v>26254.1214</v>
      </c>
      <c r="D540" s="23">
        <f>PRICE1.12!D540*VOLUME!D540</f>
        <v>16675.005399999998</v>
      </c>
      <c r="E540" s="23">
        <f>PRICE1.12!E540*VOLUME!E540</f>
        <v>17029.583999999999</v>
      </c>
      <c r="F540" s="23">
        <f>PRICE1.12!F540*VOLUME!F540</f>
        <v>15106.7664</v>
      </c>
      <c r="G540" s="23">
        <f>PRICE1.12!G540*VOLUME!G540</f>
        <v>75315.443399999989</v>
      </c>
      <c r="H540" s="23">
        <f>PRICE1.12!H540*VOLUME!H540</f>
        <v>21787.965499999998</v>
      </c>
      <c r="I540" s="23">
        <f>PRICE1.12!I540*VOLUME!I540</f>
        <v>15636.167399999998</v>
      </c>
      <c r="J540" s="23">
        <f>PRICE1.12!J540*VOLUME!J540</f>
        <v>15564.6338</v>
      </c>
      <c r="K540" s="23">
        <f>PRICE1.12!K540*VOLUME!K540</f>
        <v>12933.843499999999</v>
      </c>
      <c r="L540" s="23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3">
        <f>PRICE1.12!C541*VOLUME!C541</f>
        <v>63711.959400000014</v>
      </c>
      <c r="D541" s="23">
        <f>PRICE1.12!D541*VOLUME!D541</f>
        <v>88902.777600000001</v>
      </c>
      <c r="E541" s="23">
        <f>PRICE1.12!E541*VOLUME!E541</f>
        <v>75430.800499999998</v>
      </c>
      <c r="F541" s="23">
        <f>PRICE1.12!F541*VOLUME!F541</f>
        <v>59665.267200000002</v>
      </c>
      <c r="G541" s="23">
        <f>PRICE1.12!G541*VOLUME!G541</f>
        <v>290350.75179999997</v>
      </c>
      <c r="H541" s="23">
        <f>PRICE1.12!H541*VOLUME!H541</f>
        <v>57108.935399999995</v>
      </c>
      <c r="I541" s="23">
        <f>PRICE1.12!I541*VOLUME!I541</f>
        <v>93962.405100000004</v>
      </c>
      <c r="J541" s="23">
        <f>PRICE1.12!J541*VOLUME!J541</f>
        <v>73704.48126</v>
      </c>
      <c r="K541" s="23">
        <f>PRICE1.12!K541*VOLUME!K541</f>
        <v>74363.100000000006</v>
      </c>
      <c r="L541" s="23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3">
        <f>PRICE1.12!C542*VOLUME!C542</f>
        <v>8283.0681000000004</v>
      </c>
      <c r="D542" s="23">
        <f>PRICE1.12!D542*VOLUME!D542</f>
        <v>13761.6096</v>
      </c>
      <c r="E542" s="23">
        <f>PRICE1.12!E542*VOLUME!E542</f>
        <v>9780.8526000000002</v>
      </c>
      <c r="F542" s="23">
        <f>PRICE1.12!F542*VOLUME!F542</f>
        <v>13326.596200000002</v>
      </c>
      <c r="G542" s="23">
        <f>PRICE1.12!G542*VOLUME!G542</f>
        <v>48046.650400000006</v>
      </c>
      <c r="H542" s="23">
        <f>PRICE1.12!H542*VOLUME!H542</f>
        <v>6502.8092100000003</v>
      </c>
      <c r="I542" s="23">
        <f>PRICE1.12!I542*VOLUME!I542</f>
        <v>13203.781350000001</v>
      </c>
      <c r="J542" s="23">
        <f>PRICE1.12!J542*VOLUME!J542</f>
        <v>9234.9303000000018</v>
      </c>
      <c r="K542" s="23">
        <f>PRICE1.12!K542*VOLUME!K542</f>
        <v>14399.586500000001</v>
      </c>
      <c r="L542" s="23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3">
        <f>PRICE1.12!C543*VOLUME!C543</f>
        <v>27045.815399999996</v>
      </c>
      <c r="D543" s="23">
        <f>PRICE1.12!D543*VOLUME!D543</f>
        <v>26202.198500000006</v>
      </c>
      <c r="E543" s="23">
        <f>PRICE1.12!E543*VOLUME!E543</f>
        <v>26552.280899999998</v>
      </c>
      <c r="F543" s="23">
        <f>PRICE1.12!F543*VOLUME!F543</f>
        <v>35487.657600000006</v>
      </c>
      <c r="G543" s="23">
        <f>PRICE1.12!G543*VOLUME!G543</f>
        <v>122167.50609999998</v>
      </c>
      <c r="H543" s="23">
        <f>PRICE1.12!H543*VOLUME!H543</f>
        <v>21773.128398000001</v>
      </c>
      <c r="I543" s="23">
        <f>PRICE1.12!I543*VOLUME!I543</f>
        <v>25535.407199999998</v>
      </c>
      <c r="J543" s="23">
        <f>PRICE1.12!J543*VOLUME!J543</f>
        <v>19648.571</v>
      </c>
      <c r="K543" s="23">
        <f>PRICE1.12!K543*VOLUME!K543</f>
        <v>38902.172400000003</v>
      </c>
      <c r="L543" s="23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3">
        <f>PRICE1.12!C544*VOLUME!C544</f>
        <v>23782.522400000002</v>
      </c>
      <c r="D544" s="23">
        <f>PRICE1.12!D544*VOLUME!D544</f>
        <v>69010.748399999997</v>
      </c>
      <c r="E544" s="23">
        <f>PRICE1.12!E544*VOLUME!E544</f>
        <v>33617.434999999998</v>
      </c>
      <c r="F544" s="23">
        <f>PRICE1.12!F544*VOLUME!F544</f>
        <v>16934.645</v>
      </c>
      <c r="G544" s="23">
        <f>PRICE1.12!G544*VOLUME!G544</f>
        <v>140349.44639999999</v>
      </c>
      <c r="H544" s="23">
        <f>PRICE1.12!H544*VOLUME!H544</f>
        <v>25592.248800000001</v>
      </c>
      <c r="I544" s="23">
        <f>PRICE1.12!I544*VOLUME!I544</f>
        <v>67596.183600000004</v>
      </c>
      <c r="J544" s="23">
        <f>PRICE1.12!J544*VOLUME!J544</f>
        <v>29685.428499999998</v>
      </c>
      <c r="K544" s="23">
        <f>PRICE1.12!K544*VOLUME!K544</f>
        <v>20390.6142</v>
      </c>
      <c r="L544" s="23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2">
        <f>SUM(C546:C551)</f>
        <v>96931.667889999982</v>
      </c>
      <c r="D545" s="22">
        <f t="shared" ref="D545:L545" si="93">SUM(D546:D551)</f>
        <v>67759.694799999997</v>
      </c>
      <c r="E545" s="22">
        <f t="shared" si="93"/>
        <v>115429.29619999998</v>
      </c>
      <c r="F545" s="22">
        <f t="shared" si="93"/>
        <v>151691.96100000001</v>
      </c>
      <c r="G545" s="22">
        <f t="shared" si="93"/>
        <v>438697.73765999998</v>
      </c>
      <c r="H545" s="22">
        <f t="shared" si="93"/>
        <v>80940.745832999994</v>
      </c>
      <c r="I545" s="22">
        <f t="shared" si="93"/>
        <v>85683.110350000003</v>
      </c>
      <c r="J545" s="22">
        <f t="shared" si="93"/>
        <v>104864.74376000001</v>
      </c>
      <c r="K545" s="22">
        <f t="shared" si="93"/>
        <v>112799.89840000001</v>
      </c>
      <c r="L545" s="22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3">
        <f>PRICE1.12!C546*VOLUME!C546</f>
        <v>45925.910790000002</v>
      </c>
      <c r="D546" s="23">
        <f>PRICE1.12!D546*VOLUME!D546</f>
        <v>30907.746800000001</v>
      </c>
      <c r="E546" s="23">
        <f>PRICE1.12!E546*VOLUME!E546</f>
        <v>66881.528999999995</v>
      </c>
      <c r="F546" s="23">
        <f>PRICE1.12!F546*VOLUME!F546</f>
        <v>74179.891199999998</v>
      </c>
      <c r="G546" s="23">
        <f>PRICE1.12!G546*VOLUME!G546</f>
        <v>226058.67021000001</v>
      </c>
      <c r="H546" s="23">
        <f>PRICE1.12!H546*VOLUME!H546</f>
        <v>32261.937279999998</v>
      </c>
      <c r="I546" s="23">
        <f>PRICE1.12!I546*VOLUME!I546</f>
        <v>43031.308319999996</v>
      </c>
      <c r="J546" s="23">
        <f>PRICE1.12!J546*VOLUME!J546</f>
        <v>52605.025200000004</v>
      </c>
      <c r="K546" s="23">
        <f>PRICE1.12!K546*VOLUME!K546</f>
        <v>53685.953999999998</v>
      </c>
      <c r="L546" s="23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3">
        <f>PRICE1.12!C547*VOLUME!C547</f>
        <v>1879.5159000000001</v>
      </c>
      <c r="D547" s="23">
        <f>PRICE1.12!D547*VOLUME!D547</f>
        <v>3316.6523999999995</v>
      </c>
      <c r="E547" s="23">
        <f>PRICE1.12!E547*VOLUME!E547</f>
        <v>2105.6784200000002</v>
      </c>
      <c r="F547" s="23">
        <f>PRICE1.12!F547*VOLUME!F547</f>
        <v>5586.9494999999997</v>
      </c>
      <c r="G547" s="23">
        <f>PRICE1.12!G547*VOLUME!G547</f>
        <v>12629.712</v>
      </c>
      <c r="H547" s="23">
        <f>PRICE1.12!H547*VOLUME!H547</f>
        <v>2619.5642999999995</v>
      </c>
      <c r="I547" s="23">
        <f>PRICE1.12!I547*VOLUME!I547</f>
        <v>3360.1365000000005</v>
      </c>
      <c r="J547" s="23">
        <f>PRICE1.12!J547*VOLUME!J547</f>
        <v>2273.5151999999998</v>
      </c>
      <c r="K547" s="23">
        <f>PRICE1.12!K547*VOLUME!K547</f>
        <v>5128.8006000000005</v>
      </c>
      <c r="L547" s="23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3">
        <f>PRICE1.12!C548*VOLUME!C548</f>
        <v>7212.3951999999999</v>
      </c>
      <c r="D548" s="23">
        <f>PRICE1.12!D548*VOLUME!D548</f>
        <v>2777.0739999999996</v>
      </c>
      <c r="E548" s="23">
        <f>PRICE1.12!E548*VOLUME!E548</f>
        <v>6249.9004000000004</v>
      </c>
      <c r="F548" s="23">
        <f>PRICE1.12!F548*VOLUME!F548</f>
        <v>8043.6615000000002</v>
      </c>
      <c r="G548" s="23">
        <f>PRICE1.12!G548*VOLUME!G548</f>
        <v>24642.756000000001</v>
      </c>
      <c r="H548" s="23">
        <f>PRICE1.12!H548*VOLUME!H548</f>
        <v>6096.7808000000005</v>
      </c>
      <c r="I548" s="23">
        <f>PRICE1.12!I548*VOLUME!I548</f>
        <v>2189.4867999999997</v>
      </c>
      <c r="J548" s="23">
        <f>PRICE1.12!J548*VOLUME!J548</f>
        <v>8062.3620000000001</v>
      </c>
      <c r="K548" s="23">
        <f>PRICE1.12!K548*VOLUME!K548</f>
        <v>8944.7890000000007</v>
      </c>
      <c r="L548" s="23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3">
        <f>PRICE1.12!C549*VOLUME!C549</f>
        <v>13768.351999999997</v>
      </c>
      <c r="D549" s="23">
        <f>PRICE1.12!D549*VOLUME!D549</f>
        <v>11474.588000000002</v>
      </c>
      <c r="E549" s="23">
        <f>PRICE1.12!E549*VOLUME!E549</f>
        <v>5496.5119800000002</v>
      </c>
      <c r="F549" s="23">
        <f>PRICE1.12!F549*VOLUME!F549</f>
        <v>13069.613699999998</v>
      </c>
      <c r="G549" s="23">
        <f>PRICE1.12!G549*VOLUME!G549</f>
        <v>45281.108249999997</v>
      </c>
      <c r="H549" s="23">
        <f>PRICE1.12!H549*VOLUME!H549</f>
        <v>7797.4855529999995</v>
      </c>
      <c r="I549" s="23">
        <f>PRICE1.12!I549*VOLUME!I549</f>
        <v>10380.936300000001</v>
      </c>
      <c r="J549" s="23">
        <f>PRICE1.12!J549*VOLUME!J549</f>
        <v>9115.7062399999995</v>
      </c>
      <c r="K549" s="23">
        <f>PRICE1.12!K549*VOLUME!K549</f>
        <v>12806.176799999999</v>
      </c>
      <c r="L549" s="23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3">
        <f>PRICE1.12!C550*VOLUME!C550</f>
        <v>13837.275599999999</v>
      </c>
      <c r="D550" s="23">
        <f>PRICE1.12!D550*VOLUME!D550</f>
        <v>11490.868400000001</v>
      </c>
      <c r="E550" s="23">
        <f>PRICE1.12!E550*VOLUME!E550</f>
        <v>26108.741999999998</v>
      </c>
      <c r="F550" s="23">
        <f>PRICE1.12!F550*VOLUME!F550</f>
        <v>38889.6417</v>
      </c>
      <c r="G550" s="23">
        <f>PRICE1.12!G550*VOLUME!G550</f>
        <v>87638.091</v>
      </c>
      <c r="H550" s="23">
        <f>PRICE1.12!H550*VOLUME!H550</f>
        <v>19136.135699999999</v>
      </c>
      <c r="I550" s="23">
        <f>PRICE1.12!I550*VOLUME!I550</f>
        <v>19202.720999999998</v>
      </c>
      <c r="J550" s="23">
        <f>PRICE1.12!J550*VOLUME!J550</f>
        <v>24794.984519999998</v>
      </c>
      <c r="K550" s="23">
        <f>PRICE1.12!K550*VOLUME!K550</f>
        <v>21195.855</v>
      </c>
      <c r="L550" s="23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3">
        <f>PRICE1.12!C551*VOLUME!C551</f>
        <v>14308.2184</v>
      </c>
      <c r="D551" s="23">
        <f>PRICE1.12!D551*VOLUME!D551</f>
        <v>7792.7652000000007</v>
      </c>
      <c r="E551" s="23">
        <f>PRICE1.12!E551*VOLUME!E551</f>
        <v>8586.9344000000001</v>
      </c>
      <c r="F551" s="23">
        <f>PRICE1.12!F551*VOLUME!F551</f>
        <v>11922.2034</v>
      </c>
      <c r="G551" s="23">
        <f>PRICE1.12!G551*VOLUME!G551</f>
        <v>42447.400200000004</v>
      </c>
      <c r="H551" s="23">
        <f>PRICE1.12!H551*VOLUME!H551</f>
        <v>13028.842200000001</v>
      </c>
      <c r="I551" s="23">
        <f>PRICE1.12!I551*VOLUME!I551</f>
        <v>7518.5214300000007</v>
      </c>
      <c r="J551" s="23">
        <f>PRICE1.12!J551*VOLUME!J551</f>
        <v>8013.1506000000008</v>
      </c>
      <c r="K551" s="23">
        <f>PRICE1.12!K551*VOLUME!K551</f>
        <v>11038.323</v>
      </c>
      <c r="L551" s="23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2">
        <f>SUM(C553:C556)</f>
        <v>979281.98730000004</v>
      </c>
      <c r="D552" s="22">
        <f t="shared" ref="D552:L552" si="94">SUM(D553:D556)</f>
        <v>2977559.1004999997</v>
      </c>
      <c r="E552" s="22">
        <f t="shared" si="94"/>
        <v>1672230.68108</v>
      </c>
      <c r="F552" s="22">
        <f t="shared" si="94"/>
        <v>1006026.9051</v>
      </c>
      <c r="G552" s="22">
        <f t="shared" si="94"/>
        <v>6993808.47456</v>
      </c>
      <c r="H552" s="22">
        <f t="shared" si="94"/>
        <v>1029858.7142999999</v>
      </c>
      <c r="I552" s="22">
        <f t="shared" si="94"/>
        <v>2263541.2176959999</v>
      </c>
      <c r="J552" s="22">
        <f t="shared" si="94"/>
        <v>1519254.8793135998</v>
      </c>
      <c r="K552" s="22">
        <f t="shared" si="94"/>
        <v>991277.19019999995</v>
      </c>
      <c r="L552" s="22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3">
        <f>PRICE1.12!C553*VOLUME!C553</f>
        <v>145939.98690000002</v>
      </c>
      <c r="D553" s="23">
        <f>PRICE1.12!D553*VOLUME!D553</f>
        <v>109801.79950000001</v>
      </c>
      <c r="E553" s="23">
        <f>PRICE1.12!E553*VOLUME!E553</f>
        <v>109873.46369999999</v>
      </c>
      <c r="F553" s="23">
        <f>PRICE1.12!F553*VOLUME!F553</f>
        <v>191901.22150000001</v>
      </c>
      <c r="G553" s="23">
        <f>PRICE1.12!G553*VOLUME!G553</f>
        <v>556411.91599999997</v>
      </c>
      <c r="H553" s="23">
        <f>PRICE1.12!H553*VOLUME!H553</f>
        <v>150677.05320000002</v>
      </c>
      <c r="I553" s="23">
        <f>PRICE1.12!I553*VOLUME!I553</f>
        <v>120261.20219999999</v>
      </c>
      <c r="J553" s="23">
        <f>PRICE1.12!J553*VOLUME!J553</f>
        <v>100759.69833999999</v>
      </c>
      <c r="K553" s="23">
        <f>PRICE1.12!K553*VOLUME!K553</f>
        <v>176252.78959999999</v>
      </c>
      <c r="L553" s="23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3">
        <f>PRICE1.12!C554*VOLUME!C554</f>
        <v>180034.32</v>
      </c>
      <c r="D554" s="23">
        <f>PRICE1.12!D554*VOLUME!D554</f>
        <v>101176.3512</v>
      </c>
      <c r="E554" s="23">
        <f>PRICE1.12!E554*VOLUME!E554</f>
        <v>96548.325299999997</v>
      </c>
      <c r="F554" s="23">
        <f>PRICE1.12!F554*VOLUME!F554</f>
        <v>181811.00750000001</v>
      </c>
      <c r="G554" s="23">
        <f>PRICE1.12!G554*VOLUME!G554</f>
        <v>571376.10320000001</v>
      </c>
      <c r="H554" s="23">
        <f>PRICE1.12!H554*VOLUME!H554</f>
        <v>186235.68599999999</v>
      </c>
      <c r="I554" s="23">
        <f>PRICE1.12!I554*VOLUME!I554</f>
        <v>96902.033675999992</v>
      </c>
      <c r="J554" s="23">
        <f>PRICE1.12!J554*VOLUME!J554</f>
        <v>91030.207943999994</v>
      </c>
      <c r="K554" s="23">
        <f>PRICE1.12!K554*VOLUME!K554</f>
        <v>214625.86599999998</v>
      </c>
      <c r="L554" s="23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3">
        <f>PRICE1.12!C555*VOLUME!C555</f>
        <v>470778.29759999999</v>
      </c>
      <c r="D555" s="23">
        <f>PRICE1.12!D555*VOLUME!D555</f>
        <v>292982.51259999996</v>
      </c>
      <c r="E555" s="23">
        <f>PRICE1.12!E555*VOLUME!E555</f>
        <v>410418.32780000003</v>
      </c>
      <c r="F555" s="23">
        <f>PRICE1.12!F555*VOLUME!F555</f>
        <v>499712.45099999994</v>
      </c>
      <c r="G555" s="23">
        <f>PRICE1.12!G555*VOLUME!G555</f>
        <v>1715387.4624000003</v>
      </c>
      <c r="H555" s="23">
        <f>PRICE1.12!H555*VOLUME!H555</f>
        <v>516632.36309999996</v>
      </c>
      <c r="I555" s="23">
        <f>PRICE1.12!I555*VOLUME!I555</f>
        <v>294270.05733000004</v>
      </c>
      <c r="J555" s="23">
        <f>PRICE1.12!J555*VOLUME!J555</f>
        <v>328972.36986000004</v>
      </c>
      <c r="K555" s="23">
        <f>PRICE1.12!K555*VOLUME!K555</f>
        <v>463294.29920000001</v>
      </c>
      <c r="L555" s="23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3">
        <f>PRICE1.12!C556*VOLUME!C556</f>
        <v>182529.38279999999</v>
      </c>
      <c r="D556" s="23">
        <f>PRICE1.12!D556*VOLUME!D556</f>
        <v>2473598.4371999996</v>
      </c>
      <c r="E556" s="23">
        <f>PRICE1.12!E556*VOLUME!E556</f>
        <v>1055390.56428</v>
      </c>
      <c r="F556" s="23">
        <f>PRICE1.12!F556*VOLUME!F556</f>
        <v>132602.22510000001</v>
      </c>
      <c r="G556" s="23">
        <f>PRICE1.12!G556*VOLUME!G556</f>
        <v>4150632.9929599999</v>
      </c>
      <c r="H556" s="23">
        <f>PRICE1.12!H556*VOLUME!H556</f>
        <v>176313.61199999999</v>
      </c>
      <c r="I556" s="23">
        <f>PRICE1.12!I556*VOLUME!I556</f>
        <v>1752107.9244900001</v>
      </c>
      <c r="J556" s="23">
        <f>PRICE1.12!J556*VOLUME!J556</f>
        <v>998492.6031695999</v>
      </c>
      <c r="K556" s="23">
        <f>PRICE1.12!K556*VOLUME!K556</f>
        <v>137104.23540000001</v>
      </c>
      <c r="L556" s="23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2">
        <f>SUM(C558)</f>
        <v>31991359.399999999</v>
      </c>
      <c r="D557" s="22">
        <f t="shared" ref="D557:L557" si="95">SUM(D558)</f>
        <v>30871583.080000002</v>
      </c>
      <c r="E557" s="22">
        <f t="shared" si="95"/>
        <v>1217158.8</v>
      </c>
      <c r="F557" s="22">
        <f t="shared" si="95"/>
        <v>12990420.65</v>
      </c>
      <c r="G557" s="22">
        <f t="shared" si="95"/>
        <v>84415580.580000013</v>
      </c>
      <c r="H557" s="22">
        <f t="shared" si="95"/>
        <v>40868221.660000004</v>
      </c>
      <c r="I557" s="22">
        <f t="shared" si="95"/>
        <v>10508253.48</v>
      </c>
      <c r="J557" s="22">
        <f t="shared" si="95"/>
        <v>671865.37600000005</v>
      </c>
      <c r="K557" s="22">
        <f t="shared" si="95"/>
        <v>10685399.139999999</v>
      </c>
      <c r="L557" s="22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3">
        <f>PRICE1.12!C558*VOLUME!C558</f>
        <v>31991359.399999999</v>
      </c>
      <c r="D558" s="23">
        <f>PRICE1.12!D558*VOLUME!D558</f>
        <v>30871583.080000002</v>
      </c>
      <c r="E558" s="23">
        <f>PRICE1.12!E558*VOLUME!E558</f>
        <v>1217158.8</v>
      </c>
      <c r="F558" s="23">
        <f>PRICE1.12!F558*VOLUME!F558</f>
        <v>12990420.65</v>
      </c>
      <c r="G558" s="23">
        <f>PRICE1.12!G558*VOLUME!G558</f>
        <v>84415580.580000013</v>
      </c>
      <c r="H558" s="23">
        <f>PRICE1.12!H558*VOLUME!H558</f>
        <v>40868221.660000004</v>
      </c>
      <c r="I558" s="23">
        <f>PRICE1.12!I558*VOLUME!I558</f>
        <v>10508253.48</v>
      </c>
      <c r="J558" s="23">
        <f>PRICE1.12!J558*VOLUME!J558</f>
        <v>671865.37600000005</v>
      </c>
      <c r="K558" s="23">
        <f>PRICE1.12!K558*VOLUME!K558</f>
        <v>10685399.139999999</v>
      </c>
      <c r="L558" s="23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2">
        <f>SUM(C560:C562)</f>
        <v>6237826.0710907998</v>
      </c>
      <c r="D559" s="22">
        <f t="shared" ref="D559:L559" si="96">SUM(D560:D562)</f>
        <v>6799487.1522856001</v>
      </c>
      <c r="E559" s="22">
        <f t="shared" si="96"/>
        <v>6723958.4575225003</v>
      </c>
      <c r="F559" s="22">
        <f t="shared" si="96"/>
        <v>8089763.3653514013</v>
      </c>
      <c r="G559" s="22">
        <f t="shared" si="96"/>
        <v>25630887.512981702</v>
      </c>
      <c r="H559" s="22">
        <f t="shared" si="96"/>
        <v>6473346.9835000001</v>
      </c>
      <c r="I559" s="22">
        <f t="shared" si="96"/>
        <v>6639947.5120066004</v>
      </c>
      <c r="J559" s="22">
        <f t="shared" si="96"/>
        <v>6552220.5287736002</v>
      </c>
      <c r="K559" s="22">
        <f t="shared" si="96"/>
        <v>6938125.9979799995</v>
      </c>
      <c r="L559" s="22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3">
        <f>PRICE1.12!C560*VOLUME!C560</f>
        <v>938851.48735000007</v>
      </c>
      <c r="D560" s="23">
        <f>PRICE1.12!D560*VOLUME!D560</f>
        <v>999859.88725000015</v>
      </c>
      <c r="E560" s="23">
        <f>PRICE1.12!E560*VOLUME!E560</f>
        <v>1248025.19325</v>
      </c>
      <c r="F560" s="23">
        <f>PRICE1.12!F560*VOLUME!F560</f>
        <v>1197750.9067500001</v>
      </c>
      <c r="G560" s="23">
        <f>PRICE1.12!G560*VOLUME!G560</f>
        <v>2190465.3965000003</v>
      </c>
      <c r="H560" s="23">
        <f>PRICE1.12!H560*VOLUME!H560</f>
        <v>919589.42840000009</v>
      </c>
      <c r="I560" s="23">
        <f>PRICE1.12!I560*VOLUME!I560</f>
        <v>946493.38659999997</v>
      </c>
      <c r="J560" s="23">
        <f>PRICE1.12!J560*VOLUME!J560</f>
        <v>1203233.2623000001</v>
      </c>
      <c r="K560" s="23">
        <f>PRICE1.12!K560*VOLUME!K560</f>
        <v>1344435.6851999999</v>
      </c>
      <c r="L560" s="23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3">
        <f>PRICE1.12!C561*VOLUME!C561</f>
        <v>3429354.5192800001</v>
      </c>
      <c r="D561" s="23">
        <f>PRICE1.12!D561*VOLUME!D561</f>
        <v>4013174.9022299997</v>
      </c>
      <c r="E561" s="23">
        <f>PRICE1.12!E561*VOLUME!E561</f>
        <v>3538953.6803400004</v>
      </c>
      <c r="F561" s="23">
        <f>PRICE1.12!F561*VOLUME!F561</f>
        <v>4518447.0481200004</v>
      </c>
      <c r="G561" s="23">
        <f>PRICE1.12!G561*VOLUME!G561</f>
        <v>15464166.05566</v>
      </c>
      <c r="H561" s="23">
        <f>PRICE1.12!H561*VOLUME!H561</f>
        <v>3585001.2455000002</v>
      </c>
      <c r="I561" s="23">
        <f>PRICE1.12!I561*VOLUME!I561</f>
        <v>3781398.8369616005</v>
      </c>
      <c r="J561" s="23">
        <f>PRICE1.12!J561*VOLUME!J561</f>
        <v>3214245.4529280001</v>
      </c>
      <c r="K561" s="23">
        <f>PRICE1.12!K561*VOLUME!K561</f>
        <v>3965351.6242999998</v>
      </c>
      <c r="L561" s="23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3">
        <f>PRICE1.12!C562*VOLUME!C562</f>
        <v>1869620.0644608</v>
      </c>
      <c r="D562" s="23">
        <f>PRICE1.12!D562*VOLUME!D562</f>
        <v>1786452.3628056003</v>
      </c>
      <c r="E562" s="23">
        <f>PRICE1.12!E562*VOLUME!E562</f>
        <v>1936979.5839324999</v>
      </c>
      <c r="F562" s="23">
        <f>PRICE1.12!F562*VOLUME!F562</f>
        <v>2373565.4104814003</v>
      </c>
      <c r="G562" s="23">
        <f>PRICE1.12!G562*VOLUME!G562</f>
        <v>7976256.0608216999</v>
      </c>
      <c r="H562" s="23">
        <f>PRICE1.12!H562*VOLUME!H562</f>
        <v>1968756.3095999998</v>
      </c>
      <c r="I562" s="23">
        <f>PRICE1.12!I562*VOLUME!I562</f>
        <v>1912055.2884449998</v>
      </c>
      <c r="J562" s="23">
        <f>PRICE1.12!J562*VOLUME!J562</f>
        <v>2134741.8135456</v>
      </c>
      <c r="K562" s="23">
        <f>PRICE1.12!K562*VOLUME!K562</f>
        <v>1628338.6884800002</v>
      </c>
      <c r="L562" s="23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2">
        <f>SUM(C564:C565)</f>
        <v>846099.5754006725</v>
      </c>
      <c r="D563" s="22">
        <f t="shared" ref="D563:L563" si="97">SUM(D564:D565)</f>
        <v>829489.22173886327</v>
      </c>
      <c r="E563" s="22">
        <f t="shared" si="97"/>
        <v>777335.34611429647</v>
      </c>
      <c r="F563" s="22">
        <f t="shared" si="97"/>
        <v>1011759.0089094387</v>
      </c>
      <c r="G563" s="22">
        <f t="shared" si="97"/>
        <v>3460849.1790226516</v>
      </c>
      <c r="H563" s="22">
        <f t="shared" si="97"/>
        <v>861998.0766057896</v>
      </c>
      <c r="I563" s="22">
        <f t="shared" si="97"/>
        <v>882752.64134828409</v>
      </c>
      <c r="J563" s="22">
        <f t="shared" si="97"/>
        <v>750423.0715473264</v>
      </c>
      <c r="K563" s="22">
        <f t="shared" si="97"/>
        <v>953292.983148186</v>
      </c>
      <c r="L563" s="22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3">
        <f>PRICE1.12!C564*VOLUME!C564</f>
        <v>50457.87549567251</v>
      </c>
      <c r="D564" s="23">
        <f>PRICE1.12!D564*VOLUME!D564</f>
        <v>47905.283325263168</v>
      </c>
      <c r="E564" s="23">
        <f>PRICE1.12!E564*VOLUME!E564</f>
        <v>51966.428448596525</v>
      </c>
      <c r="F564" s="23">
        <f>PRICE1.12!F564*VOLUME!F564</f>
        <v>56650.766105438612</v>
      </c>
      <c r="G564" s="23">
        <f>PRICE1.12!G564*VOLUME!G564</f>
        <v>207057.02307535094</v>
      </c>
      <c r="H564" s="23">
        <f>PRICE1.12!H564*VOLUME!H564</f>
        <v>50710.679935789463</v>
      </c>
      <c r="I564" s="23">
        <f>PRICE1.12!I564*VOLUME!I564</f>
        <v>53014.887482283972</v>
      </c>
      <c r="J564" s="23">
        <f>PRICE1.12!J564*VOLUME!J564</f>
        <v>58242.337180526316</v>
      </c>
      <c r="K564" s="23">
        <f>PRICE1.12!K564*VOLUME!K564</f>
        <v>59118.18648438598</v>
      </c>
      <c r="L564" s="23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3">
        <f>PRICE1.12!C565*VOLUME!C565</f>
        <v>795641.69990500004</v>
      </c>
      <c r="D565" s="23">
        <f>PRICE1.12!D565*VOLUME!D565</f>
        <v>781583.93841360009</v>
      </c>
      <c r="E565" s="23">
        <f>PRICE1.12!E565*VOLUME!E565</f>
        <v>725368.91766569996</v>
      </c>
      <c r="F565" s="23">
        <f>PRICE1.12!F565*VOLUME!F565</f>
        <v>955108.24280400015</v>
      </c>
      <c r="G565" s="23">
        <f>PRICE1.12!G565*VOLUME!G565</f>
        <v>3253792.1559473006</v>
      </c>
      <c r="H565" s="23">
        <f>PRICE1.12!H565*VOLUME!H565</f>
        <v>811287.39667000016</v>
      </c>
      <c r="I565" s="23">
        <f>PRICE1.12!I565*VOLUME!I565</f>
        <v>829737.7538660001</v>
      </c>
      <c r="J565" s="23">
        <f>PRICE1.12!J565*VOLUME!J565</f>
        <v>692180.73436680005</v>
      </c>
      <c r="K565" s="23">
        <f>PRICE1.12!K565*VOLUME!K565</f>
        <v>894174.79666380002</v>
      </c>
      <c r="L565" s="23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2">
        <f>SUM(C567:C570)</f>
        <v>272201.85000000003</v>
      </c>
      <c r="D566" s="22">
        <f t="shared" ref="D566:L566" si="98">SUM(D567:D570)</f>
        <v>203830.69999999998</v>
      </c>
      <c r="E566" s="22">
        <f t="shared" si="98"/>
        <v>329167.52</v>
      </c>
      <c r="F566" s="22">
        <f t="shared" si="98"/>
        <v>315246.52999999997</v>
      </c>
      <c r="G566" s="22">
        <f t="shared" si="98"/>
        <v>1120446.5999999999</v>
      </c>
      <c r="H566" s="22">
        <f t="shared" si="98"/>
        <v>293781.77</v>
      </c>
      <c r="I566" s="22">
        <f t="shared" si="98"/>
        <v>229546.15</v>
      </c>
      <c r="J566" s="22">
        <f t="shared" si="98"/>
        <v>323770.33</v>
      </c>
      <c r="K566" s="22">
        <f t="shared" si="98"/>
        <v>302084.32999999996</v>
      </c>
      <c r="L566" s="22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3">
        <f>PRICE1.12!C567*VOLUME!C567</f>
        <v>120780.8</v>
      </c>
      <c r="D567" s="23">
        <f>PRICE1.12!D567*VOLUME!D567</f>
        <v>98589.2</v>
      </c>
      <c r="E567" s="23">
        <f>PRICE1.12!E567*VOLUME!E567</f>
        <v>196637.51</v>
      </c>
      <c r="F567" s="23">
        <f>PRICE1.12!F567*VOLUME!F567</f>
        <v>151761.25</v>
      </c>
      <c r="G567" s="23">
        <f>PRICE1.12!G567*VOLUME!G567</f>
        <v>567768.76</v>
      </c>
      <c r="H567" s="23">
        <f>PRICE1.12!H567*VOLUME!H567</f>
        <v>96436.65</v>
      </c>
      <c r="I567" s="23">
        <f>PRICE1.12!I567*VOLUME!I567</f>
        <v>102460.52</v>
      </c>
      <c r="J567" s="23">
        <f>PRICE1.12!J567*VOLUME!J567</f>
        <v>163411.12</v>
      </c>
      <c r="K567" s="23">
        <f>PRICE1.12!K567*VOLUME!K567</f>
        <v>167014.15</v>
      </c>
      <c r="L567" s="23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3">
        <f>PRICE1.12!C568*VOLUME!C568</f>
        <v>125870.39999999999</v>
      </c>
      <c r="D568" s="23">
        <f>PRICE1.12!D568*VOLUME!D568</f>
        <v>99178.159999999989</v>
      </c>
      <c r="E568" s="23">
        <f>PRICE1.12!E568*VOLUME!E568</f>
        <v>50653.74</v>
      </c>
      <c r="F568" s="23">
        <f>PRICE1.12!F568*VOLUME!F568</f>
        <v>79567.06</v>
      </c>
      <c r="G568" s="23">
        <f>PRICE1.12!G568*VOLUME!G568</f>
        <v>355269.36</v>
      </c>
      <c r="H568" s="23">
        <f>PRICE1.12!H568*VOLUME!H568</f>
        <v>171964.11</v>
      </c>
      <c r="I568" s="23">
        <f>PRICE1.12!I568*VOLUME!I568</f>
        <v>113241.3</v>
      </c>
      <c r="J568" s="23">
        <f>PRICE1.12!J568*VOLUME!J568</f>
        <v>71159</v>
      </c>
      <c r="K568" s="23">
        <f>PRICE1.12!K568*VOLUME!K568</f>
        <v>78993.03</v>
      </c>
      <c r="L568" s="23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3">
        <f>PRICE1.12!C569*VOLUME!C569</f>
        <v>13898.879999999997</v>
      </c>
      <c r="D569" s="23">
        <f>PRICE1.12!D569*VOLUME!D569</f>
        <v>0</v>
      </c>
      <c r="E569" s="23">
        <f>PRICE1.12!E569*VOLUME!E569</f>
        <v>63370.75</v>
      </c>
      <c r="F569" s="23">
        <f>PRICE1.12!F569*VOLUME!F569</f>
        <v>76070.86</v>
      </c>
      <c r="G569" s="23">
        <f>PRICE1.12!G569*VOLUME!G569</f>
        <v>153340.49</v>
      </c>
      <c r="H569" s="23">
        <f>PRICE1.12!H569*VOLUME!H569</f>
        <v>12009.55</v>
      </c>
      <c r="I569" s="23">
        <f>PRICE1.12!I569*VOLUME!I569</f>
        <v>2334</v>
      </c>
      <c r="J569" s="23">
        <f>PRICE1.12!J569*VOLUME!J569</f>
        <v>66471.91</v>
      </c>
      <c r="K569" s="23">
        <f>PRICE1.12!K569*VOLUME!K569</f>
        <v>48930.28</v>
      </c>
      <c r="L569" s="23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3">
        <f>PRICE1.12!C570*VOLUME!C570</f>
        <v>11651.77</v>
      </c>
      <c r="D570" s="23">
        <f>PRICE1.12!D570*VOLUME!D570</f>
        <v>6063.34</v>
      </c>
      <c r="E570" s="23">
        <f>PRICE1.12!E570*VOLUME!E570</f>
        <v>18505.52</v>
      </c>
      <c r="F570" s="23">
        <f>PRICE1.12!F570*VOLUME!F570</f>
        <v>7847.36</v>
      </c>
      <c r="G570" s="23">
        <f>PRICE1.12!G570*VOLUME!G570</f>
        <v>44067.99</v>
      </c>
      <c r="H570" s="23">
        <f>PRICE1.12!H570*VOLUME!H570</f>
        <v>13371.46</v>
      </c>
      <c r="I570" s="23">
        <f>PRICE1.12!I570*VOLUME!I570</f>
        <v>11510.33</v>
      </c>
      <c r="J570" s="23">
        <f>PRICE1.12!J570*VOLUME!J570</f>
        <v>22728.3</v>
      </c>
      <c r="K570" s="23">
        <f>PRICE1.12!K570*VOLUME!K570</f>
        <v>7146.87</v>
      </c>
      <c r="L570" s="23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2">
        <f>SUM(C573:C574)</f>
        <v>5421128.6399999997</v>
      </c>
      <c r="D572" s="22">
        <f t="shared" ref="D572:L572" si="99">SUM(D573:D574)</f>
        <v>5137902.8099999996</v>
      </c>
      <c r="E572" s="22">
        <f t="shared" si="99"/>
        <v>2689431.05</v>
      </c>
      <c r="F572" s="22">
        <f t="shared" si="99"/>
        <v>6328136.8737000003</v>
      </c>
      <c r="G572" s="22">
        <f t="shared" si="99"/>
        <v>19761879.748999998</v>
      </c>
      <c r="H572" s="22">
        <f t="shared" si="99"/>
        <v>5914535.3764000004</v>
      </c>
      <c r="I572" s="22">
        <f t="shared" si="99"/>
        <v>4203398.4188999999</v>
      </c>
      <c r="J572" s="22">
        <f t="shared" si="99"/>
        <v>1922576.9528000001</v>
      </c>
      <c r="K572" s="22">
        <f t="shared" si="99"/>
        <v>4871450.7084999997</v>
      </c>
      <c r="L572" s="22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3">
        <f>PRICE1.12!C573*VOLUME!C573</f>
        <v>0</v>
      </c>
      <c r="D573" s="23">
        <f>PRICE1.12!D573*VOLUME!D573</f>
        <v>379175.55</v>
      </c>
      <c r="E573" s="23">
        <f>PRICE1.12!E573*VOLUME!E573</f>
        <v>353615.69</v>
      </c>
      <c r="F573" s="23">
        <f>PRICE1.12!F573*VOLUME!F573</f>
        <v>312925.42089999997</v>
      </c>
      <c r="G573" s="23">
        <f>PRICE1.12!G573*VOLUME!G573</f>
        <v>1222028.8721999999</v>
      </c>
      <c r="H573" s="23">
        <f>PRICE1.12!H573*VOLUME!H573</f>
        <v>0</v>
      </c>
      <c r="I573" s="23">
        <f>PRICE1.12!I573*VOLUME!I573</f>
        <v>293219.44400000002</v>
      </c>
      <c r="J573" s="23">
        <f>PRICE1.12!J573*VOLUME!J573</f>
        <v>274313.10199999996</v>
      </c>
      <c r="K573" s="23">
        <f>PRICE1.12!K573*VOLUME!K573</f>
        <v>284803.86660000001</v>
      </c>
      <c r="L573" s="23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3">
        <f>PRICE1.12!C574*VOLUME!C574</f>
        <v>5421128.6399999997</v>
      </c>
      <c r="D574" s="23">
        <f>PRICE1.12!D574*VOLUME!D574</f>
        <v>4758727.26</v>
      </c>
      <c r="E574" s="23">
        <f>PRICE1.12!E574*VOLUME!E574</f>
        <v>2335815.36</v>
      </c>
      <c r="F574" s="23">
        <f>PRICE1.12!F574*VOLUME!F574</f>
        <v>6015211.4528000001</v>
      </c>
      <c r="G574" s="23">
        <f>PRICE1.12!G574*VOLUME!G574</f>
        <v>18539850.876799997</v>
      </c>
      <c r="H574" s="23">
        <f>PRICE1.12!H574*VOLUME!H574</f>
        <v>5914535.3764000004</v>
      </c>
      <c r="I574" s="23">
        <f>PRICE1.12!I574*VOLUME!I574</f>
        <v>3910178.9748999998</v>
      </c>
      <c r="J574" s="23">
        <f>PRICE1.12!J574*VOLUME!J574</f>
        <v>1648263.8508000001</v>
      </c>
      <c r="K574" s="23">
        <f>PRICE1.12!K574*VOLUME!K574</f>
        <v>4586646.8418999994</v>
      </c>
      <c r="L574" s="23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2">
        <f>SUM(C576:C578)</f>
        <v>412566.17522999994</v>
      </c>
      <c r="D575" s="22">
        <f t="shared" ref="D575:L575" si="100">SUM(D576:D578)</f>
        <v>761900.27175000007</v>
      </c>
      <c r="E575" s="22">
        <f t="shared" si="100"/>
        <v>977582.43290000001</v>
      </c>
      <c r="F575" s="22">
        <f t="shared" si="100"/>
        <v>473170.39749999996</v>
      </c>
      <c r="G575" s="22">
        <f t="shared" si="100"/>
        <v>2622822.8598800004</v>
      </c>
      <c r="H575" s="22">
        <f t="shared" si="100"/>
        <v>421460.61070000002</v>
      </c>
      <c r="I575" s="22">
        <f t="shared" si="100"/>
        <v>774676.31309999991</v>
      </c>
      <c r="J575" s="22">
        <f t="shared" si="100"/>
        <v>1114427.4261150002</v>
      </c>
      <c r="K575" s="22">
        <f t="shared" si="100"/>
        <v>522731.01198999997</v>
      </c>
      <c r="L575" s="22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3">
        <f>PRICE1.12!C576*VOLUME!C576</f>
        <v>134057.06399999998</v>
      </c>
      <c r="D576" s="23">
        <f>PRICE1.12!D576*VOLUME!D576</f>
        <v>177256.092</v>
      </c>
      <c r="E576" s="23">
        <f>PRICE1.12!E576*VOLUME!E576</f>
        <v>183527.25199999998</v>
      </c>
      <c r="F576" s="23">
        <f>PRICE1.12!F576*VOLUME!F576</f>
        <v>105309.40569999999</v>
      </c>
      <c r="G576" s="23">
        <f>PRICE1.12!G576*VOLUME!G576</f>
        <v>601928.31930000009</v>
      </c>
      <c r="H576" s="23">
        <f>PRICE1.12!H576*VOLUME!H576</f>
        <v>131253.73610000001</v>
      </c>
      <c r="I576" s="23">
        <f>PRICE1.12!I576*VOLUME!I576</f>
        <v>191210.39070000005</v>
      </c>
      <c r="J576" s="23">
        <f>PRICE1.12!J576*VOLUME!J576</f>
        <v>208695.79949999999</v>
      </c>
      <c r="K576" s="23">
        <f>PRICE1.12!K576*VOLUME!K576</f>
        <v>122504.06604999998</v>
      </c>
      <c r="L576" s="23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3">
        <f>PRICE1.12!C577*VOLUME!C577</f>
        <v>73452.73173</v>
      </c>
      <c r="D577" s="23">
        <f>PRICE1.12!D577*VOLUME!D577</f>
        <v>154789.47915</v>
      </c>
      <c r="E577" s="23">
        <f>PRICE1.12!E577*VOLUME!E577</f>
        <v>94361.640899999999</v>
      </c>
      <c r="F577" s="23">
        <f>PRICE1.12!F577*VOLUME!F577</f>
        <v>104938.455</v>
      </c>
      <c r="G577" s="23">
        <f>PRICE1.12!G577*VOLUME!G577</f>
        <v>421881.61858000001</v>
      </c>
      <c r="H577" s="23">
        <f>PRICE1.12!H577*VOLUME!H577</f>
        <v>67942.1924</v>
      </c>
      <c r="I577" s="23">
        <f>PRICE1.12!I577*VOLUME!I577</f>
        <v>106438.70420000001</v>
      </c>
      <c r="J577" s="23">
        <f>PRICE1.12!J577*VOLUME!J577</f>
        <v>73205.50116</v>
      </c>
      <c r="K577" s="23">
        <f>PRICE1.12!K577*VOLUME!K577</f>
        <v>95614.443899999998</v>
      </c>
      <c r="L577" s="23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3">
        <f>PRICE1.12!C578*VOLUME!C578</f>
        <v>205056.37949999998</v>
      </c>
      <c r="D578" s="23">
        <f>PRICE1.12!D578*VOLUME!D578</f>
        <v>429854.70060000004</v>
      </c>
      <c r="E578" s="23">
        <f>PRICE1.12!E578*VOLUME!E578</f>
        <v>699693.54</v>
      </c>
      <c r="F578" s="23">
        <f>PRICE1.12!F578*VOLUME!F578</f>
        <v>262922.5368</v>
      </c>
      <c r="G578" s="23">
        <f>PRICE1.12!G578*VOLUME!G578</f>
        <v>1599012.9220000003</v>
      </c>
      <c r="H578" s="23">
        <f>PRICE1.12!H578*VOLUME!H578</f>
        <v>222264.68220000001</v>
      </c>
      <c r="I578" s="23">
        <f>PRICE1.12!I578*VOLUME!I578</f>
        <v>477027.21819999994</v>
      </c>
      <c r="J578" s="23">
        <f>PRICE1.12!J578*VOLUME!J578</f>
        <v>832526.12545500009</v>
      </c>
      <c r="K578" s="23">
        <f>PRICE1.12!K578*VOLUME!K578</f>
        <v>304612.50203999999</v>
      </c>
      <c r="L578" s="23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2">
        <f>SUM(C580:C582)</f>
        <v>9979.9079200000015</v>
      </c>
      <c r="D579" s="22">
        <f t="shared" ref="D579:L579" si="101">SUM(D580:D582)</f>
        <v>25891.275260000002</v>
      </c>
      <c r="E579" s="22">
        <f t="shared" si="101"/>
        <v>21275.7084</v>
      </c>
      <c r="F579" s="22">
        <f t="shared" si="101"/>
        <v>6832.3535700000002</v>
      </c>
      <c r="G579" s="22">
        <f t="shared" si="101"/>
        <v>72633.008820000003</v>
      </c>
      <c r="H579" s="22">
        <f t="shared" si="101"/>
        <v>7564.1854541519988</v>
      </c>
      <c r="I579" s="22">
        <f t="shared" si="101"/>
        <v>25678.477650000001</v>
      </c>
      <c r="J579" s="22">
        <f t="shared" si="101"/>
        <v>22596.131010000001</v>
      </c>
      <c r="K579" s="22">
        <f t="shared" si="101"/>
        <v>7077.8060913399995</v>
      </c>
      <c r="L579" s="22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3">
        <f>PRICE1.12!C580*VOLUME!C580</f>
        <v>0</v>
      </c>
      <c r="D580" s="23">
        <f>PRICE1.12!D580*VOLUME!D580</f>
        <v>2289.4786800000002</v>
      </c>
      <c r="E580" s="23">
        <f>PRICE1.12!E580*VOLUME!E580</f>
        <v>0</v>
      </c>
      <c r="F580" s="23">
        <f>PRICE1.12!F580*VOLUME!F580</f>
        <v>0</v>
      </c>
      <c r="G580" s="23">
        <f>PRICE1.12!G580*VOLUME!G580</f>
        <v>7923.4305900000008</v>
      </c>
      <c r="H580" s="23">
        <f>PRICE1.12!H580*VOLUME!H580</f>
        <v>0</v>
      </c>
      <c r="I580" s="23">
        <f>PRICE1.12!I580*VOLUME!I580</f>
        <v>2366.8888400000001</v>
      </c>
      <c r="J580" s="23">
        <f>PRICE1.12!J580*VOLUME!J580</f>
        <v>0</v>
      </c>
      <c r="K580" s="23">
        <f>PRICE1.12!K580*VOLUME!K580</f>
        <v>0</v>
      </c>
      <c r="L580" s="23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3">
        <f>PRICE1.12!C581*VOLUME!C581</f>
        <v>1615.6579999999999</v>
      </c>
      <c r="D581" s="23">
        <f>PRICE1.12!D581*VOLUME!D581</f>
        <v>8815.206979999999</v>
      </c>
      <c r="E581" s="23">
        <f>PRICE1.12!E581*VOLUME!E581</f>
        <v>6258.7064</v>
      </c>
      <c r="F581" s="23">
        <f>PRICE1.12!F581*VOLUME!F581</f>
        <v>950.35707000000014</v>
      </c>
      <c r="G581" s="23">
        <f>PRICE1.12!G581*VOLUME!G581</f>
        <v>17281.201349999999</v>
      </c>
      <c r="H581" s="23">
        <f>PRICE1.12!H581*VOLUME!H581</f>
        <v>1734.5036999999998</v>
      </c>
      <c r="I581" s="23">
        <f>PRICE1.12!I581*VOLUME!I581</f>
        <v>8295.7501599999996</v>
      </c>
      <c r="J581" s="23">
        <f>PRICE1.12!J581*VOLUME!J581</f>
        <v>6016.1237759999995</v>
      </c>
      <c r="K581" s="23">
        <f>PRICE1.12!K581*VOLUME!K581</f>
        <v>941.23065328000018</v>
      </c>
      <c r="L581" s="23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3">
        <f>PRICE1.12!C582*VOLUME!C582</f>
        <v>8364.249920000002</v>
      </c>
      <c r="D582" s="23">
        <f>PRICE1.12!D582*VOLUME!D582</f>
        <v>14786.589600000001</v>
      </c>
      <c r="E582" s="23">
        <f>PRICE1.12!E582*VOLUME!E582</f>
        <v>15017.001999999999</v>
      </c>
      <c r="F582" s="23">
        <f>PRICE1.12!F582*VOLUME!F582</f>
        <v>5881.9965000000002</v>
      </c>
      <c r="G582" s="23">
        <f>PRICE1.12!G582*VOLUME!G582</f>
        <v>47428.376880000003</v>
      </c>
      <c r="H582" s="23">
        <f>PRICE1.12!H582*VOLUME!H582</f>
        <v>5829.6817541519995</v>
      </c>
      <c r="I582" s="23">
        <f>PRICE1.12!I582*VOLUME!I582</f>
        <v>15015.838650000002</v>
      </c>
      <c r="J582" s="23">
        <f>PRICE1.12!J582*VOLUME!J582</f>
        <v>16580.007234000001</v>
      </c>
      <c r="K582" s="23">
        <f>PRICE1.12!K582*VOLUME!K582</f>
        <v>6136.5754380599992</v>
      </c>
      <c r="L582" s="23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2">
        <f>SUM(C584:C586)</f>
        <v>3448.7000249999996</v>
      </c>
      <c r="D583" s="22">
        <f t="shared" ref="D583:L583" si="102">SUM(D584:D586)</f>
        <v>31169.654352999998</v>
      </c>
      <c r="E583" s="22">
        <f t="shared" si="102"/>
        <v>19175.316849999999</v>
      </c>
      <c r="F583" s="22">
        <f t="shared" si="102"/>
        <v>9716.9340799999991</v>
      </c>
      <c r="G583" s="22">
        <f t="shared" si="102"/>
        <v>67901.465889999992</v>
      </c>
      <c r="H583" s="22">
        <f t="shared" si="102"/>
        <v>5073.4007600000004</v>
      </c>
      <c r="I583" s="22">
        <f t="shared" si="102"/>
        <v>49659.625739999996</v>
      </c>
      <c r="J583" s="22">
        <f t="shared" si="102"/>
        <v>65528.23309400001</v>
      </c>
      <c r="K583" s="22">
        <f t="shared" si="102"/>
        <v>15354.08512055</v>
      </c>
      <c r="L583" s="22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3">
        <f>PRICE1.12!C584*VOLUME!C584</f>
        <v>1863.1781999999998</v>
      </c>
      <c r="D584" s="23">
        <f>PRICE1.12!D584*VOLUME!D584</f>
        <v>22995.797999999999</v>
      </c>
      <c r="E584" s="23">
        <f>PRICE1.12!E584*VOLUME!E584</f>
        <v>11758.207999999999</v>
      </c>
      <c r="F584" s="23">
        <f>PRICE1.12!F584*VOLUME!F584</f>
        <v>4868.9759999999997</v>
      </c>
      <c r="G584" s="23">
        <f>PRICE1.12!G584*VOLUME!G584</f>
        <v>45280.324839999994</v>
      </c>
      <c r="H584" s="23">
        <f>PRICE1.12!H584*VOLUME!H584</f>
        <v>2912.5150000000003</v>
      </c>
      <c r="I584" s="23">
        <f>PRICE1.12!I584*VOLUME!I584</f>
        <v>39918.16906</v>
      </c>
      <c r="J584" s="23">
        <f>PRICE1.12!J584*VOLUME!J584</f>
        <v>57792.561750000008</v>
      </c>
      <c r="K584" s="23">
        <f>PRICE1.12!K584*VOLUME!K584</f>
        <v>8565.5170642000012</v>
      </c>
      <c r="L584" s="23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3">
        <f>PRICE1.12!C585*VOLUME!C585</f>
        <v>1250.9735999999998</v>
      </c>
      <c r="D585" s="23">
        <f>PRICE1.12!D585*VOLUME!D585</f>
        <v>2769.6363329999999</v>
      </c>
      <c r="E585" s="23">
        <f>PRICE1.12!E585*VOLUME!E585</f>
        <v>4829.5729999999994</v>
      </c>
      <c r="F585" s="23">
        <f>PRICE1.12!F585*VOLUME!F585</f>
        <v>2712.2575999999999</v>
      </c>
      <c r="G585" s="23">
        <f>PRICE1.12!G585*VOLUME!G585</f>
        <v>11375.759175000001</v>
      </c>
      <c r="H585" s="23">
        <f>PRICE1.12!H585*VOLUME!H585</f>
        <v>1616.5989999999999</v>
      </c>
      <c r="I585" s="23">
        <f>PRICE1.12!I585*VOLUME!I585</f>
        <v>2970.58448</v>
      </c>
      <c r="J585" s="23">
        <f>PRICE1.12!J585*VOLUME!J585</f>
        <v>4890.9095399999997</v>
      </c>
      <c r="K585" s="23">
        <f>PRICE1.12!K585*VOLUME!K585</f>
        <v>3276.615918</v>
      </c>
      <c r="L585" s="23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3">
        <f>PRICE1.12!C586*VOLUME!C586</f>
        <v>334.548225</v>
      </c>
      <c r="D586" s="23">
        <f>PRICE1.12!D586*VOLUME!D586</f>
        <v>5404.2200199999997</v>
      </c>
      <c r="E586" s="23">
        <f>PRICE1.12!E586*VOLUME!E586</f>
        <v>2587.5358500000002</v>
      </c>
      <c r="F586" s="23">
        <f>PRICE1.12!F586*VOLUME!F586</f>
        <v>2135.7004800000004</v>
      </c>
      <c r="G586" s="23">
        <f>PRICE1.12!G586*VOLUME!G586</f>
        <v>11245.381874999999</v>
      </c>
      <c r="H586" s="23">
        <f>PRICE1.12!H586*VOLUME!H586</f>
        <v>544.28676000000007</v>
      </c>
      <c r="I586" s="23">
        <f>PRICE1.12!I586*VOLUME!I586</f>
        <v>6770.8721999999998</v>
      </c>
      <c r="J586" s="23">
        <f>PRICE1.12!J586*VOLUME!J586</f>
        <v>2844.7618040000002</v>
      </c>
      <c r="K586" s="23">
        <f>PRICE1.12!K586*VOLUME!K586</f>
        <v>3511.9521383499996</v>
      </c>
      <c r="L586" s="23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2">
        <f>SUM(C588:C593)</f>
        <v>36757.21269</v>
      </c>
      <c r="D587" s="22">
        <f t="shared" ref="D587:L587" si="103">SUM(D588:D593)</f>
        <v>103891.68536</v>
      </c>
      <c r="E587" s="22">
        <f t="shared" si="103"/>
        <v>78133.236059999996</v>
      </c>
      <c r="F587" s="22">
        <f t="shared" si="103"/>
        <v>26420.125200000002</v>
      </c>
      <c r="G587" s="22">
        <f t="shared" si="103"/>
        <v>256753.97531000004</v>
      </c>
      <c r="H587" s="22">
        <f t="shared" si="103"/>
        <v>30954.926481810002</v>
      </c>
      <c r="I587" s="22">
        <f t="shared" si="103"/>
        <v>92227.696120000008</v>
      </c>
      <c r="J587" s="22">
        <f t="shared" si="103"/>
        <v>75218.04896005</v>
      </c>
      <c r="K587" s="22">
        <f t="shared" si="103"/>
        <v>26974.256009879995</v>
      </c>
      <c r="L587" s="22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3">
        <f>PRICE1.12!C588*VOLUME!C588</f>
        <v>10128.993699999999</v>
      </c>
      <c r="D588" s="23">
        <f>PRICE1.12!D588*VOLUME!D588</f>
        <v>20419.623899999999</v>
      </c>
      <c r="E588" s="23">
        <f>PRICE1.12!E588*VOLUME!E588</f>
        <v>21998.4038</v>
      </c>
      <c r="F588" s="23">
        <f>PRICE1.12!F588*VOLUME!F588</f>
        <v>3903.5515999999998</v>
      </c>
      <c r="G588" s="23">
        <f>PRICE1.12!G588*VOLUME!G588</f>
        <v>58229.135500000004</v>
      </c>
      <c r="H588" s="23">
        <f>PRICE1.12!H588*VOLUME!H588</f>
        <v>8520.8822</v>
      </c>
      <c r="I588" s="23">
        <f>PRICE1.12!I588*VOLUME!I588</f>
        <v>17900.209600000002</v>
      </c>
      <c r="J588" s="23">
        <f>PRICE1.12!J588*VOLUME!J588</f>
        <v>22229.732169999999</v>
      </c>
      <c r="K588" s="23">
        <f>PRICE1.12!K588*VOLUME!K588</f>
        <v>3735.1769997000001</v>
      </c>
      <c r="L588" s="23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3">
        <f>PRICE1.12!C589*VOLUME!C589</f>
        <v>10329.265100000001</v>
      </c>
      <c r="D589" s="23">
        <f>PRICE1.12!D589*VOLUME!D589</f>
        <v>21656.423880000002</v>
      </c>
      <c r="E589" s="23">
        <f>PRICE1.12!E589*VOLUME!E589</f>
        <v>19279.459000000003</v>
      </c>
      <c r="F589" s="23">
        <f>PRICE1.12!F589*VOLUME!F589</f>
        <v>5087.9840999999997</v>
      </c>
      <c r="G589" s="23">
        <f>PRICE1.12!G589*VOLUME!G589</f>
        <v>62045.420580000013</v>
      </c>
      <c r="H589" s="23">
        <f>PRICE1.12!H589*VOLUME!H589</f>
        <v>9074.534912000001</v>
      </c>
      <c r="I589" s="23">
        <f>PRICE1.12!I589*VOLUME!I589</f>
        <v>19228.98342</v>
      </c>
      <c r="J589" s="23">
        <f>PRICE1.12!J589*VOLUME!J589</f>
        <v>21353.513279999999</v>
      </c>
      <c r="K589" s="23">
        <f>PRICE1.12!K589*VOLUME!K589</f>
        <v>4636.5099872000001</v>
      </c>
      <c r="L589" s="23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3">
        <f>PRICE1.12!C590*VOLUME!C590</f>
        <v>680.06016000000011</v>
      </c>
      <c r="D590" s="23">
        <f>PRICE1.12!D590*VOLUME!D590</f>
        <v>15179.871220000001</v>
      </c>
      <c r="E590" s="23">
        <f>PRICE1.12!E590*VOLUME!E590</f>
        <v>6692.348</v>
      </c>
      <c r="F590" s="23">
        <f>PRICE1.12!F590*VOLUME!F590</f>
        <v>3380.8607999999999</v>
      </c>
      <c r="G590" s="23">
        <f>PRICE1.12!G590*VOLUME!G590</f>
        <v>26364.600750000001</v>
      </c>
      <c r="H590" s="23">
        <f>PRICE1.12!H590*VOLUME!H590</f>
        <v>436.00871999999998</v>
      </c>
      <c r="I590" s="23">
        <f>PRICE1.12!I590*VOLUME!I590</f>
        <v>11674.72284</v>
      </c>
      <c r="J590" s="23">
        <f>PRICE1.12!J590*VOLUME!J590</f>
        <v>4792.4037877499995</v>
      </c>
      <c r="K590" s="23">
        <f>PRICE1.12!K590*VOLUME!K590</f>
        <v>2843.0939343999999</v>
      </c>
      <c r="L590" s="23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3">
        <f>PRICE1.12!C591*VOLUME!C591</f>
        <v>6683.7758399999993</v>
      </c>
      <c r="D591" s="23">
        <f>PRICE1.12!D591*VOLUME!D591</f>
        <v>11056.551999999998</v>
      </c>
      <c r="E591" s="23">
        <f>PRICE1.12!E591*VOLUME!E591</f>
        <v>10914.093799999999</v>
      </c>
      <c r="F591" s="23">
        <f>PRICE1.12!F591*VOLUME!F591</f>
        <v>4731.0650000000005</v>
      </c>
      <c r="G591" s="23">
        <f>PRICE1.12!G591*VOLUME!G591</f>
        <v>34025.497940000001</v>
      </c>
      <c r="H591" s="23">
        <f>PRICE1.12!H591*VOLUME!H591</f>
        <v>5111.8454999999994</v>
      </c>
      <c r="I591" s="23">
        <f>PRICE1.12!I591*VOLUME!I591</f>
        <v>11063.4552</v>
      </c>
      <c r="J591" s="23">
        <f>PRICE1.12!J591*VOLUME!J591</f>
        <v>9389.5944800000016</v>
      </c>
      <c r="K591" s="23">
        <f>PRICE1.12!K591*VOLUME!K591</f>
        <v>5425.453692</v>
      </c>
      <c r="L591" s="23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3">
        <f>PRICE1.12!C592*VOLUME!C592</f>
        <v>1891.5819999999999</v>
      </c>
      <c r="D592" s="23">
        <f>PRICE1.12!D592*VOLUME!D592</f>
        <v>8081.8944000000001</v>
      </c>
      <c r="E592" s="23">
        <f>PRICE1.12!E592*VOLUME!E592</f>
        <v>4961.6431599999996</v>
      </c>
      <c r="F592" s="23">
        <f>PRICE1.12!F592*VOLUME!F592</f>
        <v>2011.1335999999999</v>
      </c>
      <c r="G592" s="23">
        <f>PRICE1.12!G592*VOLUME!G592</f>
        <v>16876.065440000002</v>
      </c>
      <c r="H592" s="23">
        <f>PRICE1.12!H592*VOLUME!H592</f>
        <v>1776.9474985600002</v>
      </c>
      <c r="I592" s="23">
        <f>PRICE1.12!I592*VOLUME!I592</f>
        <v>7750.9334099999996</v>
      </c>
      <c r="J592" s="23">
        <f>PRICE1.12!J592*VOLUME!J592</f>
        <v>5065.062535</v>
      </c>
      <c r="K592" s="23">
        <f>PRICE1.12!K592*VOLUME!K592</f>
        <v>3542.9281119999996</v>
      </c>
      <c r="L592" s="23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3">
        <f>PRICE1.12!C593*VOLUME!C593</f>
        <v>7043.5358900000001</v>
      </c>
      <c r="D593" s="23">
        <f>PRICE1.12!D593*VOLUME!D593</f>
        <v>27497.319959999997</v>
      </c>
      <c r="E593" s="23">
        <f>PRICE1.12!E593*VOLUME!E593</f>
        <v>14287.2883</v>
      </c>
      <c r="F593" s="23">
        <f>PRICE1.12!F593*VOLUME!F593</f>
        <v>7305.530099999999</v>
      </c>
      <c r="G593" s="23">
        <f>PRICE1.12!G593*VOLUME!G593</f>
        <v>59213.255100000002</v>
      </c>
      <c r="H593" s="23">
        <f>PRICE1.12!H593*VOLUME!H593</f>
        <v>6034.7076512499998</v>
      </c>
      <c r="I593" s="23">
        <f>PRICE1.12!I593*VOLUME!I593</f>
        <v>24609.391649999998</v>
      </c>
      <c r="J593" s="23">
        <f>PRICE1.12!J593*VOLUME!J593</f>
        <v>12387.7427073</v>
      </c>
      <c r="K593" s="23">
        <f>PRICE1.12!K593*VOLUME!K593</f>
        <v>6791.0932845799998</v>
      </c>
      <c r="L593" s="23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2">
        <f>SUM(C595:C597)</f>
        <v>42638.160360000002</v>
      </c>
      <c r="D594" s="22">
        <f t="shared" ref="D594:L594" si="104">SUM(D595:D597)</f>
        <v>73100.936064000009</v>
      </c>
      <c r="E594" s="22">
        <f t="shared" si="104"/>
        <v>63309.383450000001</v>
      </c>
      <c r="F594" s="22">
        <f t="shared" si="104"/>
        <v>40207.24108</v>
      </c>
      <c r="G594" s="22">
        <f t="shared" si="104"/>
        <v>218696.07311600001</v>
      </c>
      <c r="H594" s="22">
        <f t="shared" si="104"/>
        <v>34938.184701999999</v>
      </c>
      <c r="I594" s="22">
        <f t="shared" si="104"/>
        <v>52151.426780000002</v>
      </c>
      <c r="J594" s="22">
        <f t="shared" si="104"/>
        <v>50001.60113000001</v>
      </c>
      <c r="K594" s="22">
        <f t="shared" si="104"/>
        <v>29890.193236119998</v>
      </c>
      <c r="L594" s="22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3">
        <f>PRICE1.12!C595*VOLUME!C595</f>
        <v>11421.6942</v>
      </c>
      <c r="D595" s="23">
        <f>PRICE1.12!D595*VOLUME!D595</f>
        <v>10581.101064</v>
      </c>
      <c r="E595" s="23">
        <f>PRICE1.12!E595*VOLUME!E595</f>
        <v>9072.5750499999995</v>
      </c>
      <c r="F595" s="23">
        <f>PRICE1.12!F595*VOLUME!F595</f>
        <v>4594.0007800000003</v>
      </c>
      <c r="G595" s="23">
        <f>PRICE1.12!G595*VOLUME!G595</f>
        <v>35580.448275999988</v>
      </c>
      <c r="H595" s="23">
        <f>PRICE1.12!H595*VOLUME!H595</f>
        <v>9644.2288999999982</v>
      </c>
      <c r="I595" s="23">
        <f>PRICE1.12!I595*VOLUME!I595</f>
        <v>12213.71609</v>
      </c>
      <c r="J595" s="23">
        <f>PRICE1.12!J595*VOLUME!J595</f>
        <v>8971.6886599999998</v>
      </c>
      <c r="K595" s="23">
        <f>PRICE1.12!K595*VOLUME!K595</f>
        <v>4975.9066350000003</v>
      </c>
      <c r="L595" s="23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3">
        <f>PRICE1.12!C596*VOLUME!C596</f>
        <v>27140.2677</v>
      </c>
      <c r="D596" s="23">
        <f>PRICE1.12!D596*VOLUME!D596</f>
        <v>54538.728000000003</v>
      </c>
      <c r="E596" s="23">
        <f>PRICE1.12!E596*VOLUME!E596</f>
        <v>44846.802000000003</v>
      </c>
      <c r="F596" s="23">
        <f>PRICE1.12!F596*VOLUME!F596</f>
        <v>32230.7235</v>
      </c>
      <c r="G596" s="23">
        <f>PRICE1.12!G596*VOLUME!G596</f>
        <v>158476.86640000003</v>
      </c>
      <c r="H596" s="23">
        <f>PRICE1.12!H596*VOLUME!H596</f>
        <v>21594.812399999999</v>
      </c>
      <c r="I596" s="23">
        <f>PRICE1.12!I596*VOLUME!I596</f>
        <v>33177.198599999996</v>
      </c>
      <c r="J596" s="23">
        <f>PRICE1.12!J596*VOLUME!J596</f>
        <v>31265.314720000006</v>
      </c>
      <c r="K596" s="23">
        <f>PRICE1.12!K596*VOLUME!K596</f>
        <v>21712.189399999999</v>
      </c>
      <c r="L596" s="23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3">
        <f>PRICE1.12!C597*VOLUME!C597</f>
        <v>4076.1984600000001</v>
      </c>
      <c r="D597" s="23">
        <f>PRICE1.12!D597*VOLUME!D597</f>
        <v>7981.1069999999991</v>
      </c>
      <c r="E597" s="23">
        <f>PRICE1.12!E597*VOLUME!E597</f>
        <v>9390.0063999999984</v>
      </c>
      <c r="F597" s="23">
        <f>PRICE1.12!F597*VOLUME!F597</f>
        <v>3382.5168000000003</v>
      </c>
      <c r="G597" s="23">
        <f>PRICE1.12!G597*VOLUME!G597</f>
        <v>24638.758440000001</v>
      </c>
      <c r="H597" s="23">
        <f>PRICE1.12!H597*VOLUME!H597</f>
        <v>3699.1434020000006</v>
      </c>
      <c r="I597" s="23">
        <f>PRICE1.12!I597*VOLUME!I597</f>
        <v>6760.5120900000011</v>
      </c>
      <c r="J597" s="23">
        <f>PRICE1.12!J597*VOLUME!J597</f>
        <v>9764.597749999999</v>
      </c>
      <c r="K597" s="23">
        <f>PRICE1.12!K597*VOLUME!K597</f>
        <v>3202.0972011200006</v>
      </c>
      <c r="L597" s="23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2">
        <f>SUM(C599:C602)</f>
        <v>768279.17059999984</v>
      </c>
      <c r="D598" s="22">
        <f t="shared" ref="D598:L598" si="105">SUM(D599:D602)</f>
        <v>710913.4214799999</v>
      </c>
      <c r="E598" s="22">
        <f t="shared" si="105"/>
        <v>875128.78479999991</v>
      </c>
      <c r="F598" s="22">
        <f t="shared" si="105"/>
        <v>604972.88462999999</v>
      </c>
      <c r="G598" s="22">
        <f t="shared" si="105"/>
        <v>2951971.8182499995</v>
      </c>
      <c r="H598" s="22">
        <f t="shared" si="105"/>
        <v>706856.13791365596</v>
      </c>
      <c r="I598" s="22">
        <f t="shared" si="105"/>
        <v>732269.74829999998</v>
      </c>
      <c r="J598" s="22">
        <f t="shared" si="105"/>
        <v>935406.5120959999</v>
      </c>
      <c r="K598" s="22">
        <f t="shared" si="105"/>
        <v>644515.91200000001</v>
      </c>
      <c r="L598" s="22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3">
        <f>PRICE1.12!C599*VOLUME!C599</f>
        <v>47475.750399999997</v>
      </c>
      <c r="D599" s="23">
        <f>PRICE1.12!D599*VOLUME!D599</f>
        <v>29463.465180000003</v>
      </c>
      <c r="E599" s="23">
        <f>PRICE1.12!E599*VOLUME!E599</f>
        <v>54763.827300000004</v>
      </c>
      <c r="F599" s="23">
        <f>PRICE1.12!F599*VOLUME!F599</f>
        <v>74150.004000000001</v>
      </c>
      <c r="G599" s="23">
        <f>PRICE1.12!G599*VOLUME!G599</f>
        <v>211998.48982000002</v>
      </c>
      <c r="H599" s="23">
        <f>PRICE1.12!H599*VOLUME!H599</f>
        <v>36792.653162805997</v>
      </c>
      <c r="I599" s="23">
        <f>PRICE1.12!I599*VOLUME!I599</f>
        <v>30467.615300000001</v>
      </c>
      <c r="J599" s="23">
        <f>PRICE1.12!J599*VOLUME!J599</f>
        <v>49553.320368000008</v>
      </c>
      <c r="K599" s="23">
        <f>PRICE1.12!K599*VOLUME!K599</f>
        <v>87734.546199999997</v>
      </c>
      <c r="L599" s="23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3">
        <f>PRICE1.12!C600*VOLUME!C600</f>
        <v>49430.906199999998</v>
      </c>
      <c r="D600" s="23">
        <f>PRICE1.12!D600*VOLUME!D600</f>
        <v>78875.049599999998</v>
      </c>
      <c r="E600" s="23">
        <f>PRICE1.12!E600*VOLUME!E600</f>
        <v>64572.246699999989</v>
      </c>
      <c r="F600" s="23">
        <f>PRICE1.12!F600*VOLUME!F600</f>
        <v>40771.205250000006</v>
      </c>
      <c r="G600" s="23">
        <f>PRICE1.12!G600*VOLUME!G600</f>
        <v>232005.36375000002</v>
      </c>
      <c r="H600" s="23">
        <f>PRICE1.12!H600*VOLUME!H600</f>
        <v>51862.276070010004</v>
      </c>
      <c r="I600" s="23">
        <f>PRICE1.12!I600*VOLUME!I600</f>
        <v>73529.656199999998</v>
      </c>
      <c r="J600" s="23">
        <f>PRICE1.12!J600*VOLUME!J600</f>
        <v>65139.095208000006</v>
      </c>
      <c r="K600" s="23">
        <f>PRICE1.12!K600*VOLUME!K600</f>
        <v>38839.9306</v>
      </c>
      <c r="L600" s="23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3">
        <f>PRICE1.12!C601*VOLUME!C601</f>
        <v>67053.171199999997</v>
      </c>
      <c r="D601" s="23">
        <f>PRICE1.12!D601*VOLUME!D601</f>
        <v>89957.811399999991</v>
      </c>
      <c r="E601" s="23">
        <f>PRICE1.12!E601*VOLUME!E601</f>
        <v>110108.8104</v>
      </c>
      <c r="F601" s="23">
        <f>PRICE1.12!F601*VOLUME!F601</f>
        <v>69674.62818</v>
      </c>
      <c r="G601" s="23">
        <f>PRICE1.12!G601*VOLUME!G601</f>
        <v>334438.07418000005</v>
      </c>
      <c r="H601" s="23">
        <f>PRICE1.12!H601*VOLUME!H601</f>
        <v>67254.098211839999</v>
      </c>
      <c r="I601" s="23">
        <f>PRICE1.12!I601*VOLUME!I601</f>
        <v>96332.953750000001</v>
      </c>
      <c r="J601" s="23">
        <f>PRICE1.12!J601*VOLUME!J601</f>
        <v>108060.85584</v>
      </c>
      <c r="K601" s="23">
        <f>PRICE1.12!K601*VOLUME!K601</f>
        <v>72889.023199999996</v>
      </c>
      <c r="L601" s="23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3">
        <f>PRICE1.12!C602*VOLUME!C602</f>
        <v>604319.34279999987</v>
      </c>
      <c r="D602" s="23">
        <f>PRICE1.12!D602*VOLUME!D602</f>
        <v>512617.09529999993</v>
      </c>
      <c r="E602" s="23">
        <f>PRICE1.12!E602*VOLUME!E602</f>
        <v>645683.90039999993</v>
      </c>
      <c r="F602" s="23">
        <f>PRICE1.12!F602*VOLUME!F602</f>
        <v>420377.04719999997</v>
      </c>
      <c r="G602" s="23">
        <f>PRICE1.12!G602*VOLUME!G602</f>
        <v>2173529.8904999997</v>
      </c>
      <c r="H602" s="23">
        <f>PRICE1.12!H602*VOLUME!H602</f>
        <v>550947.11046899995</v>
      </c>
      <c r="I602" s="23">
        <f>PRICE1.12!I602*VOLUME!I602</f>
        <v>531939.52304999996</v>
      </c>
      <c r="J602" s="23">
        <f>PRICE1.12!J602*VOLUME!J602</f>
        <v>712653.24067999993</v>
      </c>
      <c r="K602" s="23">
        <f>PRICE1.12!K602*VOLUME!K602</f>
        <v>445052.41199999995</v>
      </c>
      <c r="L602" s="23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2">
        <f>SUM(C604:C605)</f>
        <v>6775603.5700000003</v>
      </c>
      <c r="D603" s="22">
        <f t="shared" ref="D603:L603" si="106">SUM(D604:D605)</f>
        <v>5769412.7472000001</v>
      </c>
      <c r="E603" s="22">
        <f t="shared" si="106"/>
        <v>2874902.4629999995</v>
      </c>
      <c r="F603" s="22">
        <f t="shared" si="106"/>
        <v>2368496.04</v>
      </c>
      <c r="G603" s="22">
        <f t="shared" si="106"/>
        <v>18427460.871349998</v>
      </c>
      <c r="H603" s="22">
        <f t="shared" si="106"/>
        <v>7479290.2503000004</v>
      </c>
      <c r="I603" s="22">
        <f t="shared" si="106"/>
        <v>3045155.1384000001</v>
      </c>
      <c r="J603" s="22">
        <f t="shared" si="106"/>
        <v>2218939.7274671998</v>
      </c>
      <c r="K603" s="22">
        <f t="shared" si="106"/>
        <v>1254898.3840000001</v>
      </c>
      <c r="L603" s="22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3">
        <f>PRICE1.12!C604*VOLUME!C604</f>
        <v>2028595.2000000002</v>
      </c>
      <c r="D604" s="23">
        <f>PRICE1.12!D604*VOLUME!D604</f>
        <v>2299156.4772000001</v>
      </c>
      <c r="E604" s="23">
        <f>PRICE1.12!E604*VOLUME!E604</f>
        <v>2874902.4629999995</v>
      </c>
      <c r="F604" s="23">
        <f>PRICE1.12!F604*VOLUME!F604</f>
        <v>1475486.04</v>
      </c>
      <c r="G604" s="23">
        <f>PRICE1.12!G604*VOLUME!G604</f>
        <v>8825906.8213500008</v>
      </c>
      <c r="H604" s="23">
        <f>PRICE1.12!H604*VOLUME!H604</f>
        <v>1514160.5303</v>
      </c>
      <c r="I604" s="23">
        <f>PRICE1.12!I604*VOLUME!I604</f>
        <v>1477800.8184</v>
      </c>
      <c r="J604" s="23">
        <f>PRICE1.12!J604*VOLUME!J604</f>
        <v>2218939.7274671998</v>
      </c>
      <c r="K604" s="23">
        <f>PRICE1.12!K604*VOLUME!K604</f>
        <v>1254898.3840000001</v>
      </c>
      <c r="L604" s="23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3">
        <f>PRICE1.12!C605*VOLUME!C605</f>
        <v>4747008.37</v>
      </c>
      <c r="D605" s="23">
        <f>PRICE1.12!D605*VOLUME!D605</f>
        <v>3470256.27</v>
      </c>
      <c r="E605" s="23">
        <f>PRICE1.12!E605*VOLUME!E605</f>
        <v>0</v>
      </c>
      <c r="F605" s="23">
        <f>PRICE1.12!F605*VOLUME!F605</f>
        <v>893010</v>
      </c>
      <c r="G605" s="23">
        <f>PRICE1.12!G605*VOLUME!G605</f>
        <v>9601554.0499999989</v>
      </c>
      <c r="H605" s="23">
        <f>PRICE1.12!H605*VOLUME!H605</f>
        <v>5965129.7200000007</v>
      </c>
      <c r="I605" s="23">
        <f>PRICE1.12!I605*VOLUME!I605</f>
        <v>1567354.32</v>
      </c>
      <c r="J605" s="23">
        <f>PRICE1.12!J605*VOLUME!J605</f>
        <v>0</v>
      </c>
      <c r="K605" s="23">
        <f>PRICE1.12!K605*VOLUME!K605</f>
        <v>0</v>
      </c>
      <c r="L605" s="23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2">
        <f>SUM(C607:C608)</f>
        <v>2568026.1052399999</v>
      </c>
      <c r="D606" s="22">
        <f t="shared" ref="D606:L606" si="107">SUM(D607:D608)</f>
        <v>2590890.5171912005</v>
      </c>
      <c r="E606" s="22">
        <f t="shared" si="107"/>
        <v>2882676.8743599998</v>
      </c>
      <c r="F606" s="22">
        <f t="shared" si="107"/>
        <v>3344485.2769999998</v>
      </c>
      <c r="G606" s="22">
        <f t="shared" si="107"/>
        <v>10168851.605607998</v>
      </c>
      <c r="H606" s="22">
        <f t="shared" si="107"/>
        <v>2555130.6205199999</v>
      </c>
      <c r="I606" s="22">
        <f t="shared" si="107"/>
        <v>2683191.2854399998</v>
      </c>
      <c r="J606" s="22">
        <f t="shared" si="107"/>
        <v>2723834.1397299999</v>
      </c>
      <c r="K606" s="22">
        <f t="shared" si="107"/>
        <v>3290316.0321599999</v>
      </c>
      <c r="L606" s="22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3">
        <f>PRICE1.12!C607*VOLUME!C607</f>
        <v>491575.02476</v>
      </c>
      <c r="D607" s="23">
        <f>PRICE1.12!D607*VOLUME!D607</f>
        <v>509898.74462000001</v>
      </c>
      <c r="E607" s="23">
        <f>PRICE1.12!E607*VOLUME!E607</f>
        <v>726022.28139999986</v>
      </c>
      <c r="F607" s="23">
        <f>PRICE1.12!F607*VOLUME!F607</f>
        <v>686183.32099999988</v>
      </c>
      <c r="G607" s="23">
        <f>PRICE1.12!G607*VOLUME!G607</f>
        <v>1204185.8282399999</v>
      </c>
      <c r="H607" s="23">
        <f>PRICE1.12!H607*VOLUME!H607</f>
        <v>629898.15519999992</v>
      </c>
      <c r="I607" s="23">
        <f>PRICE1.12!I607*VOLUME!I607</f>
        <v>580732.77320000005</v>
      </c>
      <c r="J607" s="23">
        <f>PRICE1.12!J607*VOLUME!J607</f>
        <v>772583.45639999991</v>
      </c>
      <c r="K607" s="23">
        <f>PRICE1.12!K607*VOLUME!K607</f>
        <v>767606.42359999986</v>
      </c>
      <c r="L607" s="23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3">
        <f>PRICE1.12!C608*VOLUME!C608</f>
        <v>2076451.0804799998</v>
      </c>
      <c r="D608" s="23">
        <f>PRICE1.12!D608*VOLUME!D608</f>
        <v>2080991.7725712003</v>
      </c>
      <c r="E608" s="23">
        <f>PRICE1.12!E608*VOLUME!E608</f>
        <v>2156654.59296</v>
      </c>
      <c r="F608" s="23">
        <f>PRICE1.12!F608*VOLUME!F608</f>
        <v>2658301.9559999998</v>
      </c>
      <c r="G608" s="23">
        <f>PRICE1.12!G608*VOLUME!G608</f>
        <v>8964665.7773679979</v>
      </c>
      <c r="H608" s="23">
        <f>PRICE1.12!H608*VOLUME!H608</f>
        <v>1925232.46532</v>
      </c>
      <c r="I608" s="23">
        <f>PRICE1.12!I608*VOLUME!I608</f>
        <v>2102458.5122399996</v>
      </c>
      <c r="J608" s="23">
        <f>PRICE1.12!J608*VOLUME!J608</f>
        <v>1951250.6833299999</v>
      </c>
      <c r="K608" s="23">
        <f>PRICE1.12!K608*VOLUME!K608</f>
        <v>2522709.6085600001</v>
      </c>
      <c r="L608" s="23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2">
        <f>SUM(C610:C611)</f>
        <v>105149.16864063617</v>
      </c>
      <c r="D609" s="22">
        <f t="shared" ref="D609:L609" si="108">SUM(D610:D611)</f>
        <v>293013.93178601342</v>
      </c>
      <c r="E609" s="22">
        <f t="shared" si="108"/>
        <v>228151.15817331037</v>
      </c>
      <c r="F609" s="22">
        <f t="shared" si="108"/>
        <v>298509.81172798248</v>
      </c>
      <c r="G609" s="22">
        <f t="shared" si="108"/>
        <v>911080.13113505614</v>
      </c>
      <c r="H609" s="22">
        <f t="shared" si="108"/>
        <v>107635.01945983399</v>
      </c>
      <c r="I609" s="22">
        <f t="shared" si="108"/>
        <v>292838.61097795458</v>
      </c>
      <c r="J609" s="22">
        <f t="shared" si="108"/>
        <v>189443.870666234</v>
      </c>
      <c r="K609" s="22">
        <f t="shared" si="108"/>
        <v>210873.21329989066</v>
      </c>
      <c r="L609" s="22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3">
        <f>PRICE1.12!C610*VOLUME!C610</f>
        <v>940.34733063617546</v>
      </c>
      <c r="D610" s="23">
        <f>PRICE1.12!D610*VOLUME!D610</f>
        <v>765.77052991341998</v>
      </c>
      <c r="E610" s="23">
        <f>PRICE1.12!E610*VOLUME!E610</f>
        <v>1369.205277310371</v>
      </c>
      <c r="F610" s="23">
        <f>PRICE1.12!F610*VOLUME!F610</f>
        <v>1766.6957563824583</v>
      </c>
      <c r="G610" s="23">
        <f>PRICE1.12!G610*VOLUME!G610</f>
        <v>4842.1317540560894</v>
      </c>
      <c r="H610" s="23">
        <f>PRICE1.12!H610*VOLUME!H610</f>
        <v>942.51188883399197</v>
      </c>
      <c r="I610" s="23">
        <f>PRICE1.12!I610*VOLUME!I610</f>
        <v>718.65831235460178</v>
      </c>
      <c r="J610" s="23">
        <f>PRICE1.12!J610*VOLUME!J610</f>
        <v>1381.245456134011</v>
      </c>
      <c r="K610" s="23">
        <f>PRICE1.12!K610*VOLUME!K610</f>
        <v>1746.8630968906457</v>
      </c>
      <c r="L610" s="23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3">
        <f>PRICE1.12!C611*VOLUME!C611</f>
        <v>104208.82131</v>
      </c>
      <c r="D611" s="23">
        <f>PRICE1.12!D611*VOLUME!D611</f>
        <v>292248.16125609999</v>
      </c>
      <c r="E611" s="23">
        <f>PRICE1.12!E611*VOLUME!E611</f>
        <v>226781.952896</v>
      </c>
      <c r="F611" s="23">
        <f>PRICE1.12!F611*VOLUME!F611</f>
        <v>296743.1159716</v>
      </c>
      <c r="G611" s="23">
        <f>PRICE1.12!G611*VOLUME!G611</f>
        <v>906237.99938100006</v>
      </c>
      <c r="H611" s="23">
        <f>PRICE1.12!H611*VOLUME!H611</f>
        <v>106692.50757099999</v>
      </c>
      <c r="I611" s="23">
        <f>PRICE1.12!I611*VOLUME!I611</f>
        <v>292119.95266559999</v>
      </c>
      <c r="J611" s="23">
        <f>PRICE1.12!J611*VOLUME!J611</f>
        <v>188062.6252101</v>
      </c>
      <c r="K611" s="23">
        <f>PRICE1.12!K611*VOLUME!K611</f>
        <v>209126.35020300001</v>
      </c>
      <c r="L611" s="23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2">
        <f>SUM(C613:C617)</f>
        <v>202698.15999999997</v>
      </c>
      <c r="D612" s="22">
        <f t="shared" ref="D612:L612" si="109">SUM(D613:D617)</f>
        <v>505073.36</v>
      </c>
      <c r="E612" s="22">
        <f t="shared" si="109"/>
        <v>254161.84</v>
      </c>
      <c r="F612" s="22">
        <f t="shared" si="109"/>
        <v>155782.42000000001</v>
      </c>
      <c r="G612" s="22">
        <f t="shared" si="109"/>
        <v>1117715.7799999998</v>
      </c>
      <c r="H612" s="22">
        <f t="shared" si="109"/>
        <v>323249.54999999993</v>
      </c>
      <c r="I612" s="22">
        <f t="shared" si="109"/>
        <v>503315.27999999997</v>
      </c>
      <c r="J612" s="22">
        <f t="shared" si="109"/>
        <v>332162.6399999999</v>
      </c>
      <c r="K612" s="22">
        <f t="shared" si="109"/>
        <v>188430.02000000002</v>
      </c>
      <c r="L612" s="22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3">
        <f>PRICE1.12!C613*VOLUME!C613</f>
        <v>33255.589999999997</v>
      </c>
      <c r="D613" s="23">
        <f>PRICE1.12!D613*VOLUME!D613</f>
        <v>477089.7</v>
      </c>
      <c r="E613" s="23">
        <f>PRICE1.12!E613*VOLUME!E613</f>
        <v>139539.76</v>
      </c>
      <c r="F613" s="23">
        <f>PRICE1.12!F613*VOLUME!F613</f>
        <v>78992.36</v>
      </c>
      <c r="G613" s="23">
        <f>PRICE1.12!G613*VOLUME!G613</f>
        <v>728877.41</v>
      </c>
      <c r="H613" s="23">
        <f>PRICE1.12!H613*VOLUME!H613</f>
        <v>41852.85</v>
      </c>
      <c r="I613" s="23">
        <f>PRICE1.12!I613*VOLUME!I613</f>
        <v>477382.43</v>
      </c>
      <c r="J613" s="23">
        <f>PRICE1.12!J613*VOLUME!J613</f>
        <v>142942.49</v>
      </c>
      <c r="K613" s="23">
        <f>PRICE1.12!K613*VOLUME!K613</f>
        <v>130232.25</v>
      </c>
      <c r="L613" s="23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3">
        <f>PRICE1.12!C614*VOLUME!C614</f>
        <v>46106.3</v>
      </c>
      <c r="D614" s="23">
        <f>PRICE1.12!D614*VOLUME!D614</f>
        <v>5796.37</v>
      </c>
      <c r="E614" s="23">
        <f>PRICE1.12!E614*VOLUME!E614</f>
        <v>57668.75</v>
      </c>
      <c r="F614" s="23">
        <f>PRICE1.12!F614*VOLUME!F614</f>
        <v>37609.910000000003</v>
      </c>
      <c r="G614" s="23">
        <f>PRICE1.12!G614*VOLUME!G614</f>
        <v>147181.32999999999</v>
      </c>
      <c r="H614" s="23">
        <f>PRICE1.12!H614*VOLUME!H614</f>
        <v>140713.25</v>
      </c>
      <c r="I614" s="23">
        <f>PRICE1.12!I614*VOLUME!I614</f>
        <v>2836.36</v>
      </c>
      <c r="J614" s="23">
        <f>PRICE1.12!J614*VOLUME!J614</f>
        <v>125662.34</v>
      </c>
      <c r="K614" s="23">
        <f>PRICE1.12!K614*VOLUME!K614</f>
        <v>21816.38</v>
      </c>
      <c r="L614" s="23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3">
        <f>PRICE1.12!C615*VOLUME!C615</f>
        <v>68720.72</v>
      </c>
      <c r="D615" s="23">
        <f>PRICE1.12!D615*VOLUME!D615</f>
        <v>16482.29</v>
      </c>
      <c r="E615" s="23">
        <f>PRICE1.12!E615*VOLUME!E615</f>
        <v>15339.53</v>
      </c>
      <c r="F615" s="23">
        <f>PRICE1.12!F615*VOLUME!F615</f>
        <v>198.85</v>
      </c>
      <c r="G615" s="23">
        <f>PRICE1.12!G615*VOLUME!G615</f>
        <v>100741.39</v>
      </c>
      <c r="H615" s="23">
        <f>PRICE1.12!H615*VOLUME!H615</f>
        <v>84273.5</v>
      </c>
      <c r="I615" s="23">
        <f>PRICE1.12!I615*VOLUME!I615</f>
        <v>12114.19</v>
      </c>
      <c r="J615" s="23">
        <f>PRICE1.12!J615*VOLUME!J615</f>
        <v>21464.3</v>
      </c>
      <c r="K615" s="23">
        <f>PRICE1.12!K615*VOLUME!K615</f>
        <v>253.54</v>
      </c>
      <c r="L615" s="23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3">
        <f>PRICE1.12!C616*VOLUME!C616</f>
        <v>7408.6</v>
      </c>
      <c r="D616" s="23">
        <f>PRICE1.12!D616*VOLUME!D616</f>
        <v>2367.9699999999998</v>
      </c>
      <c r="E616" s="23">
        <f>PRICE1.12!E616*VOLUME!E616</f>
        <v>34348.83</v>
      </c>
      <c r="F616" s="23">
        <f>PRICE1.12!F616*VOLUME!F616</f>
        <v>37327.35</v>
      </c>
      <c r="G616" s="23">
        <f>PRICE1.12!G616*VOLUME!G616</f>
        <v>81452.75</v>
      </c>
      <c r="H616" s="23">
        <f>PRICE1.12!H616*VOLUME!H616</f>
        <v>4563.54</v>
      </c>
      <c r="I616" s="23">
        <f>PRICE1.12!I616*VOLUME!I616</f>
        <v>7172.1100000000006</v>
      </c>
      <c r="J616" s="23">
        <f>PRICE1.12!J616*VOLUME!J616</f>
        <v>31388.409999999996</v>
      </c>
      <c r="K616" s="23">
        <f>PRICE1.12!K616*VOLUME!K616</f>
        <v>34073.29</v>
      </c>
      <c r="L616" s="23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3">
        <f>PRICE1.12!C617*VOLUME!C617</f>
        <v>47206.95</v>
      </c>
      <c r="D617" s="23">
        <f>PRICE1.12!D617*VOLUME!D617</f>
        <v>3337.03</v>
      </c>
      <c r="E617" s="23">
        <f>PRICE1.12!E617*VOLUME!E617</f>
        <v>7264.9700000000012</v>
      </c>
      <c r="F617" s="23">
        <f>PRICE1.12!F617*VOLUME!F617</f>
        <v>1653.95</v>
      </c>
      <c r="G617" s="23">
        <f>PRICE1.12!G617*VOLUME!G617</f>
        <v>59462.9</v>
      </c>
      <c r="H617" s="23">
        <f>PRICE1.12!H617*VOLUME!H617</f>
        <v>51846.41</v>
      </c>
      <c r="I617" s="23">
        <f>PRICE1.12!I617*VOLUME!I617</f>
        <v>3810.1899999999996</v>
      </c>
      <c r="J617" s="23">
        <f>PRICE1.12!J617*VOLUME!J617</f>
        <v>10705.1</v>
      </c>
      <c r="K617" s="23">
        <f>PRICE1.12!K617*VOLUME!K617</f>
        <v>2054.56</v>
      </c>
      <c r="L617" s="23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2">
        <f>SUM(C620:C622)</f>
        <v>6070241.2799999993</v>
      </c>
      <c r="D619" s="22">
        <f t="shared" ref="D619:L619" si="110">SUM(D620:D622)</f>
        <v>2327154.59</v>
      </c>
      <c r="E619" s="22">
        <f t="shared" si="110"/>
        <v>7712038.6765000001</v>
      </c>
      <c r="F619" s="22">
        <f t="shared" si="110"/>
        <v>6346355.9232000001</v>
      </c>
      <c r="G619" s="22">
        <f t="shared" si="110"/>
        <v>22886837.842900001</v>
      </c>
      <c r="H619" s="22">
        <f t="shared" si="110"/>
        <v>4375315.82</v>
      </c>
      <c r="I619" s="22">
        <f t="shared" si="110"/>
        <v>1930655.5820000002</v>
      </c>
      <c r="J619" s="22">
        <f t="shared" si="110"/>
        <v>5851272.476400001</v>
      </c>
      <c r="K619" s="22">
        <f t="shared" si="110"/>
        <v>3477096.5898000002</v>
      </c>
      <c r="L619" s="22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3">
        <f>PRICE1.12!C620*VOLUME!C620</f>
        <v>951585.80999999994</v>
      </c>
      <c r="D620" s="23">
        <f>PRICE1.12!D620*VOLUME!D620</f>
        <v>308626.5</v>
      </c>
      <c r="E620" s="23">
        <f>PRICE1.12!E620*VOLUME!E620</f>
        <v>1688282.8466</v>
      </c>
      <c r="F620" s="23">
        <f>PRICE1.12!F620*VOLUME!F620</f>
        <v>728819.78399999999</v>
      </c>
      <c r="G620" s="23">
        <f>PRICE1.12!G620*VOLUME!G620</f>
        <v>3811153.2864000001</v>
      </c>
      <c r="H620" s="23">
        <f>PRICE1.12!H620*VOLUME!H620</f>
        <v>453647.14599999995</v>
      </c>
      <c r="I620" s="23">
        <f>PRICE1.12!I620*VOLUME!I620</f>
        <v>230977.64309999999</v>
      </c>
      <c r="J620" s="23">
        <f>PRICE1.12!J620*VOLUME!J620</f>
        <v>1243895.2960000001</v>
      </c>
      <c r="K620" s="23">
        <f>PRICE1.12!K620*VOLUME!K620</f>
        <v>354020.97719999996</v>
      </c>
      <c r="L620" s="23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3">
        <f>PRICE1.12!C621*VOLUME!C621</f>
        <v>764595.47</v>
      </c>
      <c r="D621" s="23">
        <f>PRICE1.12!D621*VOLUME!D621</f>
        <v>286650</v>
      </c>
      <c r="E621" s="23">
        <f>PRICE1.12!E621*VOLUME!E621</f>
        <v>1593798.6814000001</v>
      </c>
      <c r="F621" s="23">
        <f>PRICE1.12!F621*VOLUME!F621</f>
        <v>871794</v>
      </c>
      <c r="G621" s="23">
        <f>PRICE1.12!G621*VOLUME!G621</f>
        <v>3635094.5747999996</v>
      </c>
      <c r="H621" s="23">
        <f>PRICE1.12!H621*VOLUME!H621</f>
        <v>0</v>
      </c>
      <c r="I621" s="23">
        <f>PRICE1.12!I621*VOLUME!I621</f>
        <v>0</v>
      </c>
      <c r="J621" s="23">
        <f>PRICE1.12!J621*VOLUME!J621</f>
        <v>1211826.1204000001</v>
      </c>
      <c r="K621" s="23">
        <f>PRICE1.12!K621*VOLUME!K621</f>
        <v>274960.95659999998</v>
      </c>
      <c r="L621" s="23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3">
        <f>PRICE1.12!C622*VOLUME!C622</f>
        <v>4354060</v>
      </c>
      <c r="D622" s="23">
        <f>PRICE1.12!D622*VOLUME!D622</f>
        <v>1731878.09</v>
      </c>
      <c r="E622" s="23">
        <f>PRICE1.12!E622*VOLUME!E622</f>
        <v>4429957.1485000001</v>
      </c>
      <c r="F622" s="23">
        <f>PRICE1.12!F622*VOLUME!F622</f>
        <v>4745742.1392000001</v>
      </c>
      <c r="G622" s="23">
        <f>PRICE1.12!G622*VOLUME!G622</f>
        <v>15440589.981700001</v>
      </c>
      <c r="H622" s="23">
        <f>PRICE1.12!H622*VOLUME!H622</f>
        <v>3921668.6740000006</v>
      </c>
      <c r="I622" s="23">
        <f>PRICE1.12!I622*VOLUME!I622</f>
        <v>1699677.9389000002</v>
      </c>
      <c r="J622" s="23">
        <f>PRICE1.12!J622*VOLUME!J622</f>
        <v>3395551.06</v>
      </c>
      <c r="K622" s="23">
        <f>PRICE1.12!K622*VOLUME!K622</f>
        <v>2848114.656</v>
      </c>
      <c r="L622" s="23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2">
        <f>SUM(C624:C626)</f>
        <v>57864.157771397804</v>
      </c>
      <c r="D623" s="22">
        <f t="shared" ref="D623:L623" si="111">SUM(D624:D626)</f>
        <v>167132.74919999999</v>
      </c>
      <c r="E623" s="22">
        <f t="shared" si="111"/>
        <v>241541.45562840189</v>
      </c>
      <c r="F623" s="22">
        <f t="shared" si="111"/>
        <v>382331.87761098251</v>
      </c>
      <c r="G623" s="22">
        <f t="shared" si="111"/>
        <v>854355.23069155938</v>
      </c>
      <c r="H623" s="22">
        <f t="shared" si="111"/>
        <v>69888.829062144257</v>
      </c>
      <c r="I623" s="22">
        <f t="shared" si="111"/>
        <v>213357.41127700233</v>
      </c>
      <c r="J623" s="22">
        <f t="shared" si="111"/>
        <v>296956.99668190914</v>
      </c>
      <c r="K623" s="22">
        <f t="shared" si="111"/>
        <v>447772.82277464564</v>
      </c>
      <c r="L623" s="22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3">
        <f>PRICE1.12!C624*VOLUME!C624</f>
        <v>22438.787331557643</v>
      </c>
      <c r="D624" s="23">
        <f>PRICE1.12!D624*VOLUME!D624</f>
        <v>86914.617999999988</v>
      </c>
      <c r="E624" s="23">
        <f>PRICE1.12!E624*VOLUME!E624</f>
        <v>94126.387739299622</v>
      </c>
      <c r="F624" s="23">
        <f>PRICE1.12!F624*VOLUME!F624</f>
        <v>95219.133162894854</v>
      </c>
      <c r="G624" s="23">
        <f>PRICE1.12!G624*VOLUME!G624</f>
        <v>300598.63324995921</v>
      </c>
      <c r="H624" s="23">
        <f>PRICE1.12!H624*VOLUME!H624</f>
        <v>25070.847565453147</v>
      </c>
      <c r="I624" s="23">
        <f>PRICE1.12!I624*VOLUME!I624</f>
        <v>85491.738193061698</v>
      </c>
      <c r="J624" s="23">
        <f>PRICE1.12!J624*VOLUME!J624</f>
        <v>98522.451932295735</v>
      </c>
      <c r="K624" s="23">
        <f>PRICE1.12!K624*VOLUME!K624</f>
        <v>112597.36885543783</v>
      </c>
      <c r="L624" s="23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3">
        <f>PRICE1.12!C625*VOLUME!C625</f>
        <v>19219.561823120435</v>
      </c>
      <c r="D625" s="23">
        <f>PRICE1.12!D625*VOLUME!D625</f>
        <v>39528.839200000002</v>
      </c>
      <c r="E625" s="23">
        <f>PRICE1.12!E625*VOLUME!E625</f>
        <v>50576.528040932644</v>
      </c>
      <c r="F625" s="23">
        <f>PRICE1.12!F625*VOLUME!F625</f>
        <v>56253.843899999993</v>
      </c>
      <c r="G625" s="23">
        <f>PRICE1.12!G625*VOLUME!G625</f>
        <v>168230.6552034925</v>
      </c>
      <c r="H625" s="23">
        <f>PRICE1.12!H625*VOLUME!H625</f>
        <v>28249.620729810555</v>
      </c>
      <c r="I625" s="23">
        <f>PRICE1.12!I625*VOLUME!I625</f>
        <v>85853.250075303382</v>
      </c>
      <c r="J625" s="23">
        <f>PRICE1.12!J625*VOLUME!J625</f>
        <v>101365.439281343</v>
      </c>
      <c r="K625" s="23">
        <f>PRICE1.12!K625*VOLUME!K625</f>
        <v>109606.899619</v>
      </c>
      <c r="L625" s="23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3">
        <f>PRICE1.12!C626*VOLUME!C626</f>
        <v>16205.808616719729</v>
      </c>
      <c r="D626" s="23">
        <f>PRICE1.12!D626*VOLUME!D626</f>
        <v>40689.292000000001</v>
      </c>
      <c r="E626" s="23">
        <f>PRICE1.12!E626*VOLUME!E626</f>
        <v>96838.539848169617</v>
      </c>
      <c r="F626" s="23">
        <f>PRICE1.12!F626*VOLUME!F626</f>
        <v>230858.90054808767</v>
      </c>
      <c r="G626" s="23">
        <f>PRICE1.12!G626*VOLUME!G626</f>
        <v>385525.94223810773</v>
      </c>
      <c r="H626" s="23">
        <f>PRICE1.12!H626*VOLUME!H626</f>
        <v>16568.36076688056</v>
      </c>
      <c r="I626" s="23">
        <f>PRICE1.12!I626*VOLUME!I626</f>
        <v>42012.423008637234</v>
      </c>
      <c r="J626" s="23">
        <f>PRICE1.12!J626*VOLUME!J626</f>
        <v>97069.105468270413</v>
      </c>
      <c r="K626" s="23">
        <f>PRICE1.12!K626*VOLUME!K626</f>
        <v>225568.55430020782</v>
      </c>
      <c r="L626" s="23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2">
        <f>SUM(C628:C630)</f>
        <v>15035.979153101096</v>
      </c>
      <c r="D627" s="22">
        <f t="shared" ref="D627:L627" si="112">SUM(D628:D630)</f>
        <v>22013.198699999997</v>
      </c>
      <c r="E627" s="22">
        <f t="shared" si="112"/>
        <v>39197.874295668182</v>
      </c>
      <c r="F627" s="22">
        <f t="shared" si="112"/>
        <v>54296.814287640707</v>
      </c>
      <c r="G627" s="22">
        <f t="shared" si="112"/>
        <v>130433.87716368568</v>
      </c>
      <c r="H627" s="22">
        <f t="shared" si="112"/>
        <v>9811.5733794209518</v>
      </c>
      <c r="I627" s="22">
        <f t="shared" si="112"/>
        <v>20919.486331416945</v>
      </c>
      <c r="J627" s="22">
        <f t="shared" si="112"/>
        <v>41189.090741948166</v>
      </c>
      <c r="K627" s="22">
        <f t="shared" si="112"/>
        <v>56436.796953146753</v>
      </c>
      <c r="L627" s="22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3">
        <f>PRICE1.12!C628*VOLUME!C628</f>
        <v>5167.2840237278779</v>
      </c>
      <c r="D628" s="23">
        <f>PRICE1.12!D628*VOLUME!D628</f>
        <v>3042.7739999999999</v>
      </c>
      <c r="E628" s="23">
        <f>PRICE1.12!E628*VOLUME!E628</f>
        <v>2911.0641999999998</v>
      </c>
      <c r="F628" s="23">
        <f>PRICE1.12!F628*VOLUME!F628</f>
        <v>3426.1553217327191</v>
      </c>
      <c r="G628" s="23">
        <f>PRICE1.12!G628*VOLUME!G628</f>
        <v>14451.207868488509</v>
      </c>
      <c r="H628" s="23">
        <f>PRICE1.12!H628*VOLUME!H628</f>
        <v>4933.7464441585053</v>
      </c>
      <c r="I628" s="23">
        <f>PRICE1.12!I628*VOLUME!I628</f>
        <v>3184.2664800000007</v>
      </c>
      <c r="J628" s="23">
        <f>PRICE1.12!J628*VOLUME!J628</f>
        <v>2933.9208223000005</v>
      </c>
      <c r="K628" s="23">
        <f>PRICE1.12!K628*VOLUME!K628</f>
        <v>2758.3592473922431</v>
      </c>
      <c r="L628" s="23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3">
        <f>PRICE1.12!C629*VOLUME!C629</f>
        <v>4814.785014318084</v>
      </c>
      <c r="D629" s="23">
        <f>PRICE1.12!D629*VOLUME!D629</f>
        <v>3979.1339999999991</v>
      </c>
      <c r="E629" s="23">
        <f>PRICE1.12!E629*VOLUME!E629</f>
        <v>13969.578124137932</v>
      </c>
      <c r="F629" s="23">
        <f>PRICE1.12!F629*VOLUME!F629</f>
        <v>34435.96096033333</v>
      </c>
      <c r="G629" s="23">
        <f>PRICE1.12!G629*VOLUME!G629</f>
        <v>57137.869544738751</v>
      </c>
      <c r="H629" s="23">
        <f>PRICE1.12!H629*VOLUME!H629</f>
        <v>0</v>
      </c>
      <c r="I629" s="23">
        <f>PRICE1.12!I629*VOLUME!I629</f>
        <v>0</v>
      </c>
      <c r="J629" s="23">
        <f>PRICE1.12!J629*VOLUME!J629</f>
        <v>14351.302209137932</v>
      </c>
      <c r="K629" s="23">
        <f>PRICE1.12!K629*VOLUME!K629</f>
        <v>33888.941928949469</v>
      </c>
      <c r="L629" s="23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3">
        <f>PRICE1.12!C630*VOLUME!C630</f>
        <v>5053.9101150551342</v>
      </c>
      <c r="D630" s="23">
        <f>PRICE1.12!D630*VOLUME!D630</f>
        <v>14991.290699999998</v>
      </c>
      <c r="E630" s="23">
        <f>PRICE1.12!E630*VOLUME!E630</f>
        <v>22317.231971530251</v>
      </c>
      <c r="F630" s="23">
        <f>PRICE1.12!F630*VOLUME!F630</f>
        <v>16434.698005574664</v>
      </c>
      <c r="G630" s="23">
        <f>PRICE1.12!G630*VOLUME!G630</f>
        <v>58844.79975045842</v>
      </c>
      <c r="H630" s="23">
        <f>PRICE1.12!H630*VOLUME!H630</f>
        <v>4877.8269352624466</v>
      </c>
      <c r="I630" s="23">
        <f>PRICE1.12!I630*VOLUME!I630</f>
        <v>17735.219851416943</v>
      </c>
      <c r="J630" s="23">
        <f>PRICE1.12!J630*VOLUME!J630</f>
        <v>23903.867710510236</v>
      </c>
      <c r="K630" s="23">
        <f>PRICE1.12!K630*VOLUME!K630</f>
        <v>19789.495776805048</v>
      </c>
      <c r="L630" s="23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2">
        <f>SUM(C632:C635)</f>
        <v>8050.8812320441502</v>
      </c>
      <c r="D631" s="22">
        <f t="shared" ref="D631:L631" si="113">SUM(D632:D635)</f>
        <v>8748.9107000000004</v>
      </c>
      <c r="E631" s="22">
        <f t="shared" si="113"/>
        <v>11361.051700000002</v>
      </c>
      <c r="F631" s="22">
        <f t="shared" si="113"/>
        <v>19379.555166717877</v>
      </c>
      <c r="G631" s="22">
        <f t="shared" si="113"/>
        <v>47155.289499648905</v>
      </c>
      <c r="H631" s="22">
        <f t="shared" si="113"/>
        <v>9424.2348972814762</v>
      </c>
      <c r="I631" s="22">
        <f t="shared" si="113"/>
        <v>10244.48359750477</v>
      </c>
      <c r="J631" s="22">
        <f t="shared" si="113"/>
        <v>16834.41545887111</v>
      </c>
      <c r="K631" s="22">
        <f t="shared" si="113"/>
        <v>24925.43346107949</v>
      </c>
      <c r="L631" s="22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3">
        <f>PRICE1.12!C632*VOLUME!C632</f>
        <v>3273.560946819448</v>
      </c>
      <c r="D632" s="23">
        <f>PRICE1.12!D632*VOLUME!D632</f>
        <v>1670.8529999999998</v>
      </c>
      <c r="E632" s="23">
        <f>PRICE1.12!E632*VOLUME!E632</f>
        <v>4042.1080000000006</v>
      </c>
      <c r="F632" s="23">
        <f>PRICE1.12!F632*VOLUME!F632</f>
        <v>8313.8091753987937</v>
      </c>
      <c r="G632" s="23">
        <f>PRICE1.12!G632*VOLUME!G632</f>
        <v>16446.791714838997</v>
      </c>
      <c r="H632" s="23">
        <f>PRICE1.12!H632*VOLUME!H632</f>
        <v>4574.5739679832432</v>
      </c>
      <c r="I632" s="23">
        <f>PRICE1.12!I632*VOLUME!I632</f>
        <v>3384.7843144478397</v>
      </c>
      <c r="J632" s="23">
        <f>PRICE1.12!J632*VOLUME!J632</f>
        <v>8399.0056259199991</v>
      </c>
      <c r="K632" s="23">
        <f>PRICE1.12!K632*VOLUME!K632</f>
        <v>13008.296701162708</v>
      </c>
      <c r="L632" s="23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3">
        <f>PRICE1.12!C633*VOLUME!C633</f>
        <v>1487.4181521521593</v>
      </c>
      <c r="D633" s="23">
        <f>PRICE1.12!D633*VOLUME!D633</f>
        <v>1997.7704999999996</v>
      </c>
      <c r="E633" s="23">
        <f>PRICE1.12!E633*VOLUME!E633</f>
        <v>2999.9032999999999</v>
      </c>
      <c r="F633" s="23">
        <f>PRICE1.12!F633*VOLUME!F633</f>
        <v>2606.5007999999998</v>
      </c>
      <c r="G633" s="23">
        <f>PRICE1.12!G633*VOLUME!G633</f>
        <v>9219.0075416995005</v>
      </c>
      <c r="H633" s="23">
        <f>PRICE1.12!H633*VOLUME!H633</f>
        <v>1673.2992932447398</v>
      </c>
      <c r="I633" s="23">
        <f>PRICE1.12!I633*VOLUME!I633</f>
        <v>1844.2338436213995</v>
      </c>
      <c r="J633" s="23">
        <f>PRICE1.12!J633*VOLUME!J633</f>
        <v>4293.4549700000007</v>
      </c>
      <c r="K633" s="23">
        <f>PRICE1.12!K633*VOLUME!K633</f>
        <v>3609.7964032500004</v>
      </c>
      <c r="L633" s="23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3">
        <f>PRICE1.12!C634*VOLUME!C634</f>
        <v>1138.7994754725423</v>
      </c>
      <c r="D634" s="23">
        <f>PRICE1.12!D634*VOLUME!D634</f>
        <v>3320.9071999999996</v>
      </c>
      <c r="E634" s="23">
        <f>PRICE1.12!E634*VOLUME!E634</f>
        <v>2312.9023999999999</v>
      </c>
      <c r="F634" s="23">
        <f>PRICE1.12!F634*VOLUME!F634</f>
        <v>7512.3941813190859</v>
      </c>
      <c r="G634" s="23">
        <f>PRICE1.12!G634*VOLUME!G634</f>
        <v>14640.568129510408</v>
      </c>
      <c r="H634" s="23">
        <f>PRICE1.12!H634*VOLUME!H634</f>
        <v>762.10433605349385</v>
      </c>
      <c r="I634" s="23">
        <f>PRICE1.12!I634*VOLUME!I634</f>
        <v>3172.7154394355307</v>
      </c>
      <c r="J634" s="23">
        <f>PRICE1.12!J634*VOLUME!J634</f>
        <v>2116.1304518399998</v>
      </c>
      <c r="K634" s="23">
        <f>PRICE1.12!K634*VOLUME!K634</f>
        <v>7239.367956666787</v>
      </c>
      <c r="L634" s="23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3">
        <f>PRICE1.12!C635*VOLUME!C635</f>
        <v>2151.1026575999999</v>
      </c>
      <c r="D635" s="23">
        <f>PRICE1.12!D635*VOLUME!D635</f>
        <v>1759.3800000000003</v>
      </c>
      <c r="E635" s="23">
        <f>PRICE1.12!E635*VOLUME!E635</f>
        <v>2006.1380000000001</v>
      </c>
      <c r="F635" s="23">
        <f>PRICE1.12!F635*VOLUME!F635</f>
        <v>946.85100999999975</v>
      </c>
      <c r="G635" s="23">
        <f>PRICE1.12!G635*VOLUME!G635</f>
        <v>6848.9221136000006</v>
      </c>
      <c r="H635" s="23">
        <f>PRICE1.12!H635*VOLUME!H635</f>
        <v>2414.2572999999998</v>
      </c>
      <c r="I635" s="23">
        <f>PRICE1.12!I635*VOLUME!I635</f>
        <v>1842.7500000000002</v>
      </c>
      <c r="J635" s="23">
        <f>PRICE1.12!J635*VOLUME!J635</f>
        <v>2025.8244111111112</v>
      </c>
      <c r="K635" s="23">
        <f>PRICE1.12!K635*VOLUME!K635</f>
        <v>1067.9723999999999</v>
      </c>
      <c r="L635" s="23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2">
        <f>SUM(C637:C643)</f>
        <v>73946.207725753702</v>
      </c>
      <c r="D636" s="22">
        <f t="shared" ref="D636:L636" si="114">SUM(D637:D643)</f>
        <v>189746.33469999998</v>
      </c>
      <c r="E636" s="22">
        <f t="shared" si="114"/>
        <v>110948.68240363292</v>
      </c>
      <c r="F636" s="22">
        <f t="shared" si="114"/>
        <v>157594.78783712475</v>
      </c>
      <c r="G636" s="22">
        <f t="shared" si="114"/>
        <v>543455.00064976141</v>
      </c>
      <c r="H636" s="22">
        <f t="shared" si="114"/>
        <v>76010.201542762719</v>
      </c>
      <c r="I636" s="22">
        <f t="shared" si="114"/>
        <v>218284.12413870514</v>
      </c>
      <c r="J636" s="22">
        <f t="shared" si="114"/>
        <v>108967.58752339319</v>
      </c>
      <c r="K636" s="22">
        <f t="shared" si="114"/>
        <v>185709.38046202064</v>
      </c>
      <c r="L636" s="22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3">
        <f>PRICE1.12!C637*VOLUME!C637</f>
        <v>15255.041676687159</v>
      </c>
      <c r="D637" s="23">
        <f>PRICE1.12!D637*VOLUME!D637</f>
        <v>49296.370499999997</v>
      </c>
      <c r="E637" s="23">
        <f>PRICE1.12!E637*VOLUME!E637</f>
        <v>39672.420665450903</v>
      </c>
      <c r="F637" s="23">
        <f>PRICE1.12!F637*VOLUME!F637</f>
        <v>57977.175016974477</v>
      </c>
      <c r="G637" s="23">
        <f>PRICE1.12!G637*VOLUME!G637</f>
        <v>165905.98150410576</v>
      </c>
      <c r="H637" s="23">
        <f>PRICE1.12!H637*VOLUME!H637</f>
        <v>15943.682473138495</v>
      </c>
      <c r="I637" s="23">
        <f>PRICE1.12!I637*VOLUME!I637</f>
        <v>59920.155081818186</v>
      </c>
      <c r="J637" s="23">
        <f>PRICE1.12!J637*VOLUME!J637</f>
        <v>38212.548548441213</v>
      </c>
      <c r="K637" s="23">
        <f>PRICE1.12!K637*VOLUME!K637</f>
        <v>62661.272317775416</v>
      </c>
      <c r="L637" s="23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3">
        <f>PRICE1.12!C638*VOLUME!C638</f>
        <v>15628.717196486443</v>
      </c>
      <c r="D638" s="23">
        <f>PRICE1.12!D638*VOLUME!D638</f>
        <v>30099.657000000003</v>
      </c>
      <c r="E638" s="23">
        <f>PRICE1.12!E638*VOLUME!E638</f>
        <v>20038.6107949832</v>
      </c>
      <c r="F638" s="23">
        <f>PRICE1.12!F638*VOLUME!F638</f>
        <v>28336.51101055869</v>
      </c>
      <c r="G638" s="23">
        <f>PRICE1.12!G638*VOLUME!G638</f>
        <v>97600.252477912145</v>
      </c>
      <c r="H638" s="23">
        <f>PRICE1.12!H638*VOLUME!H638</f>
        <v>15844.399627973346</v>
      </c>
      <c r="I638" s="23">
        <f>PRICE1.12!I638*VOLUME!I638</f>
        <v>31101.220614697915</v>
      </c>
      <c r="J638" s="23">
        <f>PRICE1.12!J638*VOLUME!J638</f>
        <v>20860.877092608353</v>
      </c>
      <c r="K638" s="23">
        <f>PRICE1.12!K638*VOLUME!K638</f>
        <v>34199.75135011661</v>
      </c>
      <c r="L638" s="23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3">
        <f>PRICE1.12!C639*VOLUME!C639</f>
        <v>3070.4204508461889</v>
      </c>
      <c r="D639" s="23">
        <f>PRICE1.12!D639*VOLUME!D639</f>
        <v>5692.6583999999993</v>
      </c>
      <c r="E639" s="23">
        <f>PRICE1.12!E639*VOLUME!E639</f>
        <v>2945.2734</v>
      </c>
      <c r="F639" s="23">
        <f>PRICE1.12!F639*VOLUME!F639</f>
        <v>4849.5148773925057</v>
      </c>
      <c r="G639" s="23">
        <f>PRICE1.12!G639*VOLUME!G639</f>
        <v>16654.763322569655</v>
      </c>
      <c r="H639" s="23">
        <f>PRICE1.12!H639*VOLUME!H639</f>
        <v>3439.4501310952464</v>
      </c>
      <c r="I639" s="23">
        <f>PRICE1.12!I639*VOLUME!I639</f>
        <v>5601.0947791304343</v>
      </c>
      <c r="J639" s="23">
        <f>PRICE1.12!J639*VOLUME!J639</f>
        <v>3120.6454097399996</v>
      </c>
      <c r="K639" s="23">
        <f>PRICE1.12!K639*VOLUME!K639</f>
        <v>5282.8055238548568</v>
      </c>
      <c r="L639" s="23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3">
        <f>PRICE1.12!C640*VOLUME!C640</f>
        <v>5087.8586465194148</v>
      </c>
      <c r="D640" s="23">
        <f>PRICE1.12!D640*VOLUME!D640</f>
        <v>3010.5233999999996</v>
      </c>
      <c r="E640" s="23">
        <f>PRICE1.12!E640*VOLUME!E640</f>
        <v>2394.6283000000003</v>
      </c>
      <c r="F640" s="23">
        <f>PRICE1.12!F640*VOLUME!F640</f>
        <v>1935.654856050955</v>
      </c>
      <c r="G640" s="23">
        <f>PRICE1.12!G640*VOLUME!G640</f>
        <v>12920.296937179482</v>
      </c>
      <c r="H640" s="23">
        <f>PRICE1.12!H640*VOLUME!H640</f>
        <v>7710.523089348897</v>
      </c>
      <c r="I640" s="23">
        <f>PRICE1.12!I640*VOLUME!I640</f>
        <v>5824.3926148367946</v>
      </c>
      <c r="J640" s="23">
        <f>PRICE1.12!J640*VOLUME!J640</f>
        <v>2744.6708758499999</v>
      </c>
      <c r="K640" s="23">
        <f>PRICE1.12!K640*VOLUME!K640</f>
        <v>1983.126389888535</v>
      </c>
      <c r="L640" s="23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3">
        <f>PRICE1.12!C641*VOLUME!C641</f>
        <v>14845.331183164921</v>
      </c>
      <c r="D641" s="23">
        <f>PRICE1.12!D641*VOLUME!D641</f>
        <v>16812.106299999999</v>
      </c>
      <c r="E641" s="23">
        <f>PRICE1.12!E641*VOLUME!E641</f>
        <v>18280.883399999999</v>
      </c>
      <c r="F641" s="23">
        <f>PRICE1.12!F641*VOLUME!F641</f>
        <v>18226.327148957029</v>
      </c>
      <c r="G641" s="23">
        <f>PRICE1.12!G641*VOLUME!G641</f>
        <v>68456.010650903336</v>
      </c>
      <c r="H641" s="23">
        <f>PRICE1.12!H641*VOLUME!H641</f>
        <v>12255.454094069808</v>
      </c>
      <c r="I641" s="23">
        <f>PRICE1.12!I641*VOLUME!I641</f>
        <v>18075.257601176254</v>
      </c>
      <c r="J641" s="23">
        <f>PRICE1.12!J641*VOLUME!J641</f>
        <v>14582.671278</v>
      </c>
      <c r="K641" s="23">
        <f>PRICE1.12!K641*VOLUME!K641</f>
        <v>22550.331990254424</v>
      </c>
      <c r="L641" s="23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3">
        <f>PRICE1.12!C642*VOLUME!C642</f>
        <v>12535.711081289481</v>
      </c>
      <c r="D642" s="23">
        <f>PRICE1.12!D642*VOLUME!D642</f>
        <v>75680.5959</v>
      </c>
      <c r="E642" s="23">
        <f>PRICE1.12!E642*VOLUME!E642</f>
        <v>11874.766926336999</v>
      </c>
      <c r="F642" s="23">
        <f>PRICE1.12!F642*VOLUME!F642</f>
        <v>38792.488839955484</v>
      </c>
      <c r="G642" s="23">
        <f>PRICE1.12!G642*VOLUME!G642</f>
        <v>141150.9786366543</v>
      </c>
      <c r="H642" s="23">
        <f>PRICE1.12!H642*VOLUME!H642</f>
        <v>14545.860599112808</v>
      </c>
      <c r="I642" s="23">
        <f>PRICE1.12!I642*VOLUME!I642</f>
        <v>90431.503662518211</v>
      </c>
      <c r="J642" s="23">
        <f>PRICE1.12!J642*VOLUME!J642</f>
        <v>12125.133376623289</v>
      </c>
      <c r="K642" s="23">
        <f>PRICE1.12!K642*VOLUME!K642</f>
        <v>49619.177203039137</v>
      </c>
      <c r="L642" s="23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3">
        <f>PRICE1.12!C643*VOLUME!C643</f>
        <v>7523.1274907600937</v>
      </c>
      <c r="D643" s="23">
        <f>PRICE1.12!D643*VOLUME!D643</f>
        <v>9154.4231999999993</v>
      </c>
      <c r="E643" s="23">
        <f>PRICE1.12!E643*VOLUME!E643</f>
        <v>15742.098916861827</v>
      </c>
      <c r="F643" s="23">
        <f>PRICE1.12!F643*VOLUME!F643</f>
        <v>7477.1160872355849</v>
      </c>
      <c r="G643" s="23">
        <f>PRICE1.12!G643*VOLUME!G643</f>
        <v>40766.717120436762</v>
      </c>
      <c r="H643" s="23">
        <f>PRICE1.12!H643*VOLUME!H643</f>
        <v>6270.8315280241159</v>
      </c>
      <c r="I643" s="23">
        <f>PRICE1.12!I643*VOLUME!I643</f>
        <v>7330.499784527351</v>
      </c>
      <c r="J643" s="23">
        <f>PRICE1.12!J643*VOLUME!J643</f>
        <v>17321.040942130327</v>
      </c>
      <c r="K643" s="23">
        <f>PRICE1.12!K643*VOLUME!K643</f>
        <v>9412.9156870916358</v>
      </c>
      <c r="L643" s="23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2">
        <f>SUM(C645:C648)</f>
        <v>40407.362140915735</v>
      </c>
      <c r="D644" s="22">
        <f t="shared" ref="D644:L644" si="115">SUM(D645:D648)</f>
        <v>34556.770019999996</v>
      </c>
      <c r="E644" s="22">
        <f t="shared" si="115"/>
        <v>33619.340479622268</v>
      </c>
      <c r="F644" s="22">
        <f t="shared" si="115"/>
        <v>64948.498094214359</v>
      </c>
      <c r="G644" s="22">
        <f t="shared" si="115"/>
        <v>172201.99085648864</v>
      </c>
      <c r="H644" s="22">
        <f t="shared" si="115"/>
        <v>40118.774212233613</v>
      </c>
      <c r="I644" s="22">
        <f t="shared" si="115"/>
        <v>40921.711433687538</v>
      </c>
      <c r="J644" s="22">
        <f t="shared" si="115"/>
        <v>38092.716999703436</v>
      </c>
      <c r="K644" s="22">
        <f t="shared" si="115"/>
        <v>51719.815125921858</v>
      </c>
      <c r="L644" s="22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3">
        <f>PRICE1.12!C645*VOLUME!C645</f>
        <v>2108.3618225694445</v>
      </c>
      <c r="D645" s="23">
        <f>PRICE1.12!D645*VOLUME!D645</f>
        <v>5595.3432000000003</v>
      </c>
      <c r="E645" s="23">
        <f>PRICE1.12!E645*VOLUME!E645</f>
        <v>4199.2510000000002</v>
      </c>
      <c r="F645" s="23">
        <f>PRICE1.12!F645*VOLUME!F645</f>
        <v>20790.990225111418</v>
      </c>
      <c r="G645" s="23">
        <f>PRICE1.12!G645*VOLUME!G645</f>
        <v>32396.430875949725</v>
      </c>
      <c r="H645" s="23">
        <f>PRICE1.12!H645*VOLUME!H645</f>
        <v>1998.2196081770833</v>
      </c>
      <c r="I645" s="23">
        <f>PRICE1.12!I645*VOLUME!I645</f>
        <v>5582.0327294117651</v>
      </c>
      <c r="J645" s="23">
        <f>PRICE1.12!J645*VOLUME!J645</f>
        <v>3472.4104575599995</v>
      </c>
      <c r="K645" s="23">
        <f>PRICE1.12!K645*VOLUME!K645</f>
        <v>16913.38820460621</v>
      </c>
      <c r="L645" s="23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3">
        <f>PRICE1.12!C646*VOLUME!C646</f>
        <v>18167.21573448</v>
      </c>
      <c r="D646" s="23">
        <f>PRICE1.12!D646*VOLUME!D646</f>
        <v>10614.491199999999</v>
      </c>
      <c r="E646" s="23">
        <f>PRICE1.12!E646*VOLUME!E646</f>
        <v>4476.1192499999997</v>
      </c>
      <c r="F646" s="23">
        <f>PRICE1.12!F646*VOLUME!F646</f>
        <v>8017.6878333333343</v>
      </c>
      <c r="G646" s="23">
        <f>PRICE1.12!G646*VOLUME!G646</f>
        <v>40288.244648959997</v>
      </c>
      <c r="H646" s="23">
        <f>PRICE1.12!H646*VOLUME!H646</f>
        <v>17435.756100000002</v>
      </c>
      <c r="I646" s="23">
        <f>PRICE1.12!I646*VOLUME!I646</f>
        <v>12257.253688663281</v>
      </c>
      <c r="J646" s="23">
        <f>PRICE1.12!J646*VOLUME!J646</f>
        <v>4347.0273422</v>
      </c>
      <c r="K646" s="23">
        <f>PRICE1.12!K646*VOLUME!K646</f>
        <v>4482.6051766666669</v>
      </c>
      <c r="L646" s="23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3">
        <f>PRICE1.12!C647*VOLUME!C647</f>
        <v>8820.5348099984622</v>
      </c>
      <c r="D647" s="23">
        <f>PRICE1.12!D647*VOLUME!D647</f>
        <v>7042.0222200000007</v>
      </c>
      <c r="E647" s="23">
        <f>PRICE1.12!E647*VOLUME!E647</f>
        <v>18015.561729622266</v>
      </c>
      <c r="F647" s="23">
        <f>PRICE1.12!F647*VOLUME!F647</f>
        <v>26167.418284011637</v>
      </c>
      <c r="G647" s="23">
        <f>PRICE1.12!G647*VOLUME!G647</f>
        <v>59721.010767212967</v>
      </c>
      <c r="H647" s="23">
        <f>PRICE1.12!H647*VOLUME!H647</f>
        <v>9095.799524879596</v>
      </c>
      <c r="I647" s="23">
        <f>PRICE1.12!I647*VOLUME!I647</f>
        <v>9834.232694899536</v>
      </c>
      <c r="J647" s="23">
        <f>PRICE1.12!J647*VOLUME!J647</f>
        <v>22050.246935093437</v>
      </c>
      <c r="K647" s="23">
        <f>PRICE1.12!K647*VOLUME!K647</f>
        <v>19588.033970301305</v>
      </c>
      <c r="L647" s="23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3">
        <f>PRICE1.12!C648*VOLUME!C648</f>
        <v>11311.249773867832</v>
      </c>
      <c r="D648" s="23">
        <f>PRICE1.12!D648*VOLUME!D648</f>
        <v>11304.913399999999</v>
      </c>
      <c r="E648" s="23">
        <f>PRICE1.12!E648*VOLUME!E648</f>
        <v>6928.4085000000005</v>
      </c>
      <c r="F648" s="23">
        <f>PRICE1.12!F648*VOLUME!F648</f>
        <v>9972.4017517579741</v>
      </c>
      <c r="G648" s="23">
        <f>PRICE1.12!G648*VOLUME!G648</f>
        <v>39796.304564365935</v>
      </c>
      <c r="H648" s="23">
        <f>PRICE1.12!H648*VOLUME!H648</f>
        <v>11588.998979176935</v>
      </c>
      <c r="I648" s="23">
        <f>PRICE1.12!I648*VOLUME!I648</f>
        <v>13248.192320712955</v>
      </c>
      <c r="J648" s="23">
        <f>PRICE1.12!J648*VOLUME!J648</f>
        <v>8223.0322648500005</v>
      </c>
      <c r="K648" s="23">
        <f>PRICE1.12!K648*VOLUME!K648</f>
        <v>10735.787774347671</v>
      </c>
      <c r="L648" s="23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2">
        <f>SUM(C650:C655)</f>
        <v>582574.96305504441</v>
      </c>
      <c r="D649" s="22">
        <f t="shared" ref="D649:L649" si="116">SUM(D650:D655)</f>
        <v>2393524.9508999996</v>
      </c>
      <c r="E649" s="22">
        <f t="shared" si="116"/>
        <v>880188.84823228489</v>
      </c>
      <c r="F649" s="22">
        <f t="shared" si="116"/>
        <v>1215635.4746800051</v>
      </c>
      <c r="G649" s="22">
        <f t="shared" si="116"/>
        <v>5254176.1828837637</v>
      </c>
      <c r="H649" s="22">
        <f t="shared" si="116"/>
        <v>508364.9048013229</v>
      </c>
      <c r="I649" s="22">
        <f t="shared" si="116"/>
        <v>2228594.2818142129</v>
      </c>
      <c r="J649" s="22">
        <f t="shared" si="116"/>
        <v>918295.82621235412</v>
      </c>
      <c r="K649" s="22">
        <f t="shared" si="116"/>
        <v>1321433.5051264276</v>
      </c>
      <c r="L649" s="22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3">
        <f>PRICE1.12!C650*VOLUME!C650</f>
        <v>132223.23237846431</v>
      </c>
      <c r="D650" s="23">
        <f>PRICE1.12!D650*VOLUME!D650</f>
        <v>309540.20639999997</v>
      </c>
      <c r="E650" s="23">
        <f>PRICE1.12!E650*VOLUME!E650</f>
        <v>281521.04499999998</v>
      </c>
      <c r="F650" s="23">
        <f>PRICE1.12!F650*VOLUME!F650</f>
        <v>349339.08092144021</v>
      </c>
      <c r="G650" s="23">
        <f>PRICE1.12!G650*VOLUME!G650</f>
        <v>1060389.7777106387</v>
      </c>
      <c r="H650" s="23">
        <f>PRICE1.12!H650*VOLUME!H650</f>
        <v>135009.7227861376</v>
      </c>
      <c r="I650" s="23">
        <f>PRICE1.12!I650*VOLUME!I650</f>
        <v>305741.0410294758</v>
      </c>
      <c r="J650" s="23">
        <f>PRICE1.12!J650*VOLUME!J650</f>
        <v>326008.30562518997</v>
      </c>
      <c r="K650" s="23">
        <f>PRICE1.12!K650*VOLUME!K650</f>
        <v>409577.12588823162</v>
      </c>
      <c r="L650" s="23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3">
        <f>PRICE1.12!C651*VOLUME!C651</f>
        <v>40785.951614802681</v>
      </c>
      <c r="D651" s="23">
        <f>PRICE1.12!D651*VOLUME!D651</f>
        <v>75536.165999999997</v>
      </c>
      <c r="E651" s="23">
        <f>PRICE1.12!E651*VOLUME!E651</f>
        <v>82015.275999999998</v>
      </c>
      <c r="F651" s="23">
        <f>PRICE1.12!F651*VOLUME!F651</f>
        <v>122447.63634472607</v>
      </c>
      <c r="G651" s="23">
        <f>PRICE1.12!G651*VOLUME!G651</f>
        <v>317280.40644327365</v>
      </c>
      <c r="H651" s="23">
        <f>PRICE1.12!H651*VOLUME!H651</f>
        <v>42557.741832353015</v>
      </c>
      <c r="I651" s="23">
        <f>PRICE1.12!I651*VOLUME!I651</f>
        <v>79662.860524243559</v>
      </c>
      <c r="J651" s="23">
        <f>PRICE1.12!J651*VOLUME!J651</f>
        <v>98037.238978079971</v>
      </c>
      <c r="K651" s="23">
        <f>PRICE1.12!K651*VOLUME!K651</f>
        <v>154363.22465447022</v>
      </c>
      <c r="L651" s="23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3">
        <f>PRICE1.12!C652*VOLUME!C652</f>
        <v>181122.76136</v>
      </c>
      <c r="D652" s="23">
        <f>PRICE1.12!D652*VOLUME!D652</f>
        <v>295236.076</v>
      </c>
      <c r="E652" s="23">
        <f>PRICE1.12!E652*VOLUME!E652</f>
        <v>347347.00204897491</v>
      </c>
      <c r="F652" s="23">
        <f>PRICE1.12!F652*VOLUME!F652</f>
        <v>416795.35205317714</v>
      </c>
      <c r="G652" s="23">
        <f>PRICE1.12!G652*VOLUME!G652</f>
        <v>1229630.6829030411</v>
      </c>
      <c r="H652" s="23">
        <f>PRICE1.12!H652*VOLUME!H652</f>
        <v>194189.05434043574</v>
      </c>
      <c r="I652" s="23">
        <f>PRICE1.12!I652*VOLUME!I652</f>
        <v>316155.26939999999</v>
      </c>
      <c r="J652" s="23">
        <f>PRICE1.12!J652*VOLUME!J652</f>
        <v>354450.57949377078</v>
      </c>
      <c r="K652" s="23">
        <f>PRICE1.12!K652*VOLUME!K652</f>
        <v>457963.59058540559</v>
      </c>
      <c r="L652" s="23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3">
        <f>PRICE1.12!C653*VOLUME!C653</f>
        <v>9971.750443615012</v>
      </c>
      <c r="D653" s="23">
        <f>PRICE1.12!D653*VOLUME!D653</f>
        <v>65001.815999999999</v>
      </c>
      <c r="E653" s="23">
        <f>PRICE1.12!E653*VOLUME!E653</f>
        <v>63880.425043470008</v>
      </c>
      <c r="F653" s="23">
        <f>PRICE1.12!F653*VOLUME!F653</f>
        <v>89905.625</v>
      </c>
      <c r="G653" s="23">
        <f>PRICE1.12!G653*VOLUME!G653</f>
        <v>218168.95879841063</v>
      </c>
      <c r="H653" s="23">
        <f>PRICE1.12!H653*VOLUME!H653</f>
        <v>11173.019292396593</v>
      </c>
      <c r="I653" s="23">
        <f>PRICE1.12!I653*VOLUME!I653</f>
        <v>54497.887517391304</v>
      </c>
      <c r="J653" s="23">
        <f>PRICE1.12!J653*VOLUME!J653</f>
        <v>37401.729623370826</v>
      </c>
      <c r="K653" s="23">
        <f>PRICE1.12!K653*VOLUME!K653</f>
        <v>61388.907039600002</v>
      </c>
      <c r="L653" s="23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3">
        <f>PRICE1.12!C654*VOLUME!C654</f>
        <v>0</v>
      </c>
      <c r="D654" s="23">
        <f>PRICE1.12!D654*VOLUME!D654</f>
        <v>0</v>
      </c>
      <c r="E654" s="23">
        <f>PRICE1.12!E654*VOLUME!E654</f>
        <v>0</v>
      </c>
      <c r="F654" s="23">
        <f>PRICE1.12!F654*VOLUME!F654</f>
        <v>445.1990333889816</v>
      </c>
      <c r="G654" s="23">
        <f>PRICE1.12!G654*VOLUME!G654</f>
        <v>99400.743833388988</v>
      </c>
      <c r="H654" s="23">
        <f>PRICE1.12!H654*VOLUME!H654</f>
        <v>0</v>
      </c>
      <c r="I654" s="23">
        <f>PRICE1.12!I654*VOLUME!I654</f>
        <v>0</v>
      </c>
      <c r="J654" s="23">
        <f>PRICE1.12!J654*VOLUME!J654</f>
        <v>0</v>
      </c>
      <c r="K654" s="23">
        <f>PRICE1.12!K654*VOLUME!K654</f>
        <v>321.52120000000002</v>
      </c>
      <c r="L654" s="23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3">
        <f>PRICE1.12!C655*VOLUME!C655</f>
        <v>218471.26725816244</v>
      </c>
      <c r="D655" s="23">
        <f>PRICE1.12!D655*VOLUME!D655</f>
        <v>1648210.6864999998</v>
      </c>
      <c r="E655" s="23">
        <f>PRICE1.12!E655*VOLUME!E655</f>
        <v>105425.10013984</v>
      </c>
      <c r="F655" s="23">
        <f>PRICE1.12!F655*VOLUME!F655</f>
        <v>236702.5813272727</v>
      </c>
      <c r="G655" s="23">
        <f>PRICE1.12!G655*VOLUME!G655</f>
        <v>2329305.61319501</v>
      </c>
      <c r="H655" s="23">
        <f>PRICE1.12!H655*VOLUME!H655</f>
        <v>125435.36654999998</v>
      </c>
      <c r="I655" s="23">
        <f>PRICE1.12!I655*VOLUME!I655</f>
        <v>1472537.2233431023</v>
      </c>
      <c r="J655" s="23">
        <f>PRICE1.12!J655*VOLUME!J655</f>
        <v>102397.97249194259</v>
      </c>
      <c r="K655" s="23">
        <f>PRICE1.12!K655*VOLUME!K655</f>
        <v>237819.13575872002</v>
      </c>
      <c r="L655" s="23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2">
        <f>SUM(C657)</f>
        <v>2931074.9346299507</v>
      </c>
      <c r="D656" s="22">
        <f t="shared" ref="D656:L656" si="117">SUM(D657)</f>
        <v>2345843.0252399999</v>
      </c>
      <c r="E656" s="22">
        <f t="shared" si="117"/>
        <v>2221419.1809</v>
      </c>
      <c r="F656" s="22">
        <f t="shared" si="117"/>
        <v>2038011.1385392721</v>
      </c>
      <c r="G656" s="22">
        <f t="shared" si="117"/>
        <v>9517349.3274011575</v>
      </c>
      <c r="H656" s="22">
        <f t="shared" si="117"/>
        <v>2164257.8837100002</v>
      </c>
      <c r="I656" s="22">
        <f t="shared" si="117"/>
        <v>2347784.2442726619</v>
      </c>
      <c r="J656" s="22">
        <f t="shared" si="117"/>
        <v>2031755.2802878499</v>
      </c>
      <c r="K656" s="22">
        <f t="shared" si="117"/>
        <v>2088946.4063918679</v>
      </c>
      <c r="L656" s="22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3">
        <f>PRICE1.12!C657*VOLUME!C657</f>
        <v>2931074.9346299507</v>
      </c>
      <c r="D657" s="23">
        <f>PRICE1.12!D657*VOLUME!D657</f>
        <v>2345843.0252399999</v>
      </c>
      <c r="E657" s="23">
        <f>PRICE1.12!E657*VOLUME!E657</f>
        <v>2221419.1809</v>
      </c>
      <c r="F657" s="23">
        <f>PRICE1.12!F657*VOLUME!F657</f>
        <v>2038011.1385392721</v>
      </c>
      <c r="G657" s="23">
        <f>PRICE1.12!G657*VOLUME!G657</f>
        <v>9517349.3274011575</v>
      </c>
      <c r="H657" s="23">
        <f>PRICE1.12!H657*VOLUME!H657</f>
        <v>2164257.8837100002</v>
      </c>
      <c r="I657" s="23">
        <f>PRICE1.12!I657*VOLUME!I657</f>
        <v>2347784.2442726619</v>
      </c>
      <c r="J657" s="23">
        <f>PRICE1.12!J657*VOLUME!J657</f>
        <v>2031755.2802878499</v>
      </c>
      <c r="K657" s="23">
        <f>PRICE1.12!K657*VOLUME!K657</f>
        <v>2088946.4063918679</v>
      </c>
      <c r="L657" s="23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2">
        <f>SUM(C659:C661)</f>
        <v>3164291.2186061777</v>
      </c>
      <c r="D658" s="22">
        <f t="shared" ref="D658:L658" si="118">SUM(D659:D661)</f>
        <v>3161040.4322747085</v>
      </c>
      <c r="E658" s="22">
        <f t="shared" si="118"/>
        <v>2849850.9464054001</v>
      </c>
      <c r="F658" s="22">
        <f t="shared" si="118"/>
        <v>3346208.7650847002</v>
      </c>
      <c r="G658" s="22">
        <f t="shared" si="118"/>
        <v>10519473.233458821</v>
      </c>
      <c r="H658" s="22">
        <f t="shared" si="118"/>
        <v>2940570.6414000001</v>
      </c>
      <c r="I658" s="22">
        <f t="shared" si="118"/>
        <v>3023601.5499046431</v>
      </c>
      <c r="J658" s="22">
        <f t="shared" si="118"/>
        <v>2491254.0967412721</v>
      </c>
      <c r="K658" s="22">
        <f t="shared" si="118"/>
        <v>2971802.5196980047</v>
      </c>
      <c r="L658" s="22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3">
        <f>PRICE1.12!C659*VOLUME!C659</f>
        <v>400668.84480000002</v>
      </c>
      <c r="D659" s="23">
        <f>PRICE1.12!D659*VOLUME!D659</f>
        <v>413189.74619999999</v>
      </c>
      <c r="E659" s="23">
        <f>PRICE1.12!E659*VOLUME!E659</f>
        <v>307413.98369999998</v>
      </c>
      <c r="F659" s="23">
        <f>PRICE1.12!F659*VOLUME!F659</f>
        <v>313827.78077999997</v>
      </c>
      <c r="G659" s="23">
        <f>PRICE1.12!G659*VOLUME!G659</f>
        <v>720871.46976000001</v>
      </c>
      <c r="H659" s="23">
        <f>PRICE1.12!H659*VOLUME!H659</f>
        <v>395475.74394000007</v>
      </c>
      <c r="I659" s="23">
        <f>PRICE1.12!I659*VOLUME!I659</f>
        <v>358791.45014000003</v>
      </c>
      <c r="J659" s="23">
        <f>PRICE1.12!J659*VOLUME!J659</f>
        <v>253568.49569999997</v>
      </c>
      <c r="K659" s="23">
        <f>PRICE1.12!K659*VOLUME!K659</f>
        <v>310350.50072000001</v>
      </c>
      <c r="L659" s="23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3">
        <f>PRICE1.12!C660*VOLUME!C660</f>
        <v>453753.82996617799</v>
      </c>
      <c r="D660" s="23">
        <f>PRICE1.12!D660*VOLUME!D660</f>
        <v>501270.48142030847</v>
      </c>
      <c r="E660" s="23">
        <f>PRICE1.12!E660*VOLUME!E660</f>
        <v>753717.29203500017</v>
      </c>
      <c r="F660" s="23">
        <f>PRICE1.12!F660*VOLUME!F660</f>
        <v>816292.32615750015</v>
      </c>
      <c r="G660" s="23">
        <f>PRICE1.12!G660*VOLUME!G660</f>
        <v>1247892.0747609222</v>
      </c>
      <c r="H660" s="23">
        <f>PRICE1.12!H660*VOLUME!H660</f>
        <v>428617.55729999999</v>
      </c>
      <c r="I660" s="23">
        <f>PRICE1.12!I660*VOLUME!I660</f>
        <v>409351.51919999992</v>
      </c>
      <c r="J660" s="23">
        <f>PRICE1.12!J660*VOLUME!J660</f>
        <v>655881.20256000001</v>
      </c>
      <c r="K660" s="23">
        <f>PRICE1.12!K660*VOLUME!K660</f>
        <v>749539.28047999996</v>
      </c>
      <c r="L660" s="23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3">
        <f>PRICE1.12!C661*VOLUME!C661</f>
        <v>2309868.5438399999</v>
      </c>
      <c r="D661" s="23">
        <f>PRICE1.12!D661*VOLUME!D661</f>
        <v>2246580.2046543998</v>
      </c>
      <c r="E661" s="23">
        <f>PRICE1.12!E661*VOLUME!E661</f>
        <v>1788719.6706703999</v>
      </c>
      <c r="F661" s="23">
        <f>PRICE1.12!F661*VOLUME!F661</f>
        <v>2216088.6581472</v>
      </c>
      <c r="G661" s="23">
        <f>PRICE1.12!G661*VOLUME!G661</f>
        <v>8550709.6889378987</v>
      </c>
      <c r="H661" s="23">
        <f>PRICE1.12!H661*VOLUME!H661</f>
        <v>2116477.3401600001</v>
      </c>
      <c r="I661" s="23">
        <f>PRICE1.12!I661*VOLUME!I661</f>
        <v>2255458.5805646433</v>
      </c>
      <c r="J661" s="23">
        <f>PRICE1.12!J661*VOLUME!J661</f>
        <v>1581804.3984812722</v>
      </c>
      <c r="K661" s="23">
        <f>PRICE1.12!K661*VOLUME!K661</f>
        <v>1911912.7384980046</v>
      </c>
      <c r="L661" s="23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2">
        <f>SUM(C663:C666)</f>
        <v>711207.32160500227</v>
      </c>
      <c r="D662" s="22">
        <f t="shared" ref="D662:L662" si="119">SUM(D663:D666)</f>
        <v>1039029.7484448305</v>
      </c>
      <c r="E662" s="22">
        <f t="shared" si="119"/>
        <v>769404.73172368482</v>
      </c>
      <c r="F662" s="22">
        <f t="shared" si="119"/>
        <v>1040986.0906434497</v>
      </c>
      <c r="G662" s="22">
        <f t="shared" si="119"/>
        <v>3559188.0472350903</v>
      </c>
      <c r="H662" s="22">
        <f t="shared" si="119"/>
        <v>782993.2513936141</v>
      </c>
      <c r="I662" s="22">
        <f t="shared" si="119"/>
        <v>1133678.9268738087</v>
      </c>
      <c r="J662" s="22">
        <f t="shared" si="119"/>
        <v>856564.60481129144</v>
      </c>
      <c r="K662" s="22">
        <f t="shared" si="119"/>
        <v>1128587.2038652338</v>
      </c>
      <c r="L662" s="22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3">
        <f>PRICE1.12!C663*VOLUME!C663</f>
        <v>383774.70085799997</v>
      </c>
      <c r="D663" s="23">
        <f>PRICE1.12!D663*VOLUME!D663</f>
        <v>449035.64619758353</v>
      </c>
      <c r="E663" s="23">
        <f>PRICE1.12!E663*VOLUME!E663</f>
        <v>405187.50457439997</v>
      </c>
      <c r="F663" s="23">
        <f>PRICE1.12!F663*VOLUME!F663</f>
        <v>514563.08906239993</v>
      </c>
      <c r="G663" s="23">
        <f>PRICE1.12!G663*VOLUME!G663</f>
        <v>1755709.1656135707</v>
      </c>
      <c r="H663" s="23">
        <f>PRICE1.12!H663*VOLUME!H663</f>
        <v>437571.7903464</v>
      </c>
      <c r="I663" s="23">
        <f>PRICE1.12!I663*VOLUME!I663</f>
        <v>588199.52828710002</v>
      </c>
      <c r="J663" s="23">
        <f>PRICE1.12!J663*VOLUME!J663</f>
        <v>490478.63559450005</v>
      </c>
      <c r="K663" s="23">
        <f>PRICE1.12!K663*VOLUME!K663</f>
        <v>588958.98864340002</v>
      </c>
      <c r="L663" s="23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3">
        <f>PRICE1.12!C664*VOLUME!C664</f>
        <v>11593.756029749629</v>
      </c>
      <c r="D664" s="23">
        <f>PRICE1.12!D664*VOLUME!D664</f>
        <v>6752.2443637031993</v>
      </c>
      <c r="E664" s="23">
        <f>PRICE1.12!E664*VOLUME!E664</f>
        <v>8910.4910584637873</v>
      </c>
      <c r="F664" s="23">
        <f>PRICE1.12!F664*VOLUME!F664</f>
        <v>9364.7620926443378</v>
      </c>
      <c r="G664" s="23">
        <f>PRICE1.12!G664*VOLUME!G664</f>
        <v>36558.700079206108</v>
      </c>
      <c r="H664" s="23">
        <f>PRICE1.12!H664*VOLUME!H664</f>
        <v>11025.629612380953</v>
      </c>
      <c r="I664" s="23">
        <f>PRICE1.12!I664*VOLUME!I664</f>
        <v>12560.933452218724</v>
      </c>
      <c r="J664" s="23">
        <f>PRICE1.12!J664*VOLUME!J664</f>
        <v>8493.9557716471008</v>
      </c>
      <c r="K664" s="23">
        <f>PRICE1.12!K664*VOLUME!K664</f>
        <v>10625.517780259741</v>
      </c>
      <c r="L664" s="23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3">
        <f>PRICE1.12!C665*VOLUME!C665</f>
        <v>6833.4274655527051</v>
      </c>
      <c r="D665" s="23">
        <f>PRICE1.12!D665*VOLUME!D665</f>
        <v>9432.5882239437669</v>
      </c>
      <c r="E665" s="23">
        <f>PRICE1.12!E665*VOLUME!E665</f>
        <v>12257.618200820991</v>
      </c>
      <c r="F665" s="23">
        <f>PRICE1.12!F665*VOLUME!F665</f>
        <v>13121.349020805304</v>
      </c>
      <c r="G665" s="23">
        <f>PRICE1.12!G665*VOLUME!G665</f>
        <v>41341.053448813436</v>
      </c>
      <c r="H665" s="23">
        <f>PRICE1.12!H665*VOLUME!H665</f>
        <v>11329.576993233082</v>
      </c>
      <c r="I665" s="23">
        <f>PRICE1.12!I665*VOLUME!I665</f>
        <v>13083.599073689908</v>
      </c>
      <c r="J665" s="23">
        <f>PRICE1.12!J665*VOLUME!J665</f>
        <v>14813.584204050125</v>
      </c>
      <c r="K665" s="23">
        <f>PRICE1.12!K665*VOLUME!K665</f>
        <v>15384.407545874003</v>
      </c>
      <c r="L665" s="23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3">
        <f>PRICE1.12!C666*VOLUME!C666</f>
        <v>309005.43725169997</v>
      </c>
      <c r="D666" s="23">
        <f>PRICE1.12!D666*VOLUME!D666</f>
        <v>573809.26965959999</v>
      </c>
      <c r="E666" s="23">
        <f>PRICE1.12!E666*VOLUME!E666</f>
        <v>343049.11788999999</v>
      </c>
      <c r="F666" s="23">
        <f>PRICE1.12!F666*VOLUME!F666</f>
        <v>503936.89046760002</v>
      </c>
      <c r="G666" s="23">
        <f>PRICE1.12!G666*VOLUME!G666</f>
        <v>1725579.1280934999</v>
      </c>
      <c r="H666" s="23">
        <f>PRICE1.12!H666*VOLUME!H666</f>
        <v>323066.25444160006</v>
      </c>
      <c r="I666" s="23">
        <f>PRICE1.12!I666*VOLUME!I666</f>
        <v>519834.86606079998</v>
      </c>
      <c r="J666" s="23">
        <f>PRICE1.12!J666*VOLUME!J666</f>
        <v>342778.42924109416</v>
      </c>
      <c r="K666" s="23">
        <f>PRICE1.12!K666*VOLUME!K666</f>
        <v>513618.28989569994</v>
      </c>
      <c r="L666" s="23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2">
        <f>SUM(C668:C671)</f>
        <v>849904.22</v>
      </c>
      <c r="D667" s="22">
        <f t="shared" ref="D667:L667" si="120">SUM(D668:D671)</f>
        <v>571301.25</v>
      </c>
      <c r="E667" s="22">
        <f t="shared" si="120"/>
        <v>895494.11</v>
      </c>
      <c r="F667" s="22">
        <f t="shared" si="120"/>
        <v>565622.36</v>
      </c>
      <c r="G667" s="22">
        <f t="shared" si="120"/>
        <v>2882321.9400000004</v>
      </c>
      <c r="H667" s="22">
        <f t="shared" si="120"/>
        <v>920961.91</v>
      </c>
      <c r="I667" s="22">
        <f t="shared" si="120"/>
        <v>686996.58</v>
      </c>
      <c r="J667" s="22">
        <f t="shared" si="120"/>
        <v>793472.77999999991</v>
      </c>
      <c r="K667" s="22">
        <f t="shared" si="120"/>
        <v>530950.96</v>
      </c>
      <c r="L667" s="22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3">
        <f>PRICE1.12!C668*VOLUME!C668</f>
        <v>83908.45</v>
      </c>
      <c r="D668" s="23">
        <f>PRICE1.12!D668*VOLUME!D668</f>
        <v>141823.44</v>
      </c>
      <c r="E668" s="23">
        <f>PRICE1.12!E668*VOLUME!E668</f>
        <v>226622.21</v>
      </c>
      <c r="F668" s="23">
        <f>PRICE1.12!F668*VOLUME!F668</f>
        <v>122245.61999999998</v>
      </c>
      <c r="G668" s="23">
        <f>PRICE1.12!G668*VOLUME!G668</f>
        <v>574599.72</v>
      </c>
      <c r="H668" s="23">
        <f>PRICE1.12!H668*VOLUME!H668</f>
        <v>109895.14</v>
      </c>
      <c r="I668" s="23">
        <f>PRICE1.12!I668*VOLUME!I668</f>
        <v>138389.25</v>
      </c>
      <c r="J668" s="23">
        <f>PRICE1.12!J668*VOLUME!J668</f>
        <v>183667.58</v>
      </c>
      <c r="K668" s="23">
        <f>PRICE1.12!K668*VOLUME!K668</f>
        <v>97755.31</v>
      </c>
      <c r="L668" s="23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3">
        <f>PRICE1.12!C669*VOLUME!C669</f>
        <v>71336.33</v>
      </c>
      <c r="D669" s="23">
        <f>PRICE1.12!D669*VOLUME!D669</f>
        <v>28335.42</v>
      </c>
      <c r="E669" s="23">
        <f>PRICE1.12!E669*VOLUME!E669</f>
        <v>121200.29</v>
      </c>
      <c r="F669" s="23">
        <f>PRICE1.12!F669*VOLUME!F669</f>
        <v>58305.7</v>
      </c>
      <c r="G669" s="23">
        <f>PRICE1.12!G669*VOLUME!G669</f>
        <v>279177.74</v>
      </c>
      <c r="H669" s="23">
        <f>PRICE1.12!H669*VOLUME!H669</f>
        <v>117786.87</v>
      </c>
      <c r="I669" s="23">
        <f>PRICE1.12!I669*VOLUME!I669</f>
        <v>36062.699999999997</v>
      </c>
      <c r="J669" s="23">
        <f>PRICE1.12!J669*VOLUME!J669</f>
        <v>145811.14000000001</v>
      </c>
      <c r="K669" s="23">
        <f>PRICE1.12!K669*VOLUME!K669</f>
        <v>67446.67</v>
      </c>
      <c r="L669" s="23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3">
        <f>PRICE1.12!C670*VOLUME!C670</f>
        <v>565869.01</v>
      </c>
      <c r="D670" s="23">
        <f>PRICE1.12!D670*VOLUME!D670</f>
        <v>307536.96000000002</v>
      </c>
      <c r="E670" s="23">
        <f>PRICE1.12!E670*VOLUME!E670</f>
        <v>383126.45</v>
      </c>
      <c r="F670" s="23">
        <f>PRICE1.12!F670*VOLUME!F670</f>
        <v>295445.89999999997</v>
      </c>
      <c r="G670" s="23">
        <f>PRICE1.12!G670*VOLUME!G670</f>
        <v>1551978.32</v>
      </c>
      <c r="H670" s="23">
        <f>PRICE1.12!H670*VOLUME!H670</f>
        <v>580166.9</v>
      </c>
      <c r="I670" s="23">
        <f>PRICE1.12!I670*VOLUME!I670</f>
        <v>419824.86999999994</v>
      </c>
      <c r="J670" s="23">
        <f>PRICE1.12!J670*VOLUME!J670</f>
        <v>366002.35</v>
      </c>
      <c r="K670" s="23">
        <f>PRICE1.12!K670*VOLUME!K670</f>
        <v>337653.66</v>
      </c>
      <c r="L670" s="23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3">
        <f>PRICE1.12!C671*VOLUME!C671</f>
        <v>128790.43</v>
      </c>
      <c r="D671" s="23">
        <f>PRICE1.12!D671*VOLUME!D671</f>
        <v>93605.43</v>
      </c>
      <c r="E671" s="23">
        <f>PRICE1.12!E671*VOLUME!E671</f>
        <v>164545.16</v>
      </c>
      <c r="F671" s="23">
        <f>PRICE1.12!F671*VOLUME!F671</f>
        <v>89625.14</v>
      </c>
      <c r="G671" s="23">
        <f>PRICE1.12!G671*VOLUME!G671</f>
        <v>476566.16</v>
      </c>
      <c r="H671" s="23">
        <f>PRICE1.12!H671*VOLUME!H671</f>
        <v>113113</v>
      </c>
      <c r="I671" s="23">
        <f>PRICE1.12!I671*VOLUME!I671</f>
        <v>92719.76</v>
      </c>
      <c r="J671" s="23">
        <f>PRICE1.12!J671*VOLUME!J671</f>
        <v>97991.71</v>
      </c>
      <c r="K671" s="23">
        <f>PRICE1.12!K671*VOLUME!K671</f>
        <v>28095.320000000003</v>
      </c>
      <c r="L671" s="23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2">
        <f>SUM(C674:C676)</f>
        <v>13208992.080000002</v>
      </c>
      <c r="D673" s="22">
        <f t="shared" ref="D673:L673" si="121">SUM(D674:D676)</f>
        <v>4661693.01</v>
      </c>
      <c r="E673" s="22">
        <f t="shared" si="121"/>
        <v>17195761.636299998</v>
      </c>
      <c r="F673" s="22">
        <f t="shared" si="121"/>
        <v>17450486.582599998</v>
      </c>
      <c r="G673" s="22">
        <f t="shared" si="121"/>
        <v>52589312.040800005</v>
      </c>
      <c r="H673" s="22">
        <f t="shared" si="121"/>
        <v>11845934.0725</v>
      </c>
      <c r="I673" s="22">
        <f t="shared" si="121"/>
        <v>4624931.8490999993</v>
      </c>
      <c r="J673" s="22">
        <f t="shared" si="121"/>
        <v>16250478.686200002</v>
      </c>
      <c r="K673" s="22">
        <f t="shared" si="121"/>
        <v>13805744.0414</v>
      </c>
      <c r="L673" s="22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3">
        <f>PRICE1.12!C674*VOLUME!C674</f>
        <v>4572595.1800000006</v>
      </c>
      <c r="D674" s="23">
        <f>PRICE1.12!D674*VOLUME!D674</f>
        <v>950499.36</v>
      </c>
      <c r="E674" s="23">
        <f>PRICE1.12!E674*VOLUME!E674</f>
        <v>6080014.6295999996</v>
      </c>
      <c r="F674" s="23">
        <f>PRICE1.12!F674*VOLUME!F674</f>
        <v>6212310.7410000004</v>
      </c>
      <c r="G674" s="23">
        <f>PRICE1.12!G674*VOLUME!G674</f>
        <v>17898787.440000001</v>
      </c>
      <c r="H674" s="23">
        <f>PRICE1.12!H674*VOLUME!H674</f>
        <v>4058586.1740000001</v>
      </c>
      <c r="I674" s="23">
        <f>PRICE1.12!I674*VOLUME!I674</f>
        <v>1002932.635</v>
      </c>
      <c r="J674" s="23">
        <f>PRICE1.12!J674*VOLUME!J674</f>
        <v>6085769.0920000011</v>
      </c>
      <c r="K674" s="23">
        <f>PRICE1.12!K674*VOLUME!K674</f>
        <v>5104821.2951999996</v>
      </c>
      <c r="L674" s="23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3">
        <f>PRICE1.12!C675*VOLUME!C675</f>
        <v>4702877.6000000006</v>
      </c>
      <c r="D675" s="23">
        <f>PRICE1.12!D675*VOLUME!D675</f>
        <v>966204.45000000007</v>
      </c>
      <c r="E675" s="23">
        <f>PRICE1.12!E675*VOLUME!E675</f>
        <v>6488039.2101999996</v>
      </c>
      <c r="F675" s="23">
        <f>PRICE1.12!F675*VOLUME!F675</f>
        <v>6426214.4808</v>
      </c>
      <c r="G675" s="23">
        <f>PRICE1.12!G675*VOLUME!G675</f>
        <v>18556451.82</v>
      </c>
      <c r="H675" s="23">
        <f>PRICE1.12!H675*VOLUME!H675</f>
        <v>4207219.0009999992</v>
      </c>
      <c r="I675" s="23">
        <f>PRICE1.12!I675*VOLUME!I675</f>
        <v>1065659.4849999999</v>
      </c>
      <c r="J675" s="23">
        <f>PRICE1.12!J675*VOLUME!J675</f>
        <v>6415515.9432000006</v>
      </c>
      <c r="K675" s="23">
        <f>PRICE1.12!K675*VOLUME!K675</f>
        <v>5013826.2631999999</v>
      </c>
      <c r="L675" s="23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3">
        <f>PRICE1.12!C676*VOLUME!C676</f>
        <v>3933519.3</v>
      </c>
      <c r="D676" s="23">
        <f>PRICE1.12!D676*VOLUME!D676</f>
        <v>2744989.1999999997</v>
      </c>
      <c r="E676" s="23">
        <f>PRICE1.12!E676*VOLUME!E676</f>
        <v>4627707.7964999992</v>
      </c>
      <c r="F676" s="23">
        <f>PRICE1.12!F676*VOLUME!F676</f>
        <v>4811961.3607999999</v>
      </c>
      <c r="G676" s="23">
        <f>PRICE1.12!G676*VOLUME!G676</f>
        <v>16134072.7808</v>
      </c>
      <c r="H676" s="23">
        <f>PRICE1.12!H676*VOLUME!H676</f>
        <v>3580128.8975000004</v>
      </c>
      <c r="I676" s="23">
        <f>PRICE1.12!I676*VOLUME!I676</f>
        <v>2556339.7290999996</v>
      </c>
      <c r="J676" s="23">
        <f>PRICE1.12!J676*VOLUME!J676</f>
        <v>3749193.6510000001</v>
      </c>
      <c r="K676" s="23">
        <f>PRICE1.12!K676*VOLUME!K676</f>
        <v>3687096.483</v>
      </c>
      <c r="L676" s="23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2">
        <f>SUM(C678:C681)</f>
        <v>652608.15449999983</v>
      </c>
      <c r="D677" s="22">
        <f t="shared" ref="D677:L677" si="122">SUM(D678:D681)</f>
        <v>945108.47560000001</v>
      </c>
      <c r="E677" s="22">
        <f t="shared" si="122"/>
        <v>519704.4534</v>
      </c>
      <c r="F677" s="22">
        <f t="shared" si="122"/>
        <v>602076.76659999997</v>
      </c>
      <c r="G677" s="22">
        <f t="shared" si="122"/>
        <v>2796502.6966000004</v>
      </c>
      <c r="H677" s="22">
        <f t="shared" si="122"/>
        <v>772121.08530000004</v>
      </c>
      <c r="I677" s="22">
        <f t="shared" si="122"/>
        <v>1177526.2159000002</v>
      </c>
      <c r="J677" s="22">
        <f t="shared" si="122"/>
        <v>561059.42650000006</v>
      </c>
      <c r="K677" s="22">
        <f t="shared" si="122"/>
        <v>719260.11959999998</v>
      </c>
      <c r="L677" s="22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3">
        <f>PRICE1.12!C678*VOLUME!C678</f>
        <v>101655.0376</v>
      </c>
      <c r="D678" s="23">
        <f>PRICE1.12!D678*VOLUME!D678</f>
        <v>78319.434600000008</v>
      </c>
      <c r="E678" s="23">
        <f>PRICE1.12!E678*VOLUME!E678</f>
        <v>37039.96</v>
      </c>
      <c r="F678" s="23">
        <f>PRICE1.12!F678*VOLUME!F678</f>
        <v>37537.484400000001</v>
      </c>
      <c r="G678" s="23">
        <f>PRICE1.12!G678*VOLUME!G678</f>
        <v>247870.92</v>
      </c>
      <c r="H678" s="23">
        <f>PRICE1.12!H678*VOLUME!H678</f>
        <v>101304.1974</v>
      </c>
      <c r="I678" s="23">
        <f>PRICE1.12!I678*VOLUME!I678</f>
        <v>94798.407099999997</v>
      </c>
      <c r="J678" s="23">
        <f>PRICE1.12!J678*VOLUME!J678</f>
        <v>41857.142400000004</v>
      </c>
      <c r="K678" s="23">
        <f>PRICE1.12!K678*VOLUME!K678</f>
        <v>61603.8416</v>
      </c>
      <c r="L678" s="23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3">
        <f>PRICE1.12!C679*VOLUME!C679</f>
        <v>391201.41059999994</v>
      </c>
      <c r="D679" s="23">
        <f>PRICE1.12!D679*VOLUME!D679</f>
        <v>789297.5</v>
      </c>
      <c r="E679" s="23">
        <f>PRICE1.12!E679*VOLUME!E679</f>
        <v>259324.8934</v>
      </c>
      <c r="F679" s="23">
        <f>PRICE1.12!F679*VOLUME!F679</f>
        <v>322828.92509999999</v>
      </c>
      <c r="G679" s="23">
        <f>PRICE1.12!G679*VOLUME!G679</f>
        <v>1849113.1980000001</v>
      </c>
      <c r="H679" s="23">
        <f>PRICE1.12!H679*VOLUME!H679</f>
        <v>496334.69040000002</v>
      </c>
      <c r="I679" s="23">
        <f>PRICE1.12!I679*VOLUME!I679</f>
        <v>995731.14</v>
      </c>
      <c r="J679" s="23">
        <f>PRICE1.12!J679*VOLUME!J679</f>
        <v>308019.03210000001</v>
      </c>
      <c r="K679" s="23">
        <f>PRICE1.12!K679*VOLUME!K679</f>
        <v>437529.81999999995</v>
      </c>
      <c r="L679" s="23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3">
        <f>PRICE1.12!C680*VOLUME!C680</f>
        <v>109836.75629999999</v>
      </c>
      <c r="D680" s="23">
        <f>PRICE1.12!D680*VOLUME!D680</f>
        <v>63187.191000000006</v>
      </c>
      <c r="E680" s="23">
        <f>PRICE1.12!E680*VOLUME!E680</f>
        <v>122734.21999999999</v>
      </c>
      <c r="F680" s="23">
        <f>PRICE1.12!F680*VOLUME!F680</f>
        <v>147914.93309999999</v>
      </c>
      <c r="G680" s="23">
        <f>PRICE1.12!G680*VOLUME!G680</f>
        <v>444682.01979999995</v>
      </c>
      <c r="H680" s="23">
        <f>PRICE1.12!H680*VOLUME!H680</f>
        <v>123068.94749999999</v>
      </c>
      <c r="I680" s="23">
        <f>PRICE1.12!I680*VOLUME!I680</f>
        <v>74677.888800000001</v>
      </c>
      <c r="J680" s="23">
        <f>PRICE1.12!J680*VOLUME!J680</f>
        <v>119098.53199999999</v>
      </c>
      <c r="K680" s="23">
        <f>PRICE1.12!K680*VOLUME!K680</f>
        <v>141687.723</v>
      </c>
      <c r="L680" s="23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3">
        <f>PRICE1.12!C681*VOLUME!C681</f>
        <v>49914.95</v>
      </c>
      <c r="D681" s="23">
        <f>PRICE1.12!D681*VOLUME!D681</f>
        <v>14304.349999999999</v>
      </c>
      <c r="E681" s="23">
        <f>PRICE1.12!E681*VOLUME!E681</f>
        <v>100605.38</v>
      </c>
      <c r="F681" s="23">
        <f>PRICE1.12!F681*VOLUME!F681</f>
        <v>93795.423999999999</v>
      </c>
      <c r="G681" s="23">
        <f>PRICE1.12!G681*VOLUME!G681</f>
        <v>254836.5588</v>
      </c>
      <c r="H681" s="23">
        <f>PRICE1.12!H681*VOLUME!H681</f>
        <v>51413.25</v>
      </c>
      <c r="I681" s="23">
        <f>PRICE1.12!I681*VOLUME!I681</f>
        <v>12318.779999999999</v>
      </c>
      <c r="J681" s="23">
        <f>PRICE1.12!J681*VOLUME!J681</f>
        <v>92084.72</v>
      </c>
      <c r="K681" s="23">
        <f>PRICE1.12!K681*VOLUME!K681</f>
        <v>78438.735000000001</v>
      </c>
      <c r="L681" s="23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2">
        <f>SUM(C683:C684)</f>
        <v>33193.352200000001</v>
      </c>
      <c r="D682" s="22">
        <f t="shared" ref="D682:L682" si="123">SUM(D683:D684)</f>
        <v>10506.670600000001</v>
      </c>
      <c r="E682" s="22">
        <f t="shared" si="123"/>
        <v>39314.631399999998</v>
      </c>
      <c r="F682" s="22">
        <f t="shared" si="123"/>
        <v>17744.072000000004</v>
      </c>
      <c r="G682" s="22">
        <f t="shared" si="123"/>
        <v>144810.39400000003</v>
      </c>
      <c r="H682" s="22">
        <f t="shared" si="123"/>
        <v>39450.544999999998</v>
      </c>
      <c r="I682" s="22">
        <f t="shared" si="123"/>
        <v>11874.489</v>
      </c>
      <c r="J682" s="22">
        <f t="shared" si="123"/>
        <v>39911.119999999995</v>
      </c>
      <c r="K682" s="22">
        <f t="shared" si="123"/>
        <v>19480.934199999996</v>
      </c>
      <c r="L682" s="22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3">
        <f>PRICE1.12!C683*VOLUME!C683</f>
        <v>26434.050199999998</v>
      </c>
      <c r="D683" s="23">
        <f>PRICE1.12!D683*VOLUME!D683</f>
        <v>0</v>
      </c>
      <c r="E683" s="23">
        <f>PRICE1.12!E683*VOLUME!E683</f>
        <v>16816.704999999998</v>
      </c>
      <c r="F683" s="23">
        <f>PRICE1.12!F683*VOLUME!F683</f>
        <v>0</v>
      </c>
      <c r="G683" s="23">
        <f>PRICE1.12!G683*VOLUME!G683</f>
        <v>86269.734000000011</v>
      </c>
      <c r="H683" s="23">
        <f>PRICE1.12!H683*VOLUME!H683</f>
        <v>31472.625</v>
      </c>
      <c r="I683" s="23">
        <f>PRICE1.12!I683*VOLUME!I683</f>
        <v>0</v>
      </c>
      <c r="J683" s="23">
        <f>PRICE1.12!J683*VOLUME!J683</f>
        <v>18203.5</v>
      </c>
      <c r="K683" s="23">
        <f>PRICE1.12!K683*VOLUME!K683</f>
        <v>0</v>
      </c>
      <c r="L683" s="23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3">
        <f>PRICE1.12!C684*VOLUME!C684</f>
        <v>6759.3020000000006</v>
      </c>
      <c r="D684" s="23">
        <f>PRICE1.12!D684*VOLUME!D684</f>
        <v>10506.670600000001</v>
      </c>
      <c r="E684" s="23">
        <f>PRICE1.12!E684*VOLUME!E684</f>
        <v>22497.9264</v>
      </c>
      <c r="F684" s="23">
        <f>PRICE1.12!F684*VOLUME!F684</f>
        <v>17744.072000000004</v>
      </c>
      <c r="G684" s="23">
        <f>PRICE1.12!G684*VOLUME!G684</f>
        <v>58540.66</v>
      </c>
      <c r="H684" s="23">
        <f>PRICE1.12!H684*VOLUME!H684</f>
        <v>7977.9199999999983</v>
      </c>
      <c r="I684" s="23">
        <f>PRICE1.12!I684*VOLUME!I684</f>
        <v>11874.489</v>
      </c>
      <c r="J684" s="23">
        <f>PRICE1.12!J684*VOLUME!J684</f>
        <v>21707.62</v>
      </c>
      <c r="K684" s="23">
        <f>PRICE1.12!K684*VOLUME!K684</f>
        <v>19480.934199999996</v>
      </c>
      <c r="L684" s="23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2">
        <f>SUM(C686:C687)</f>
        <v>20357.332799999996</v>
      </c>
      <c r="D685" s="22">
        <f t="shared" ref="D685:L685" si="124">SUM(D686:D687)</f>
        <v>20132.407999999999</v>
      </c>
      <c r="E685" s="22">
        <f t="shared" si="124"/>
        <v>68512.189899999998</v>
      </c>
      <c r="F685" s="22">
        <f t="shared" si="124"/>
        <v>80683.828999999998</v>
      </c>
      <c r="G685" s="22">
        <f t="shared" si="124"/>
        <v>193343.24069999997</v>
      </c>
      <c r="H685" s="22">
        <f t="shared" si="124"/>
        <v>22971.910400000001</v>
      </c>
      <c r="I685" s="22">
        <f t="shared" si="124"/>
        <v>59678.877199999995</v>
      </c>
      <c r="J685" s="22">
        <f t="shared" si="124"/>
        <v>129335.4302</v>
      </c>
      <c r="K685" s="22">
        <f t="shared" si="124"/>
        <v>253852.74039999998</v>
      </c>
      <c r="L685" s="22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3">
        <f>PRICE1.12!C686*VOLUME!C686</f>
        <v>9987.4179999999997</v>
      </c>
      <c r="D686" s="23">
        <f>PRICE1.12!D686*VOLUME!D686</f>
        <v>14271.938</v>
      </c>
      <c r="E686" s="23">
        <f>PRICE1.12!E686*VOLUME!E686</f>
        <v>7772.6384999999991</v>
      </c>
      <c r="F686" s="23">
        <f>PRICE1.12!F686*VOLUME!F686</f>
        <v>36828.674999999996</v>
      </c>
      <c r="G686" s="23">
        <f>PRICE1.12!G686*VOLUME!G686</f>
        <v>72823.751099999994</v>
      </c>
      <c r="H686" s="23">
        <f>PRICE1.12!H686*VOLUME!H686</f>
        <v>11392.511200000001</v>
      </c>
      <c r="I686" s="23">
        <f>PRICE1.12!I686*VOLUME!I686</f>
        <v>51040.788999999997</v>
      </c>
      <c r="J686" s="23">
        <f>PRICE1.12!J686*VOLUME!J686</f>
        <v>31234.563000000002</v>
      </c>
      <c r="K686" s="23">
        <f>PRICE1.12!K686*VOLUME!K686</f>
        <v>184342.33299999998</v>
      </c>
      <c r="L686" s="23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3">
        <f>PRICE1.12!C687*VOLUME!C687</f>
        <v>10369.914799999999</v>
      </c>
      <c r="D687" s="23">
        <f>PRICE1.12!D687*VOLUME!D687</f>
        <v>5860.47</v>
      </c>
      <c r="E687" s="23">
        <f>PRICE1.12!E687*VOLUME!E687</f>
        <v>60739.551399999997</v>
      </c>
      <c r="F687" s="23">
        <f>PRICE1.12!F687*VOLUME!F687</f>
        <v>43855.154000000002</v>
      </c>
      <c r="G687" s="23">
        <f>PRICE1.12!G687*VOLUME!G687</f>
        <v>120519.48959999999</v>
      </c>
      <c r="H687" s="23">
        <f>PRICE1.12!H687*VOLUME!H687</f>
        <v>11579.3992</v>
      </c>
      <c r="I687" s="23">
        <f>PRICE1.12!I687*VOLUME!I687</f>
        <v>8638.0882000000001</v>
      </c>
      <c r="J687" s="23">
        <f>PRICE1.12!J687*VOLUME!J687</f>
        <v>98100.867199999993</v>
      </c>
      <c r="K687" s="23">
        <f>PRICE1.12!K687*VOLUME!K687</f>
        <v>69510.407399999996</v>
      </c>
      <c r="L687" s="23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2">
        <f>SUM(C689:C693)</f>
        <v>159688.98979999998</v>
      </c>
      <c r="D688" s="22">
        <f t="shared" ref="D688:L688" si="125">SUM(D689:D693)</f>
        <v>217473.73950000003</v>
      </c>
      <c r="E688" s="22">
        <f t="shared" si="125"/>
        <v>571482.85070000007</v>
      </c>
      <c r="F688" s="22">
        <f t="shared" si="125"/>
        <v>379757.69530000002</v>
      </c>
      <c r="G688" s="22">
        <f t="shared" si="125"/>
        <v>1309929.6368</v>
      </c>
      <c r="H688" s="22">
        <f t="shared" si="125"/>
        <v>187272.0079</v>
      </c>
      <c r="I688" s="22">
        <f t="shared" si="125"/>
        <v>265189.27740000002</v>
      </c>
      <c r="J688" s="22">
        <f t="shared" si="125"/>
        <v>432854.90299999993</v>
      </c>
      <c r="K688" s="22">
        <f t="shared" si="125"/>
        <v>445300.97210000001</v>
      </c>
      <c r="L688" s="22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3">
        <f>PRICE1.12!C689*VOLUME!C689</f>
        <v>13246.091999999999</v>
      </c>
      <c r="D689" s="23">
        <f>PRICE1.12!D689*VOLUME!D689</f>
        <v>16013.004000000001</v>
      </c>
      <c r="E689" s="23">
        <f>PRICE1.12!E689*VOLUME!E689</f>
        <v>20856.053400000001</v>
      </c>
      <c r="F689" s="23">
        <f>PRICE1.12!F689*VOLUME!F689</f>
        <v>52330.4156</v>
      </c>
      <c r="G689" s="23">
        <f>PRICE1.12!G689*VOLUME!G689</f>
        <v>105417.46799999998</v>
      </c>
      <c r="H689" s="23">
        <f>PRICE1.12!H689*VOLUME!H689</f>
        <v>16544.488799999999</v>
      </c>
      <c r="I689" s="23">
        <f>PRICE1.12!I689*VOLUME!I689</f>
        <v>17332.620800000001</v>
      </c>
      <c r="J689" s="23">
        <f>PRICE1.12!J689*VOLUME!J689</f>
        <v>21668.756399999998</v>
      </c>
      <c r="K689" s="23">
        <f>PRICE1.12!K689*VOLUME!K689</f>
        <v>64616.728000000003</v>
      </c>
      <c r="L689" s="23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3">
        <f>PRICE1.12!C690*VOLUME!C690</f>
        <v>24429.4277</v>
      </c>
      <c r="D690" s="23">
        <f>PRICE1.12!D690*VOLUME!D690</f>
        <v>22270.029600000002</v>
      </c>
      <c r="E690" s="23">
        <f>PRICE1.12!E690*VOLUME!E690</f>
        <v>29391.2454</v>
      </c>
      <c r="F690" s="23">
        <f>PRICE1.12!F690*VOLUME!F690</f>
        <v>39027.3056</v>
      </c>
      <c r="G690" s="23">
        <f>PRICE1.12!G690*VOLUME!G690</f>
        <v>114929.05680000001</v>
      </c>
      <c r="H690" s="23">
        <f>PRICE1.12!H690*VOLUME!H690</f>
        <v>28692.1872</v>
      </c>
      <c r="I690" s="23">
        <f>PRICE1.12!I690*VOLUME!I690</f>
        <v>29908.398000000001</v>
      </c>
      <c r="J690" s="23">
        <f>PRICE1.12!J690*VOLUME!J690</f>
        <v>31084.9584</v>
      </c>
      <c r="K690" s="23">
        <f>PRICE1.12!K690*VOLUME!K690</f>
        <v>38833.131000000001</v>
      </c>
      <c r="L690" s="23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3">
        <f>PRICE1.12!C691*VOLUME!C691</f>
        <v>15304.213800000001</v>
      </c>
      <c r="D691" s="23">
        <f>PRICE1.12!D691*VOLUME!D691</f>
        <v>29947.574999999997</v>
      </c>
      <c r="E691" s="23">
        <f>PRICE1.12!E691*VOLUME!E691</f>
        <v>25390.166400000002</v>
      </c>
      <c r="F691" s="23">
        <f>PRICE1.12!F691*VOLUME!F691</f>
        <v>38503.603499999997</v>
      </c>
      <c r="G691" s="23">
        <f>PRICE1.12!G691*VOLUME!G691</f>
        <v>109281.29340000001</v>
      </c>
      <c r="H691" s="23">
        <f>PRICE1.12!H691*VOLUME!H691</f>
        <v>13840.281599999998</v>
      </c>
      <c r="I691" s="23">
        <f>PRICE1.12!I691*VOLUME!I691</f>
        <v>34209.320999999996</v>
      </c>
      <c r="J691" s="23">
        <f>PRICE1.12!J691*VOLUME!J691</f>
        <v>28341.949999999997</v>
      </c>
      <c r="K691" s="23">
        <f>PRICE1.12!K691*VOLUME!K691</f>
        <v>46463.146399999998</v>
      </c>
      <c r="L691" s="23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3">
        <f>PRICE1.12!C692*VOLUME!C692</f>
        <v>20339.740800000003</v>
      </c>
      <c r="D692" s="23">
        <f>PRICE1.12!D692*VOLUME!D692</f>
        <v>29975.337600000003</v>
      </c>
      <c r="E692" s="23">
        <f>PRICE1.12!E692*VOLUME!E692</f>
        <v>48217.067999999992</v>
      </c>
      <c r="F692" s="23">
        <f>PRICE1.12!F692*VOLUME!F692</f>
        <v>29463.827399999998</v>
      </c>
      <c r="G692" s="23">
        <f>PRICE1.12!G692*VOLUME!G692</f>
        <v>141419.48819999999</v>
      </c>
      <c r="H692" s="23">
        <f>PRICE1.12!H692*VOLUME!H692</f>
        <v>15414.901</v>
      </c>
      <c r="I692" s="23">
        <f>PRICE1.12!I692*VOLUME!I692</f>
        <v>30372.2916</v>
      </c>
      <c r="J692" s="23">
        <f>PRICE1.12!J692*VOLUME!J692</f>
        <v>35181</v>
      </c>
      <c r="K692" s="23">
        <f>PRICE1.12!K692*VOLUME!K692</f>
        <v>53694.766699999993</v>
      </c>
      <c r="L692" s="23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3">
        <f>PRICE1.12!C693*VOLUME!C693</f>
        <v>86369.515499999994</v>
      </c>
      <c r="D693" s="23">
        <f>PRICE1.12!D693*VOLUME!D693</f>
        <v>119267.7933</v>
      </c>
      <c r="E693" s="23">
        <f>PRICE1.12!E693*VOLUME!E693</f>
        <v>447628.3175</v>
      </c>
      <c r="F693" s="23">
        <f>PRICE1.12!F693*VOLUME!F693</f>
        <v>220432.54320000001</v>
      </c>
      <c r="G693" s="23">
        <f>PRICE1.12!G693*VOLUME!G693</f>
        <v>838882.33040000009</v>
      </c>
      <c r="H693" s="23">
        <f>PRICE1.12!H693*VOLUME!H693</f>
        <v>112780.1493</v>
      </c>
      <c r="I693" s="23">
        <f>PRICE1.12!I693*VOLUME!I693</f>
        <v>153366.64600000001</v>
      </c>
      <c r="J693" s="23">
        <f>PRICE1.12!J693*VOLUME!J693</f>
        <v>316578.23819999996</v>
      </c>
      <c r="K693" s="23">
        <f>PRICE1.12!K693*VOLUME!K693</f>
        <v>241693.19999999998</v>
      </c>
      <c r="L693" s="23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2">
        <f>SUM(C695:C696)</f>
        <v>12794.653399999999</v>
      </c>
      <c r="D694" s="22">
        <f t="shared" ref="D694:L694" si="126">SUM(D695:D696)</f>
        <v>19096.078600000001</v>
      </c>
      <c r="E694" s="22">
        <f t="shared" si="126"/>
        <v>48595.780500000001</v>
      </c>
      <c r="F694" s="22">
        <f t="shared" si="126"/>
        <v>67772.626799999998</v>
      </c>
      <c r="G694" s="22">
        <f t="shared" si="126"/>
        <v>147022.4332</v>
      </c>
      <c r="H694" s="22">
        <f t="shared" si="126"/>
        <v>16812.8838</v>
      </c>
      <c r="I694" s="22">
        <f t="shared" si="126"/>
        <v>33364.727999999996</v>
      </c>
      <c r="J694" s="22">
        <f t="shared" si="126"/>
        <v>31403.756999999998</v>
      </c>
      <c r="K694" s="22">
        <f t="shared" si="126"/>
        <v>60827.75959999999</v>
      </c>
      <c r="L694" s="22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3">
        <f>PRICE1.12!C695*VOLUME!C695</f>
        <v>6710.92</v>
      </c>
      <c r="D695" s="23">
        <f>PRICE1.12!D695*VOLUME!D695</f>
        <v>12273.5946</v>
      </c>
      <c r="E695" s="23">
        <f>PRICE1.12!E695*VOLUME!E695</f>
        <v>38269.308000000005</v>
      </c>
      <c r="F695" s="23">
        <f>PRICE1.12!F695*VOLUME!F695</f>
        <v>48698.58</v>
      </c>
      <c r="G695" s="23">
        <f>PRICE1.12!G695*VOLUME!G695</f>
        <v>105914.6102</v>
      </c>
      <c r="H695" s="23">
        <f>PRICE1.12!H695*VOLUME!H695</f>
        <v>9551.5199999999986</v>
      </c>
      <c r="I695" s="23">
        <f>PRICE1.12!I695*VOLUME!I695</f>
        <v>22803.647999999997</v>
      </c>
      <c r="J695" s="23">
        <f>PRICE1.12!J695*VOLUME!J695</f>
        <v>21745.16</v>
      </c>
      <c r="K695" s="23">
        <f>PRICE1.12!K695*VOLUME!K695</f>
        <v>44010.079999999994</v>
      </c>
      <c r="L695" s="23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3">
        <f>PRICE1.12!C696*VOLUME!C696</f>
        <v>6083.7334000000001</v>
      </c>
      <c r="D696" s="23">
        <f>PRICE1.12!D696*VOLUME!D696</f>
        <v>6822.4840000000004</v>
      </c>
      <c r="E696" s="23">
        <f>PRICE1.12!E696*VOLUME!E696</f>
        <v>10326.472499999998</v>
      </c>
      <c r="F696" s="23">
        <f>PRICE1.12!F696*VOLUME!F696</f>
        <v>19074.0468</v>
      </c>
      <c r="G696" s="23">
        <f>PRICE1.12!G696*VOLUME!G696</f>
        <v>41107.822999999997</v>
      </c>
      <c r="H696" s="23">
        <f>PRICE1.12!H696*VOLUME!H696</f>
        <v>7261.3638000000001</v>
      </c>
      <c r="I696" s="23">
        <f>PRICE1.12!I696*VOLUME!I696</f>
        <v>10561.08</v>
      </c>
      <c r="J696" s="23">
        <f>PRICE1.12!J696*VOLUME!J696</f>
        <v>9658.5969999999979</v>
      </c>
      <c r="K696" s="23">
        <f>PRICE1.12!K696*VOLUME!K696</f>
        <v>16817.679599999999</v>
      </c>
      <c r="L696" s="23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2">
        <f>SUM(C698:C701)</f>
        <v>5246888.6258999994</v>
      </c>
      <c r="D697" s="22">
        <f t="shared" ref="D697:L697" si="127">SUM(D698:D701)</f>
        <v>6112883.0460400004</v>
      </c>
      <c r="E697" s="22">
        <f t="shared" si="127"/>
        <v>6757753.5921999998</v>
      </c>
      <c r="F697" s="22">
        <f t="shared" si="127"/>
        <v>6564920.7075000005</v>
      </c>
      <c r="G697" s="22">
        <f t="shared" si="127"/>
        <v>24793187.577519998</v>
      </c>
      <c r="H697" s="22">
        <f t="shared" si="127"/>
        <v>5932845.8765999991</v>
      </c>
      <c r="I697" s="22">
        <f t="shared" si="127"/>
        <v>6408457.2752799988</v>
      </c>
      <c r="J697" s="22">
        <f t="shared" si="127"/>
        <v>7337026.8214999996</v>
      </c>
      <c r="K697" s="22">
        <f t="shared" si="127"/>
        <v>7522734.1580999997</v>
      </c>
      <c r="L697" s="22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3">
        <f>PRICE1.12!C698*VOLUME!C698</f>
        <v>835091.42469999997</v>
      </c>
      <c r="D698" s="23">
        <f>PRICE1.12!D698*VOLUME!D698</f>
        <v>739996.82079999999</v>
      </c>
      <c r="E698" s="23">
        <f>PRICE1.12!E698*VOLUME!E698</f>
        <v>929901.58480000007</v>
      </c>
      <c r="F698" s="23">
        <f>PRICE1.12!F698*VOLUME!F698</f>
        <v>640169.2080000001</v>
      </c>
      <c r="G698" s="23">
        <f>PRICE1.12!G698*VOLUME!G698</f>
        <v>3161470.0362</v>
      </c>
      <c r="H698" s="23">
        <f>PRICE1.12!H698*VOLUME!H698</f>
        <v>980506.44929999986</v>
      </c>
      <c r="I698" s="23">
        <f>PRICE1.12!I698*VOLUME!I698</f>
        <v>801407.28330000001</v>
      </c>
      <c r="J698" s="23">
        <f>PRICE1.12!J698*VOLUME!J698</f>
        <v>974938.61099999992</v>
      </c>
      <c r="K698" s="23">
        <f>PRICE1.12!K698*VOLUME!K698</f>
        <v>665397.85799999989</v>
      </c>
      <c r="L698" s="23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3">
        <f>PRICE1.12!C699*VOLUME!C699</f>
        <v>569141.02959999989</v>
      </c>
      <c r="D699" s="23">
        <f>PRICE1.12!D699*VOLUME!D699</f>
        <v>457523.20799999998</v>
      </c>
      <c r="E699" s="23">
        <f>PRICE1.12!E699*VOLUME!E699</f>
        <v>680122.6004</v>
      </c>
      <c r="F699" s="23">
        <f>PRICE1.12!F699*VOLUME!F699</f>
        <v>476281.69049999997</v>
      </c>
      <c r="G699" s="23">
        <f>PRICE1.12!G699*VOLUME!G699</f>
        <v>2189590.6023999997</v>
      </c>
      <c r="H699" s="23">
        <f>PRICE1.12!H699*VOLUME!H699</f>
        <v>608538.21600000001</v>
      </c>
      <c r="I699" s="23">
        <f>PRICE1.12!I699*VOLUME!I699</f>
        <v>478957.67529999994</v>
      </c>
      <c r="J699" s="23">
        <f>PRICE1.12!J699*VOLUME!J699</f>
        <v>803102.36160000006</v>
      </c>
      <c r="K699" s="23">
        <f>PRICE1.12!K699*VOLUME!K699</f>
        <v>591137.59120000002</v>
      </c>
      <c r="L699" s="23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3">
        <f>PRICE1.12!C700*VOLUME!C700</f>
        <v>39284.864200000004</v>
      </c>
      <c r="D700" s="23">
        <f>PRICE1.12!D700*VOLUME!D700</f>
        <v>1074173.3813999998</v>
      </c>
      <c r="E700" s="23">
        <f>PRICE1.12!E700*VOLUME!E700</f>
        <v>380582.36099999992</v>
      </c>
      <c r="F700" s="23">
        <f>PRICE1.12!F700*VOLUME!F700</f>
        <v>139676.90400000001</v>
      </c>
      <c r="G700" s="23">
        <f>PRICE1.12!G700*VOLUME!G700</f>
        <v>1771017.8762000001</v>
      </c>
      <c r="H700" s="23">
        <f>PRICE1.12!H700*VOLUME!H700</f>
        <v>30557.5998</v>
      </c>
      <c r="I700" s="23">
        <f>PRICE1.12!I700*VOLUME!I700</f>
        <v>891763.34197999991</v>
      </c>
      <c r="J700" s="23">
        <f>PRICE1.12!J700*VOLUME!J700</f>
        <v>339961.64159999997</v>
      </c>
      <c r="K700" s="23">
        <f>PRICE1.12!K700*VOLUME!K700</f>
        <v>186798.9025</v>
      </c>
      <c r="L700" s="23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3">
        <f>PRICE1.12!C701*VOLUME!C701</f>
        <v>3803371.3073999998</v>
      </c>
      <c r="D701" s="23">
        <f>PRICE1.12!D701*VOLUME!D701</f>
        <v>3841189.6358400001</v>
      </c>
      <c r="E701" s="23">
        <f>PRICE1.12!E701*VOLUME!E701</f>
        <v>4767147.0460000001</v>
      </c>
      <c r="F701" s="23">
        <f>PRICE1.12!F701*VOLUME!F701</f>
        <v>5308792.9050000003</v>
      </c>
      <c r="G701" s="23">
        <f>PRICE1.12!G701*VOLUME!G701</f>
        <v>17671109.062720001</v>
      </c>
      <c r="H701" s="23">
        <f>PRICE1.12!H701*VOLUME!H701</f>
        <v>4313243.6114999996</v>
      </c>
      <c r="I701" s="23">
        <f>PRICE1.12!I701*VOLUME!I701</f>
        <v>4236328.9746999992</v>
      </c>
      <c r="J701" s="23">
        <f>PRICE1.12!J701*VOLUME!J701</f>
        <v>5219024.2072999999</v>
      </c>
      <c r="K701" s="23">
        <f>PRICE1.12!K701*VOLUME!K701</f>
        <v>6079399.8064000001</v>
      </c>
      <c r="L701" s="23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2">
        <f>SUM(C703:C704)</f>
        <v>38391658.540046364</v>
      </c>
      <c r="D702" s="22">
        <f t="shared" ref="D702:L702" si="128">SUM(D703:D704)</f>
        <v>33497908.261799999</v>
      </c>
      <c r="E702" s="22">
        <f t="shared" si="128"/>
        <v>2535339.5885999999</v>
      </c>
      <c r="F702" s="22">
        <f t="shared" si="128"/>
        <v>24609410.904000003</v>
      </c>
      <c r="G702" s="22">
        <f t="shared" si="128"/>
        <v>99881544.324289411</v>
      </c>
      <c r="H702" s="22">
        <f t="shared" si="128"/>
        <v>55014794.282240003</v>
      </c>
      <c r="I702" s="22">
        <f t="shared" si="128"/>
        <v>12778546.50808</v>
      </c>
      <c r="J702" s="22">
        <f t="shared" si="128"/>
        <v>1838952.9295999999</v>
      </c>
      <c r="K702" s="22">
        <f t="shared" si="128"/>
        <v>16095883.258160001</v>
      </c>
      <c r="L702" s="22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3">
        <f>PRICE1.12!C703*VOLUME!C703</f>
        <v>2834069.2231999999</v>
      </c>
      <c r="D703" s="23">
        <f>PRICE1.12!D703*VOLUME!D703</f>
        <v>2549933.0135999997</v>
      </c>
      <c r="E703" s="23">
        <f>PRICE1.12!E703*VOLUME!E703</f>
        <v>2535339.5885999999</v>
      </c>
      <c r="F703" s="23">
        <f>PRICE1.12!F703*VOLUME!F703</f>
        <v>2070037.324</v>
      </c>
      <c r="G703" s="23">
        <f>PRICE1.12!G703*VOLUME!G703</f>
        <v>10110252.655199997</v>
      </c>
      <c r="H703" s="23">
        <f>PRICE1.12!H703*VOLUME!H703</f>
        <v>1768130.68224</v>
      </c>
      <c r="I703" s="23">
        <f>PRICE1.12!I703*VOLUME!I703</f>
        <v>1674329.16958</v>
      </c>
      <c r="J703" s="23">
        <f>PRICE1.12!J703*VOLUME!J703</f>
        <v>1838952.9295999999</v>
      </c>
      <c r="K703" s="23">
        <f>PRICE1.12!K703*VOLUME!K703</f>
        <v>1986719.3616600002</v>
      </c>
      <c r="L703" s="23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3">
        <f>PRICE1.12!C704*VOLUME!C704</f>
        <v>35557589.316846363</v>
      </c>
      <c r="D704" s="23">
        <f>PRICE1.12!D704*VOLUME!D704</f>
        <v>30947975.248199999</v>
      </c>
      <c r="E704" s="23">
        <f>PRICE1.12!E704*VOLUME!E704</f>
        <v>0</v>
      </c>
      <c r="F704" s="23">
        <f>PRICE1.12!F704*VOLUME!F704</f>
        <v>22539373.580000002</v>
      </c>
      <c r="G704" s="23">
        <f>PRICE1.12!G704*VOLUME!G704</f>
        <v>89771291.669089407</v>
      </c>
      <c r="H704" s="23">
        <f>PRICE1.12!H704*VOLUME!H704</f>
        <v>53246663.600000001</v>
      </c>
      <c r="I704" s="23">
        <f>PRICE1.12!I704*VOLUME!I704</f>
        <v>11104217.338500001</v>
      </c>
      <c r="J704" s="23">
        <f>PRICE1.12!J704*VOLUME!J704</f>
        <v>0</v>
      </c>
      <c r="K704" s="23">
        <f>PRICE1.12!K704*VOLUME!K704</f>
        <v>14109163.896500001</v>
      </c>
      <c r="L704" s="23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2">
        <f>SUM(C706:C709)</f>
        <v>7325161.4989431994</v>
      </c>
      <c r="D705" s="22">
        <f t="shared" ref="D705:L705" si="129">SUM(D706:D709)</f>
        <v>7305917.45579</v>
      </c>
      <c r="E705" s="22">
        <f t="shared" si="129"/>
        <v>6676694.0508573204</v>
      </c>
      <c r="F705" s="22">
        <f t="shared" si="129"/>
        <v>8374543.0001603998</v>
      </c>
      <c r="G705" s="22">
        <f t="shared" si="129"/>
        <v>25643382.399984978</v>
      </c>
      <c r="H705" s="22">
        <f t="shared" si="129"/>
        <v>7922624.2842647005</v>
      </c>
      <c r="I705" s="22">
        <f t="shared" si="129"/>
        <v>7680314.6550910808</v>
      </c>
      <c r="J705" s="22">
        <f t="shared" si="129"/>
        <v>6854661.0595056005</v>
      </c>
      <c r="K705" s="22">
        <f t="shared" si="129"/>
        <v>7848860.9103899999</v>
      </c>
      <c r="L705" s="22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3">
        <f>PRICE1.12!C706*VOLUME!C706</f>
        <v>1691615.3404168</v>
      </c>
      <c r="D706" s="23">
        <f>PRICE1.12!D706*VOLUME!D706</f>
        <v>1673698.1620471999</v>
      </c>
      <c r="E706" s="23">
        <f>PRICE1.12!E706*VOLUME!E706</f>
        <v>1379039.6685567999</v>
      </c>
      <c r="F706" s="23">
        <f>PRICE1.12!F706*VOLUME!F706</f>
        <v>1385180.6307711997</v>
      </c>
      <c r="G706" s="23">
        <f>PRICE1.12!G706*VOLUME!G706</f>
        <v>3067418.7356555997</v>
      </c>
      <c r="H706" s="23">
        <f>PRICE1.12!H706*VOLUME!H706</f>
        <v>1671754.9940000002</v>
      </c>
      <c r="I706" s="23">
        <f>PRICE1.12!I706*VOLUME!I706</f>
        <v>1678756.9110000001</v>
      </c>
      <c r="J706" s="23">
        <f>PRICE1.12!J706*VOLUME!J706</f>
        <v>1497228.8283360002</v>
      </c>
      <c r="K706" s="23">
        <f>PRICE1.12!K706*VOLUME!K706</f>
        <v>1498474.9613600003</v>
      </c>
      <c r="L706" s="23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3">
        <f>PRICE1.12!C707*VOLUME!C707</f>
        <v>456828.20240639994</v>
      </c>
      <c r="D707" s="23">
        <f>PRICE1.12!D707*VOLUME!D707</f>
        <v>472213.80309679999</v>
      </c>
      <c r="E707" s="23">
        <f>PRICE1.12!E707*VOLUME!E707</f>
        <v>452966.09797120001</v>
      </c>
      <c r="F707" s="23">
        <f>PRICE1.12!F707*VOLUME!F707</f>
        <v>466770.91252880002</v>
      </c>
      <c r="G707" s="23">
        <f>PRICE1.12!G707*VOLUME!G707</f>
        <v>925409.35882199998</v>
      </c>
      <c r="H707" s="23">
        <f>PRICE1.12!H707*VOLUME!H707</f>
        <v>530981.8515300001</v>
      </c>
      <c r="I707" s="23">
        <f>PRICE1.12!I707*VOLUME!I707</f>
        <v>575181.57512000005</v>
      </c>
      <c r="J707" s="23">
        <f>PRICE1.12!J707*VOLUME!J707</f>
        <v>519194.82081</v>
      </c>
      <c r="K707" s="23">
        <f>PRICE1.12!K707*VOLUME!K707</f>
        <v>524688.36841999996</v>
      </c>
      <c r="L707" s="23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3">
        <f>PRICE1.12!C708*VOLUME!C708</f>
        <v>2776510.4063999997</v>
      </c>
      <c r="D708" s="23">
        <f>PRICE1.12!D708*VOLUME!D708</f>
        <v>2705888.8423900004</v>
      </c>
      <c r="E708" s="23">
        <f>PRICE1.12!E708*VOLUME!E708</f>
        <v>2676177.7871556999</v>
      </c>
      <c r="F708" s="23">
        <f>PRICE1.12!F708*VOLUME!F708</f>
        <v>3165894.3753360007</v>
      </c>
      <c r="G708" s="23">
        <f>PRICE1.12!G708*VOLUME!G708</f>
        <v>11318081.241362</v>
      </c>
      <c r="H708" s="23">
        <f>PRICE1.12!H708*VOLUME!H708</f>
        <v>2943815.3783999998</v>
      </c>
      <c r="I708" s="23">
        <f>PRICE1.12!I708*VOLUME!I708</f>
        <v>2761832.0026030005</v>
      </c>
      <c r="J708" s="23">
        <f>PRICE1.12!J708*VOLUME!J708</f>
        <v>2534329.7632900001</v>
      </c>
      <c r="K708" s="23">
        <f>PRICE1.12!K708*VOLUME!K708</f>
        <v>2740687.5173599999</v>
      </c>
      <c r="L708" s="23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3">
        <f>PRICE1.12!C709*VOLUME!C709</f>
        <v>2400207.5497199995</v>
      </c>
      <c r="D709" s="23">
        <f>PRICE1.12!D709*VOLUME!D709</f>
        <v>2454116.6482560001</v>
      </c>
      <c r="E709" s="23">
        <f>PRICE1.12!E709*VOLUME!E709</f>
        <v>2168510.4971736204</v>
      </c>
      <c r="F709" s="23">
        <f>PRICE1.12!F709*VOLUME!F709</f>
        <v>3356697.0815243996</v>
      </c>
      <c r="G709" s="23">
        <f>PRICE1.12!G709*VOLUME!G709</f>
        <v>10332473.064145379</v>
      </c>
      <c r="H709" s="23">
        <f>PRICE1.12!H709*VOLUME!H709</f>
        <v>2776072.0603346997</v>
      </c>
      <c r="I709" s="23">
        <f>PRICE1.12!I709*VOLUME!I709</f>
        <v>2664544.1663680803</v>
      </c>
      <c r="J709" s="23">
        <f>PRICE1.12!J709*VOLUME!J709</f>
        <v>2303907.6470696009</v>
      </c>
      <c r="K709" s="23">
        <f>PRICE1.12!K709*VOLUME!K709</f>
        <v>3085010.0632499997</v>
      </c>
      <c r="L709" s="23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2">
        <f>SUM(C711:C713)</f>
        <v>1118801.4540662856</v>
      </c>
      <c r="D710" s="22">
        <f t="shared" ref="D710:L710" si="130">SUM(D711:D713)</f>
        <v>889112.07120600471</v>
      </c>
      <c r="E710" s="22">
        <f t="shared" si="130"/>
        <v>996097.56726697949</v>
      </c>
      <c r="F710" s="22">
        <f t="shared" si="130"/>
        <v>1678414.0331667145</v>
      </c>
      <c r="G710" s="22">
        <f t="shared" si="130"/>
        <v>4657306.0656780228</v>
      </c>
      <c r="H710" s="22">
        <f t="shared" si="130"/>
        <v>1397392.3271592362</v>
      </c>
      <c r="I710" s="22">
        <f t="shared" si="130"/>
        <v>984022.64238510944</v>
      </c>
      <c r="J710" s="22">
        <f t="shared" si="130"/>
        <v>1022178.163885357</v>
      </c>
      <c r="K710" s="22">
        <f t="shared" si="130"/>
        <v>1727136.7158556853</v>
      </c>
      <c r="L710" s="22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3">
        <f>PRICE1.12!C711*VOLUME!C711</f>
        <v>43285.005954285713</v>
      </c>
      <c r="D711" s="23">
        <f>PRICE1.12!D711*VOLUME!D711</f>
        <v>50946.679561904763</v>
      </c>
      <c r="E711" s="23">
        <f>PRICE1.12!E711*VOLUME!E711</f>
        <v>33615.001404979674</v>
      </c>
      <c r="F711" s="23">
        <f>PRICE1.12!F711*VOLUME!F711</f>
        <v>62481.667955714307</v>
      </c>
      <c r="G711" s="23">
        <f>PRICE1.12!G711*VOLUME!G711</f>
        <v>189757.64451282308</v>
      </c>
      <c r="H711" s="23">
        <f>PRICE1.12!H711*VOLUME!H711</f>
        <v>49509.856263568974</v>
      </c>
      <c r="I711" s="23">
        <f>PRICE1.12!I711*VOLUME!I711</f>
        <v>56158.296300476199</v>
      </c>
      <c r="J711" s="23">
        <f>PRICE1.12!J711*VOLUME!J711</f>
        <v>35672.391345523807</v>
      </c>
      <c r="K711" s="23">
        <f>PRICE1.12!K711*VOLUME!K711</f>
        <v>64754.517176285714</v>
      </c>
      <c r="L711" s="23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3">
        <f>PRICE1.12!C712*VOLUME!C712</f>
        <v>1068238.652612</v>
      </c>
      <c r="D712" s="23">
        <f>PRICE1.12!D712*VOLUME!D712</f>
        <v>830729.13714409992</v>
      </c>
      <c r="E712" s="23">
        <f>PRICE1.12!E712*VOLUME!E712</f>
        <v>955105.15622399992</v>
      </c>
      <c r="F712" s="23">
        <f>PRICE1.12!F712*VOLUME!F712</f>
        <v>1608588.6423750003</v>
      </c>
      <c r="G712" s="23">
        <f>PRICE1.12!G712*VOLUME!G712</f>
        <v>4452824.9467631998</v>
      </c>
      <c r="H712" s="23">
        <f>PRICE1.12!H712*VOLUME!H712</f>
        <v>1340063.0030750004</v>
      </c>
      <c r="I712" s="23">
        <f>PRICE1.12!I712*VOLUME!I712</f>
        <v>920134.62825329998</v>
      </c>
      <c r="J712" s="23">
        <f>PRICE1.12!J712*VOLUME!J712</f>
        <v>977479.82672649983</v>
      </c>
      <c r="K712" s="23">
        <f>PRICE1.12!K712*VOLUME!K712</f>
        <v>1653925.0110953997</v>
      </c>
      <c r="L712" s="23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3">
        <f>PRICE1.12!C713*VOLUME!C713</f>
        <v>7277.7954999999993</v>
      </c>
      <c r="D713" s="23">
        <f>PRICE1.12!D713*VOLUME!D713</f>
        <v>7436.2545</v>
      </c>
      <c r="E713" s="23">
        <f>PRICE1.12!E713*VOLUME!E713</f>
        <v>7377.4096380000001</v>
      </c>
      <c r="F713" s="23">
        <f>PRICE1.12!F713*VOLUME!F713</f>
        <v>7343.7228359999999</v>
      </c>
      <c r="G713" s="23">
        <f>PRICE1.12!G713*VOLUME!G713</f>
        <v>14723.474402</v>
      </c>
      <c r="H713" s="23">
        <f>PRICE1.12!H713*VOLUME!H713</f>
        <v>7819.4678206666667</v>
      </c>
      <c r="I713" s="23">
        <f>PRICE1.12!I713*VOLUME!I713</f>
        <v>7729.7178313333334</v>
      </c>
      <c r="J713" s="23">
        <f>PRICE1.12!J713*VOLUME!J713</f>
        <v>9025.9458133333355</v>
      </c>
      <c r="K713" s="23">
        <f>PRICE1.12!K713*VOLUME!K713</f>
        <v>8457.1875840000012</v>
      </c>
      <c r="L713" s="23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2">
        <f>SUM(C715:C717)</f>
        <v>2235266.4000000004</v>
      </c>
      <c r="D714" s="22">
        <f t="shared" ref="D714:L714" si="131">SUM(D715:D717)</f>
        <v>2801031.4000000004</v>
      </c>
      <c r="E714" s="22">
        <f t="shared" si="131"/>
        <v>3625294.1799999997</v>
      </c>
      <c r="F714" s="22">
        <f t="shared" si="131"/>
        <v>2640829.4900000002</v>
      </c>
      <c r="G714" s="22">
        <f t="shared" si="131"/>
        <v>11302421.469999999</v>
      </c>
      <c r="H714" s="22">
        <f t="shared" si="131"/>
        <v>2344171.08</v>
      </c>
      <c r="I714" s="22">
        <f t="shared" si="131"/>
        <v>2943410.55</v>
      </c>
      <c r="J714" s="22">
        <f t="shared" si="131"/>
        <v>3639982.74</v>
      </c>
      <c r="K714" s="22">
        <f t="shared" si="131"/>
        <v>2717128.12</v>
      </c>
      <c r="L714" s="22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3">
        <f>PRICE1.12!C715*VOLUME!C715</f>
        <v>224670.96</v>
      </c>
      <c r="D715" s="23">
        <f>PRICE1.12!D715*VOLUME!D715</f>
        <v>340116.87</v>
      </c>
      <c r="E715" s="23">
        <f>PRICE1.12!E715*VOLUME!E715</f>
        <v>575526.11</v>
      </c>
      <c r="F715" s="23">
        <f>PRICE1.12!F715*VOLUME!F715</f>
        <v>504256.55</v>
      </c>
      <c r="G715" s="23">
        <f>PRICE1.12!G715*VOLUME!G715</f>
        <v>1644570.49</v>
      </c>
      <c r="H715" s="23">
        <f>PRICE1.12!H715*VOLUME!H715</f>
        <v>238474.99</v>
      </c>
      <c r="I715" s="23">
        <f>PRICE1.12!I715*VOLUME!I715</f>
        <v>306317.23</v>
      </c>
      <c r="J715" s="23">
        <f>PRICE1.12!J715*VOLUME!J715</f>
        <v>563396.98</v>
      </c>
      <c r="K715" s="23">
        <f>PRICE1.12!K715*VOLUME!K715</f>
        <v>493195.99</v>
      </c>
      <c r="L715" s="23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3">
        <f>PRICE1.12!C716*VOLUME!C716</f>
        <v>871358.57</v>
      </c>
      <c r="D716" s="23">
        <f>PRICE1.12!D716*VOLUME!D716</f>
        <v>884849.54</v>
      </c>
      <c r="E716" s="23">
        <f>PRICE1.12!E716*VOLUME!E716</f>
        <v>912657.04</v>
      </c>
      <c r="F716" s="23">
        <f>PRICE1.12!F716*VOLUME!F716</f>
        <v>863308.4800000001</v>
      </c>
      <c r="G716" s="23">
        <f>PRICE1.12!G716*VOLUME!G716</f>
        <v>3532173.63</v>
      </c>
      <c r="H716" s="23">
        <f>PRICE1.12!H716*VOLUME!H716</f>
        <v>899370.94</v>
      </c>
      <c r="I716" s="23">
        <f>PRICE1.12!I716*VOLUME!I716</f>
        <v>858685.47</v>
      </c>
      <c r="J716" s="23">
        <f>PRICE1.12!J716*VOLUME!J716</f>
        <v>867808.81</v>
      </c>
      <c r="K716" s="23">
        <f>PRICE1.12!K716*VOLUME!K716</f>
        <v>903648.23</v>
      </c>
      <c r="L716" s="23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3">
        <f>PRICE1.12!C717*VOLUME!C717</f>
        <v>1139236.8700000001</v>
      </c>
      <c r="D717" s="23">
        <f>PRICE1.12!D717*VOLUME!D717</f>
        <v>1576064.99</v>
      </c>
      <c r="E717" s="23">
        <f>PRICE1.12!E717*VOLUME!E717</f>
        <v>2137111.0299999998</v>
      </c>
      <c r="F717" s="23">
        <f>PRICE1.12!F717*VOLUME!F717</f>
        <v>1273264.46</v>
      </c>
      <c r="G717" s="23">
        <f>PRICE1.12!G717*VOLUME!G717</f>
        <v>6125677.3499999996</v>
      </c>
      <c r="H717" s="23">
        <f>PRICE1.12!H717*VOLUME!H717</f>
        <v>1206325.1499999999</v>
      </c>
      <c r="I717" s="23">
        <f>PRICE1.12!I717*VOLUME!I717</f>
        <v>1778407.85</v>
      </c>
      <c r="J717" s="23">
        <f>PRICE1.12!J717*VOLUME!J717</f>
        <v>2208776.9500000002</v>
      </c>
      <c r="K717" s="23">
        <f>PRICE1.12!K717*VOLUME!K717</f>
        <v>1320283.8999999999</v>
      </c>
      <c r="L717" s="23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2">
        <f>SUM(C720:C722)</f>
        <v>4827189.8599999994</v>
      </c>
      <c r="D719" s="22">
        <f t="shared" ref="D719:L719" si="132">SUM(D720:D722)</f>
        <v>3272929.54</v>
      </c>
      <c r="E719" s="22">
        <f t="shared" si="132"/>
        <v>5861606.5779999997</v>
      </c>
      <c r="F719" s="22">
        <f t="shared" si="132"/>
        <v>3973521.5071000005</v>
      </c>
      <c r="G719" s="22">
        <f t="shared" si="132"/>
        <v>18010000.197799999</v>
      </c>
      <c r="H719" s="22">
        <f t="shared" si="132"/>
        <v>3842858.0931000002</v>
      </c>
      <c r="I719" s="22">
        <f t="shared" si="132"/>
        <v>2566762.9106000001</v>
      </c>
      <c r="J719" s="22">
        <f t="shared" si="132"/>
        <v>3795955.2069999999</v>
      </c>
      <c r="K719" s="22">
        <f t="shared" si="132"/>
        <v>3724599.8639000002</v>
      </c>
      <c r="L719" s="22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3">
        <f>PRICE1.12!C720*VOLUME!C720</f>
        <v>911838.3</v>
      </c>
      <c r="D720" s="23">
        <f>PRICE1.12!D720*VOLUME!D720</f>
        <v>776129.2</v>
      </c>
      <c r="E720" s="23">
        <f>PRICE1.12!E720*VOLUME!E720</f>
        <v>1212437.125</v>
      </c>
      <c r="F720" s="23">
        <f>PRICE1.12!F720*VOLUME!F720</f>
        <v>898793.87520000013</v>
      </c>
      <c r="G720" s="23">
        <f>PRICE1.12!G720*VOLUME!G720</f>
        <v>3905874.3762000003</v>
      </c>
      <c r="H720" s="23">
        <f>PRICE1.12!H720*VOLUME!H720</f>
        <v>601190.52</v>
      </c>
      <c r="I720" s="23">
        <f>PRICE1.12!I720*VOLUME!I720</f>
        <v>601034.80920000002</v>
      </c>
      <c r="J720" s="23">
        <f>PRICE1.12!J720*VOLUME!J720</f>
        <v>903675.99719999998</v>
      </c>
      <c r="K720" s="23">
        <f>PRICE1.12!K720*VOLUME!K720</f>
        <v>893678.56270000001</v>
      </c>
      <c r="L720" s="23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3">
        <f>PRICE1.12!C721*VOLUME!C721</f>
        <v>780936.3600000001</v>
      </c>
      <c r="D721" s="23">
        <f>PRICE1.12!D721*VOLUME!D721</f>
        <v>696080</v>
      </c>
      <c r="E721" s="23">
        <f>PRICE1.12!E721*VOLUME!E721</f>
        <v>1226986.3705</v>
      </c>
      <c r="F721" s="23">
        <f>PRICE1.12!F721*VOLUME!F721</f>
        <v>958569.42940000014</v>
      </c>
      <c r="G721" s="23">
        <f>PRICE1.12!G721*VOLUME!G721</f>
        <v>3702615.0908000004</v>
      </c>
      <c r="H721" s="23">
        <f>PRICE1.12!H721*VOLUME!H721</f>
        <v>575639.92290000001</v>
      </c>
      <c r="I721" s="23">
        <f>PRICE1.12!I721*VOLUME!I721</f>
        <v>531075.41340000008</v>
      </c>
      <c r="J721" s="23">
        <f>PRICE1.12!J721*VOLUME!J721</f>
        <v>895774.21979999996</v>
      </c>
      <c r="K721" s="23">
        <f>PRICE1.12!K721*VOLUME!K721</f>
        <v>872381.72140000004</v>
      </c>
      <c r="L721" s="23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3">
        <f>PRICE1.12!C722*VOLUME!C722</f>
        <v>3134415.1999999997</v>
      </c>
      <c r="D722" s="23">
        <f>PRICE1.12!D722*VOLUME!D722</f>
        <v>1800720.3399999999</v>
      </c>
      <c r="E722" s="23">
        <f>PRICE1.12!E722*VOLUME!E722</f>
        <v>3422183.0825</v>
      </c>
      <c r="F722" s="23">
        <f>PRICE1.12!F722*VOLUME!F722</f>
        <v>2116158.2025000001</v>
      </c>
      <c r="G722" s="23">
        <f>PRICE1.12!G722*VOLUME!G722</f>
        <v>10401510.730799999</v>
      </c>
      <c r="H722" s="23">
        <f>PRICE1.12!H722*VOLUME!H722</f>
        <v>2666027.6502</v>
      </c>
      <c r="I722" s="23">
        <f>PRICE1.12!I722*VOLUME!I722</f>
        <v>1434652.6879999998</v>
      </c>
      <c r="J722" s="23">
        <f>PRICE1.12!J722*VOLUME!J722</f>
        <v>1996504.99</v>
      </c>
      <c r="K722" s="23">
        <f>PRICE1.12!K722*VOLUME!K722</f>
        <v>1958539.5797999999</v>
      </c>
      <c r="L722" s="23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2">
        <f>SUM(C724:C728)</f>
        <v>183750.065</v>
      </c>
      <c r="D723" s="22">
        <f t="shared" ref="D723:L723" si="133">SUM(D724:D728)</f>
        <v>192984.40780000002</v>
      </c>
      <c r="E723" s="22">
        <f t="shared" si="133"/>
        <v>232752.3855</v>
      </c>
      <c r="F723" s="22">
        <f t="shared" si="133"/>
        <v>325854.40665799996</v>
      </c>
      <c r="G723" s="22">
        <f t="shared" si="133"/>
        <v>924380.46929400007</v>
      </c>
      <c r="H723" s="22">
        <f t="shared" si="133"/>
        <v>179581.8382</v>
      </c>
      <c r="I723" s="22">
        <f t="shared" si="133"/>
        <v>185395.06779999999</v>
      </c>
      <c r="J723" s="22">
        <f t="shared" si="133"/>
        <v>251827.94820000004</v>
      </c>
      <c r="K723" s="22">
        <f t="shared" si="133"/>
        <v>338069.94014999998</v>
      </c>
      <c r="L723" s="22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3">
        <f>PRICE1.12!C724*VOLUME!C724</f>
        <v>3117.8629999999994</v>
      </c>
      <c r="D724" s="23">
        <f>PRICE1.12!D724*VOLUME!D724</f>
        <v>6607.9458000000004</v>
      </c>
      <c r="E724" s="23">
        <f>PRICE1.12!E724*VOLUME!E724</f>
        <v>13423.8316</v>
      </c>
      <c r="F724" s="23">
        <f>PRICE1.12!F724*VOLUME!F724</f>
        <v>4806.3908449999999</v>
      </c>
      <c r="G724" s="23">
        <f>PRICE1.12!G724*VOLUME!G724</f>
        <v>27394.866450000001</v>
      </c>
      <c r="H724" s="23">
        <f>PRICE1.12!H724*VOLUME!H724</f>
        <v>2887.1544000000004</v>
      </c>
      <c r="I724" s="23">
        <f>PRICE1.12!I724*VOLUME!I724</f>
        <v>14352.351999999999</v>
      </c>
      <c r="J724" s="23">
        <f>PRICE1.12!J724*VOLUME!J724</f>
        <v>16047.39241</v>
      </c>
      <c r="K724" s="23">
        <f>PRICE1.12!K724*VOLUME!K724</f>
        <v>3340.7350000000001</v>
      </c>
      <c r="L724" s="23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3">
        <f>PRICE1.12!C725*VOLUME!C725</f>
        <v>9826.6175999999996</v>
      </c>
      <c r="D725" s="23">
        <f>PRICE1.12!D725*VOLUME!D725</f>
        <v>41021.973999999995</v>
      </c>
      <c r="E725" s="23">
        <f>PRICE1.12!E725*VOLUME!E725</f>
        <v>27051.242399999999</v>
      </c>
      <c r="F725" s="23">
        <f>PRICE1.12!F725*VOLUME!F725</f>
        <v>24530.316096000002</v>
      </c>
      <c r="G725" s="23">
        <f>PRICE1.12!G725*VOLUME!G725</f>
        <v>101311.881482</v>
      </c>
      <c r="H725" s="23">
        <f>PRICE1.12!H725*VOLUME!H725</f>
        <v>9917.0400000000009</v>
      </c>
      <c r="I725" s="23">
        <f>PRICE1.12!I725*VOLUME!I725</f>
        <v>48293.201999999997</v>
      </c>
      <c r="J725" s="23">
        <f>PRICE1.12!J725*VOLUME!J725</f>
        <v>31117.481460000003</v>
      </c>
      <c r="K725" s="23">
        <f>PRICE1.12!K725*VOLUME!K725</f>
        <v>31425.049500000005</v>
      </c>
      <c r="L725" s="23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3">
        <f>PRICE1.12!C726*VOLUME!C726</f>
        <v>28103.667099999999</v>
      </c>
      <c r="D726" s="23">
        <f>PRICE1.12!D726*VOLUME!D726</f>
        <v>13862.871000000001</v>
      </c>
      <c r="E726" s="23">
        <f>PRICE1.12!E726*VOLUME!E726</f>
        <v>4001.5171999999993</v>
      </c>
      <c r="F726" s="23">
        <f>PRICE1.12!F726*VOLUME!F726</f>
        <v>5775.0608000000002</v>
      </c>
      <c r="G726" s="23">
        <f>PRICE1.12!G726*VOLUME!G726</f>
        <v>45619.509599999998</v>
      </c>
      <c r="H726" s="23">
        <f>PRICE1.12!H726*VOLUME!H726</f>
        <v>9150.4349999999995</v>
      </c>
      <c r="I726" s="23">
        <f>PRICE1.12!I726*VOLUME!I726</f>
        <v>5835.559400000001</v>
      </c>
      <c r="J726" s="23">
        <f>PRICE1.12!J726*VOLUME!J726</f>
        <v>4051.7778000000008</v>
      </c>
      <c r="K726" s="23">
        <f>PRICE1.12!K726*VOLUME!K726</f>
        <v>5055.9840000000004</v>
      </c>
      <c r="L726" s="23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3">
        <f>PRICE1.12!C727*VOLUME!C727</f>
        <v>44173.034100000004</v>
      </c>
      <c r="D727" s="23">
        <f>PRICE1.12!D727*VOLUME!D727</f>
        <v>69958.252699999997</v>
      </c>
      <c r="E727" s="23">
        <f>PRICE1.12!E727*VOLUME!E727</f>
        <v>99004.942299999995</v>
      </c>
      <c r="F727" s="23">
        <f>PRICE1.12!F727*VOLUME!F727</f>
        <v>71560.763025000007</v>
      </c>
      <c r="G727" s="23">
        <f>PRICE1.12!G727*VOLUME!G727</f>
        <v>281526.60356999998</v>
      </c>
      <c r="H727" s="23">
        <f>PRICE1.12!H727*VOLUME!H727</f>
        <v>51559.4568</v>
      </c>
      <c r="I727" s="23">
        <f>PRICE1.12!I727*VOLUME!I727</f>
        <v>77829.7</v>
      </c>
      <c r="J727" s="23">
        <f>PRICE1.12!J727*VOLUME!J727</f>
        <v>92178.972529999999</v>
      </c>
      <c r="K727" s="23">
        <f>PRICE1.12!K727*VOLUME!K727</f>
        <v>72174.213249999986</v>
      </c>
      <c r="L727" s="23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3">
        <f>PRICE1.12!C728*VOLUME!C728</f>
        <v>98528.883199999997</v>
      </c>
      <c r="D728" s="23">
        <f>PRICE1.12!D728*VOLUME!D728</f>
        <v>61533.364300000008</v>
      </c>
      <c r="E728" s="23">
        <f>PRICE1.12!E728*VOLUME!E728</f>
        <v>89270.852000000014</v>
      </c>
      <c r="F728" s="23">
        <f>PRICE1.12!F728*VOLUME!F728</f>
        <v>219181.87589199998</v>
      </c>
      <c r="G728" s="23">
        <f>PRICE1.12!G728*VOLUME!G728</f>
        <v>468527.60819200007</v>
      </c>
      <c r="H728" s="23">
        <f>PRICE1.12!H728*VOLUME!H728</f>
        <v>106067.75199999999</v>
      </c>
      <c r="I728" s="23">
        <f>PRICE1.12!I728*VOLUME!I728</f>
        <v>39084.254400000005</v>
      </c>
      <c r="J728" s="23">
        <f>PRICE1.12!J728*VOLUME!J728</f>
        <v>108432.32400000001</v>
      </c>
      <c r="K728" s="23">
        <f>PRICE1.12!K728*VOLUME!K728</f>
        <v>226073.9584</v>
      </c>
      <c r="L728" s="23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2">
        <f>SUM(C730:C732)</f>
        <v>55208.391899999995</v>
      </c>
      <c r="D729" s="22">
        <f t="shared" ref="D729:L729" si="134">SUM(D730:D732)</f>
        <v>67077.689100000003</v>
      </c>
      <c r="E729" s="22">
        <f t="shared" si="134"/>
        <v>87666.81329999998</v>
      </c>
      <c r="F729" s="22">
        <f t="shared" si="134"/>
        <v>96316.864249999999</v>
      </c>
      <c r="G729" s="22">
        <f t="shared" si="134"/>
        <v>312362.12093999999</v>
      </c>
      <c r="H729" s="22">
        <f t="shared" si="134"/>
        <v>60827.155240000007</v>
      </c>
      <c r="I729" s="22">
        <f t="shared" si="134"/>
        <v>73810.749100000001</v>
      </c>
      <c r="J729" s="22">
        <f t="shared" si="134"/>
        <v>91757.512213999988</v>
      </c>
      <c r="K729" s="22">
        <f t="shared" si="134"/>
        <v>92073.847499999989</v>
      </c>
      <c r="L729" s="22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3">
        <f>PRICE1.12!C730*VOLUME!C730</f>
        <v>4781.6579999999994</v>
      </c>
      <c r="D730" s="23">
        <f>PRICE1.12!D730*VOLUME!D730</f>
        <v>22037.5828</v>
      </c>
      <c r="E730" s="23">
        <f>PRICE1.12!E730*VOLUME!E730</f>
        <v>9312.6129000000001</v>
      </c>
      <c r="F730" s="23">
        <f>PRICE1.12!F730*VOLUME!F730</f>
        <v>18372.963000000003</v>
      </c>
      <c r="G730" s="23">
        <f>PRICE1.12!G730*VOLUME!G730</f>
        <v>56112.755400000002</v>
      </c>
      <c r="H730" s="23">
        <f>PRICE1.12!H730*VOLUME!H730</f>
        <v>4522.6531400000003</v>
      </c>
      <c r="I730" s="23">
        <f>PRICE1.12!I730*VOLUME!I730</f>
        <v>20680.312500000004</v>
      </c>
      <c r="J730" s="23">
        <f>PRICE1.12!J730*VOLUME!J730</f>
        <v>8797.9595000000008</v>
      </c>
      <c r="K730" s="23">
        <f>PRICE1.12!K730*VOLUME!K730</f>
        <v>20217.229499999998</v>
      </c>
      <c r="L730" s="23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3">
        <f>PRICE1.12!C731*VOLUME!C731</f>
        <v>4559.9115000000002</v>
      </c>
      <c r="D731" s="23">
        <f>PRICE1.12!D731*VOLUME!D731</f>
        <v>3657.1773000000007</v>
      </c>
      <c r="E731" s="23">
        <f>PRICE1.12!E731*VOLUME!E731</f>
        <v>7614.0960000000005</v>
      </c>
      <c r="F731" s="23">
        <f>PRICE1.12!F731*VOLUME!F731</f>
        <v>10736.53515</v>
      </c>
      <c r="G731" s="23">
        <f>PRICE1.12!G731*VOLUME!G731</f>
        <v>26091.99266</v>
      </c>
      <c r="H731" s="23">
        <f>PRICE1.12!H731*VOLUME!H731</f>
        <v>4058.9045999999998</v>
      </c>
      <c r="I731" s="23">
        <f>PRICE1.12!I731*VOLUME!I731</f>
        <v>3208.1659999999997</v>
      </c>
      <c r="J731" s="23">
        <f>PRICE1.12!J731*VOLUME!J731</f>
        <v>7494.2623800000001</v>
      </c>
      <c r="K731" s="23">
        <f>PRICE1.12!K731*VOLUME!K731</f>
        <v>9557.8380000000016</v>
      </c>
      <c r="L731" s="23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3">
        <f>PRICE1.12!C732*VOLUME!C732</f>
        <v>45866.822399999997</v>
      </c>
      <c r="D732" s="23">
        <f>PRICE1.12!D732*VOLUME!D732</f>
        <v>41382.929000000004</v>
      </c>
      <c r="E732" s="23">
        <f>PRICE1.12!E732*VOLUME!E732</f>
        <v>70740.104399999982</v>
      </c>
      <c r="F732" s="23">
        <f>PRICE1.12!F732*VOLUME!F732</f>
        <v>67207.366099999999</v>
      </c>
      <c r="G732" s="23">
        <f>PRICE1.12!G732*VOLUME!G732</f>
        <v>230157.37287999998</v>
      </c>
      <c r="H732" s="23">
        <f>PRICE1.12!H732*VOLUME!H732</f>
        <v>52245.597500000003</v>
      </c>
      <c r="I732" s="23">
        <f>PRICE1.12!I732*VOLUME!I732</f>
        <v>49922.270599999996</v>
      </c>
      <c r="J732" s="23">
        <f>PRICE1.12!J732*VOLUME!J732</f>
        <v>75465.29033399999</v>
      </c>
      <c r="K732" s="23">
        <f>PRICE1.12!K732*VOLUME!K732</f>
        <v>62298.779999999992</v>
      </c>
      <c r="L732" s="23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2">
        <f>SUM(C734:C736)</f>
        <v>16488.853599999999</v>
      </c>
      <c r="D733" s="22">
        <f t="shared" ref="D733:L733" si="135">SUM(D734:D736)</f>
        <v>28002.856199999995</v>
      </c>
      <c r="E733" s="22">
        <f t="shared" si="135"/>
        <v>27039.953999999998</v>
      </c>
      <c r="F733" s="22">
        <f t="shared" si="135"/>
        <v>34207.889005999998</v>
      </c>
      <c r="G733" s="22">
        <f t="shared" si="135"/>
        <v>107542.10150399999</v>
      </c>
      <c r="H733" s="22">
        <f t="shared" si="135"/>
        <v>17180.093999999997</v>
      </c>
      <c r="I733" s="22">
        <f t="shared" si="135"/>
        <v>30243.153499999997</v>
      </c>
      <c r="J733" s="22">
        <f t="shared" si="135"/>
        <v>41414.924059999998</v>
      </c>
      <c r="K733" s="22">
        <f t="shared" si="135"/>
        <v>49561.839706839994</v>
      </c>
      <c r="L733" s="22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3">
        <f>PRICE1.12!C734*VOLUME!C734</f>
        <v>3152.5628000000002</v>
      </c>
      <c r="D734" s="23">
        <f>PRICE1.12!D734*VOLUME!D734</f>
        <v>4715.9112000000005</v>
      </c>
      <c r="E734" s="23">
        <f>PRICE1.12!E734*VOLUME!E734</f>
        <v>4691.0393999999997</v>
      </c>
      <c r="F734" s="23">
        <f>PRICE1.12!F734*VOLUME!F734</f>
        <v>7916.3971739999997</v>
      </c>
      <c r="G734" s="23">
        <f>PRICE1.12!G734*VOLUME!G734</f>
        <v>20090.543355999998</v>
      </c>
      <c r="H734" s="23">
        <f>PRICE1.12!H734*VOLUME!H734</f>
        <v>5840.1431999999995</v>
      </c>
      <c r="I734" s="23">
        <f>PRICE1.12!I734*VOLUME!I734</f>
        <v>10576.879999999997</v>
      </c>
      <c r="J734" s="23">
        <f>PRICE1.12!J734*VOLUME!J734</f>
        <v>10357.279199999999</v>
      </c>
      <c r="K734" s="23">
        <f>PRICE1.12!K734*VOLUME!K734</f>
        <v>16131.102386999995</v>
      </c>
      <c r="L734" s="23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3">
        <f>PRICE1.12!C735*VOLUME!C735</f>
        <v>8372.898799999999</v>
      </c>
      <c r="D735" s="23">
        <f>PRICE1.12!D735*VOLUME!D735</f>
        <v>15665.493999999997</v>
      </c>
      <c r="E735" s="23">
        <f>PRICE1.12!E735*VOLUME!E735</f>
        <v>11936.078099999997</v>
      </c>
      <c r="F735" s="23">
        <f>PRICE1.12!F735*VOLUME!F735</f>
        <v>10506.451999999999</v>
      </c>
      <c r="G735" s="23">
        <f>PRICE1.12!G735*VOLUME!G735</f>
        <v>48502.053599999999</v>
      </c>
      <c r="H735" s="23">
        <f>PRICE1.12!H735*VOLUME!H735</f>
        <v>6895.2360000000008</v>
      </c>
      <c r="I735" s="23">
        <f>PRICE1.12!I735*VOLUME!I735</f>
        <v>11707.863000000001</v>
      </c>
      <c r="J735" s="23">
        <f>PRICE1.12!J735*VOLUME!J735</f>
        <v>17039.5236</v>
      </c>
      <c r="K735" s="23">
        <f>PRICE1.12!K735*VOLUME!K735</f>
        <v>16988.439999999999</v>
      </c>
      <c r="L735" s="23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3">
        <f>PRICE1.12!C736*VOLUME!C736</f>
        <v>4963.3919999999998</v>
      </c>
      <c r="D736" s="23">
        <f>PRICE1.12!D736*VOLUME!D736</f>
        <v>7621.4509999999991</v>
      </c>
      <c r="E736" s="23">
        <f>PRICE1.12!E736*VOLUME!E736</f>
        <v>10412.836499999999</v>
      </c>
      <c r="F736" s="23">
        <f>PRICE1.12!F736*VOLUME!F736</f>
        <v>15785.039832</v>
      </c>
      <c r="G736" s="23">
        <f>PRICE1.12!G736*VOLUME!G736</f>
        <v>38949.504548000004</v>
      </c>
      <c r="H736" s="23">
        <f>PRICE1.12!H736*VOLUME!H736</f>
        <v>4444.7147999999988</v>
      </c>
      <c r="I736" s="23">
        <f>PRICE1.12!I736*VOLUME!I736</f>
        <v>7958.410499999999</v>
      </c>
      <c r="J736" s="23">
        <f>PRICE1.12!J736*VOLUME!J736</f>
        <v>14018.121260000002</v>
      </c>
      <c r="K736" s="23">
        <f>PRICE1.12!K736*VOLUME!K736</f>
        <v>16442.29731984</v>
      </c>
      <c r="L736" s="23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2">
        <f>SUM(C738:C744)</f>
        <v>74525.926699999996</v>
      </c>
      <c r="D737" s="22">
        <f t="shared" ref="D737:L737" si="136">SUM(D738:D744)</f>
        <v>118808.69810000002</v>
      </c>
      <c r="E737" s="22">
        <f t="shared" si="136"/>
        <v>117866.4713</v>
      </c>
      <c r="F737" s="22">
        <f t="shared" si="136"/>
        <v>88524.891206</v>
      </c>
      <c r="G737" s="22">
        <f t="shared" si="136"/>
        <v>401975.85440299998</v>
      </c>
      <c r="H737" s="22">
        <f t="shared" si="136"/>
        <v>82946.348599999998</v>
      </c>
      <c r="I737" s="22">
        <f t="shared" si="136"/>
        <v>151138.51089999999</v>
      </c>
      <c r="J737" s="22">
        <f t="shared" si="136"/>
        <v>124909.63304000002</v>
      </c>
      <c r="K737" s="22">
        <f t="shared" si="136"/>
        <v>104289.82619394999</v>
      </c>
      <c r="L737" s="22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3">
        <f>PRICE1.12!C738*VOLUME!C738</f>
        <v>11554.520000000002</v>
      </c>
      <c r="D738" s="23">
        <f>PRICE1.12!D738*VOLUME!D738</f>
        <v>25517.3832</v>
      </c>
      <c r="E738" s="23">
        <f>PRICE1.12!E738*VOLUME!E738</f>
        <v>32246.277000000002</v>
      </c>
      <c r="F738" s="23">
        <f>PRICE1.12!F738*VOLUME!F738</f>
        <v>23634.106042999996</v>
      </c>
      <c r="G738" s="23">
        <f>PRICE1.12!G738*VOLUME!G738</f>
        <v>95509.271073999989</v>
      </c>
      <c r="H738" s="23">
        <f>PRICE1.12!H738*VOLUME!H738</f>
        <v>11655.999000000002</v>
      </c>
      <c r="I738" s="23">
        <f>PRICE1.12!I738*VOLUME!I738</f>
        <v>29657.279200000001</v>
      </c>
      <c r="J738" s="23">
        <f>PRICE1.12!J738*VOLUME!J738</f>
        <v>35490.049600000006</v>
      </c>
      <c r="K738" s="23">
        <f>PRICE1.12!K738*VOLUME!K738</f>
        <v>24810.864640000003</v>
      </c>
      <c r="L738" s="23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3">
        <f>PRICE1.12!C739*VOLUME!C739</f>
        <v>5379.3695999999991</v>
      </c>
      <c r="D739" s="23">
        <f>PRICE1.12!D739*VOLUME!D739</f>
        <v>2798.5871999999999</v>
      </c>
      <c r="E739" s="23">
        <f>PRICE1.12!E739*VOLUME!E739</f>
        <v>7743.1267000000007</v>
      </c>
      <c r="F739" s="23">
        <f>PRICE1.12!F739*VOLUME!F739</f>
        <v>5544.5936000000002</v>
      </c>
      <c r="G739" s="23">
        <f>PRICE1.12!G739*VOLUME!G739</f>
        <v>21477.817199999998</v>
      </c>
      <c r="H739" s="23">
        <f>PRICE1.12!H739*VOLUME!H739</f>
        <v>4388.4033999999992</v>
      </c>
      <c r="I739" s="23">
        <f>PRICE1.12!I739*VOLUME!I739</f>
        <v>3394.5479999999998</v>
      </c>
      <c r="J739" s="23">
        <f>PRICE1.12!J739*VOLUME!J739</f>
        <v>7596.7150000000001</v>
      </c>
      <c r="K739" s="23">
        <f>PRICE1.12!K739*VOLUME!K739</f>
        <v>6661.6407000000017</v>
      </c>
      <c r="L739" s="23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3">
        <f>PRICE1.12!C740*VOLUME!C740</f>
        <v>18062.070200000002</v>
      </c>
      <c r="D740" s="23">
        <f>PRICE1.12!D740*VOLUME!D740</f>
        <v>23831.988600000001</v>
      </c>
      <c r="E740" s="23">
        <f>PRICE1.12!E740*VOLUME!E740</f>
        <v>34992.110500000003</v>
      </c>
      <c r="F740" s="23">
        <f>PRICE1.12!F740*VOLUME!F740</f>
        <v>29474.120772000002</v>
      </c>
      <c r="G740" s="23">
        <f>PRICE1.12!G740*VOLUME!G740</f>
        <v>108248.14299199999</v>
      </c>
      <c r="H740" s="23">
        <f>PRICE1.12!H740*VOLUME!H740</f>
        <v>26966.659399999993</v>
      </c>
      <c r="I740" s="23">
        <f>PRICE1.12!I740*VOLUME!I740</f>
        <v>32350.8878</v>
      </c>
      <c r="J740" s="23">
        <f>PRICE1.12!J740*VOLUME!J740</f>
        <v>41908.858200000002</v>
      </c>
      <c r="K740" s="23">
        <f>PRICE1.12!K740*VOLUME!K740</f>
        <v>31893.265826999999</v>
      </c>
      <c r="L740" s="23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3">
        <f>PRICE1.12!C741*VOLUME!C741</f>
        <v>2019.9910000000004</v>
      </c>
      <c r="D741" s="23">
        <f>PRICE1.12!D741*VOLUME!D741</f>
        <v>4118.3142000000007</v>
      </c>
      <c r="E741" s="23">
        <f>PRICE1.12!E741*VOLUME!E741</f>
        <v>3287.5903999999996</v>
      </c>
      <c r="F741" s="23">
        <f>PRICE1.12!F741*VOLUME!F741</f>
        <v>3769.2471679999999</v>
      </c>
      <c r="G741" s="23">
        <f>PRICE1.12!G741*VOLUME!G741</f>
        <v>13937.360616000002</v>
      </c>
      <c r="H741" s="23">
        <f>PRICE1.12!H741*VOLUME!H741</f>
        <v>2260.0463999999997</v>
      </c>
      <c r="I741" s="23">
        <f>PRICE1.12!I741*VOLUME!I741</f>
        <v>4906.1565000000001</v>
      </c>
      <c r="J741" s="23">
        <f>PRICE1.12!J741*VOLUME!J741</f>
        <v>4059.68136</v>
      </c>
      <c r="K741" s="23">
        <f>PRICE1.12!K741*VOLUME!K741</f>
        <v>3871.0290169500008</v>
      </c>
      <c r="L741" s="23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3">
        <f>PRICE1.12!C742*VOLUME!C742</f>
        <v>13708.055399999999</v>
      </c>
      <c r="D742" s="23">
        <f>PRICE1.12!D742*VOLUME!D742</f>
        <v>19832.524799999999</v>
      </c>
      <c r="E742" s="23">
        <f>PRICE1.12!E742*VOLUME!E742</f>
        <v>18849.751199999999</v>
      </c>
      <c r="F742" s="23">
        <f>PRICE1.12!F742*VOLUME!F742</f>
        <v>10128.099163000001</v>
      </c>
      <c r="G742" s="23">
        <f>PRICE1.12!G742*VOLUME!G742</f>
        <v>62343.705436000004</v>
      </c>
      <c r="H742" s="23">
        <f>PRICE1.12!H742*VOLUME!H742</f>
        <v>9710.1859999999997</v>
      </c>
      <c r="I742" s="23">
        <f>PRICE1.12!I742*VOLUME!I742</f>
        <v>20228.512500000001</v>
      </c>
      <c r="J742" s="23">
        <f>PRICE1.12!J742*VOLUME!J742</f>
        <v>11882.344639999999</v>
      </c>
      <c r="K742" s="23">
        <f>PRICE1.12!K742*VOLUME!K742</f>
        <v>17180.697</v>
      </c>
      <c r="L742" s="23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3">
        <f>PRICE1.12!C743*VOLUME!C743</f>
        <v>18203.584500000001</v>
      </c>
      <c r="D743" s="23">
        <f>PRICE1.12!D743*VOLUME!D743</f>
        <v>34584.225200000008</v>
      </c>
      <c r="E743" s="23">
        <f>PRICE1.12!E743*VOLUME!E743</f>
        <v>11820.311799999999</v>
      </c>
      <c r="F743" s="23">
        <f>PRICE1.12!F743*VOLUME!F743</f>
        <v>5361.3725000000004</v>
      </c>
      <c r="G743" s="23">
        <f>PRICE1.12!G743*VOLUME!G743</f>
        <v>66666.51337500001</v>
      </c>
      <c r="H743" s="23">
        <f>PRICE1.12!H743*VOLUME!H743</f>
        <v>22671.526800000003</v>
      </c>
      <c r="I743" s="23">
        <f>PRICE1.12!I743*VOLUME!I743</f>
        <v>51152.740500000007</v>
      </c>
      <c r="J743" s="23">
        <f>PRICE1.12!J743*VOLUME!J743</f>
        <v>14770.80666</v>
      </c>
      <c r="K743" s="23">
        <f>PRICE1.12!K743*VOLUME!K743</f>
        <v>8212.5725000000002</v>
      </c>
      <c r="L743" s="23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3">
        <f>PRICE1.12!C744*VOLUME!C744</f>
        <v>5598.3359999999993</v>
      </c>
      <c r="D744" s="23">
        <f>PRICE1.12!D744*VOLUME!D744</f>
        <v>8125.6748999999991</v>
      </c>
      <c r="E744" s="23">
        <f>PRICE1.12!E744*VOLUME!E744</f>
        <v>8927.3036999999986</v>
      </c>
      <c r="F744" s="23">
        <f>PRICE1.12!F744*VOLUME!F744</f>
        <v>10613.35196</v>
      </c>
      <c r="G744" s="23">
        <f>PRICE1.12!G744*VOLUME!G744</f>
        <v>33793.043710000005</v>
      </c>
      <c r="H744" s="23">
        <f>PRICE1.12!H744*VOLUME!H744</f>
        <v>5293.5276000000003</v>
      </c>
      <c r="I744" s="23">
        <f>PRICE1.12!I744*VOLUME!I744</f>
        <v>9448.3863999999994</v>
      </c>
      <c r="J744" s="23">
        <f>PRICE1.12!J744*VOLUME!J744</f>
        <v>9201.1775799999996</v>
      </c>
      <c r="K744" s="23">
        <f>PRICE1.12!K744*VOLUME!K744</f>
        <v>11659.756509999999</v>
      </c>
      <c r="L744" s="23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2">
        <f>SUM(C746:C747)</f>
        <v>21079.032200000001</v>
      </c>
      <c r="D745" s="22">
        <f t="shared" ref="D745:L745" si="137">SUM(D746:D747)</f>
        <v>22623.006500000003</v>
      </c>
      <c r="E745" s="22">
        <f t="shared" si="137"/>
        <v>29178.864400000002</v>
      </c>
      <c r="F745" s="22">
        <f t="shared" si="137"/>
        <v>45133.490850000002</v>
      </c>
      <c r="G745" s="22">
        <f t="shared" si="137"/>
        <v>121328.22450000001</v>
      </c>
      <c r="H745" s="22">
        <f t="shared" si="137"/>
        <v>32151.190999999999</v>
      </c>
      <c r="I745" s="22">
        <f t="shared" si="137"/>
        <v>34342.916599999997</v>
      </c>
      <c r="J745" s="22">
        <f t="shared" si="137"/>
        <v>25978.69702</v>
      </c>
      <c r="K745" s="22">
        <f t="shared" si="137"/>
        <v>34283.917580000001</v>
      </c>
      <c r="L745" s="22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3">
        <f>PRICE1.12!C746*VOLUME!C746</f>
        <v>14517.8866</v>
      </c>
      <c r="D746" s="23">
        <f>PRICE1.12!D746*VOLUME!D746</f>
        <v>12573.498500000002</v>
      </c>
      <c r="E746" s="23">
        <f>PRICE1.12!E746*VOLUME!E746</f>
        <v>17107.103200000001</v>
      </c>
      <c r="F746" s="23">
        <f>PRICE1.12!F746*VOLUME!F746</f>
        <v>36402.311249999999</v>
      </c>
      <c r="G746" s="23">
        <f>PRICE1.12!G746*VOLUME!G746</f>
        <v>83611.740900000004</v>
      </c>
      <c r="H746" s="23">
        <f>PRICE1.12!H746*VOLUME!H746</f>
        <v>25049.8858</v>
      </c>
      <c r="I746" s="23">
        <f>PRICE1.12!I746*VOLUME!I746</f>
        <v>22712.029200000001</v>
      </c>
      <c r="J746" s="23">
        <f>PRICE1.12!J746*VOLUME!J746</f>
        <v>14082.284000000001</v>
      </c>
      <c r="K746" s="23">
        <f>PRICE1.12!K746*VOLUME!K746</f>
        <v>25087.287499999999</v>
      </c>
      <c r="L746" s="23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3">
        <f>PRICE1.12!C747*VOLUME!C747</f>
        <v>6561.1455999999998</v>
      </c>
      <c r="D747" s="23">
        <f>PRICE1.12!D747*VOLUME!D747</f>
        <v>10049.508000000002</v>
      </c>
      <c r="E747" s="23">
        <f>PRICE1.12!E747*VOLUME!E747</f>
        <v>12071.761200000001</v>
      </c>
      <c r="F747" s="23">
        <f>PRICE1.12!F747*VOLUME!F747</f>
        <v>8731.1795999999995</v>
      </c>
      <c r="G747" s="23">
        <f>PRICE1.12!G747*VOLUME!G747</f>
        <v>37716.4836</v>
      </c>
      <c r="H747" s="23">
        <f>PRICE1.12!H747*VOLUME!H747</f>
        <v>7101.3052000000007</v>
      </c>
      <c r="I747" s="23">
        <f>PRICE1.12!I747*VOLUME!I747</f>
        <v>11630.8874</v>
      </c>
      <c r="J747" s="23">
        <f>PRICE1.12!J747*VOLUME!J747</f>
        <v>11896.41302</v>
      </c>
      <c r="K747" s="23">
        <f>PRICE1.12!K747*VOLUME!K747</f>
        <v>9196.6300800000008</v>
      </c>
      <c r="L747" s="23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2">
        <f>SUM(C749:C754)</f>
        <v>2011481.6236999999</v>
      </c>
      <c r="D748" s="22">
        <f t="shared" ref="D748:L748" si="138">SUM(D749:D754)</f>
        <v>3781704.9896600004</v>
      </c>
      <c r="E748" s="22">
        <f t="shared" si="138"/>
        <v>3824673.5240000002</v>
      </c>
      <c r="F748" s="22">
        <f t="shared" si="138"/>
        <v>3273012.3011932001</v>
      </c>
      <c r="G748" s="22">
        <f t="shared" si="138"/>
        <v>13361863.668035198</v>
      </c>
      <c r="H748" s="22">
        <f t="shared" si="138"/>
        <v>2248568.9295999999</v>
      </c>
      <c r="I748" s="22">
        <f t="shared" si="138"/>
        <v>3751037.3083000001</v>
      </c>
      <c r="J748" s="22">
        <f t="shared" si="138"/>
        <v>4837467.0852060001</v>
      </c>
      <c r="K748" s="22">
        <f t="shared" si="138"/>
        <v>4481867.1676900005</v>
      </c>
      <c r="L748" s="22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3">
        <f>PRICE1.12!C749*VOLUME!C749</f>
        <v>862484.15300000005</v>
      </c>
      <c r="D749" s="23">
        <f>PRICE1.12!D749*VOLUME!D749</f>
        <v>1124949.5022</v>
      </c>
      <c r="E749" s="23">
        <f>PRICE1.12!E749*VOLUME!E749</f>
        <v>1249271.628</v>
      </c>
      <c r="F749" s="23">
        <f>PRICE1.12!F749*VOLUME!F749</f>
        <v>1192141.6628</v>
      </c>
      <c r="G749" s="23">
        <f>PRICE1.12!G749*VOLUME!G749</f>
        <v>4436294.6559599992</v>
      </c>
      <c r="H749" s="23">
        <f>PRICE1.12!H749*VOLUME!H749</f>
        <v>938287.71739999996</v>
      </c>
      <c r="I749" s="23">
        <f>PRICE1.12!I749*VOLUME!I749</f>
        <v>1252788.3190000001</v>
      </c>
      <c r="J749" s="23">
        <f>PRICE1.12!J749*VOLUME!J749</f>
        <v>1669902.4771199997</v>
      </c>
      <c r="K749" s="23">
        <f>PRICE1.12!K749*VOLUME!K749</f>
        <v>1608625.824</v>
      </c>
      <c r="L749" s="23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3">
        <f>PRICE1.12!C750*VOLUME!C750</f>
        <v>121255.6632</v>
      </c>
      <c r="D750" s="23">
        <f>PRICE1.12!D750*VOLUME!D750</f>
        <v>145336.3725</v>
      </c>
      <c r="E750" s="23">
        <f>PRICE1.12!E750*VOLUME!E750</f>
        <v>159789.61560000002</v>
      </c>
      <c r="F750" s="23">
        <f>PRICE1.12!F750*VOLUME!F750</f>
        <v>204745.99077000003</v>
      </c>
      <c r="G750" s="23">
        <f>PRICE1.12!G750*VOLUME!G750</f>
        <v>628556.34798000008</v>
      </c>
      <c r="H750" s="23">
        <f>PRICE1.12!H750*VOLUME!H750</f>
        <v>134507.5686</v>
      </c>
      <c r="I750" s="23">
        <f>PRICE1.12!I750*VOLUME!I750</f>
        <v>149507.09240000002</v>
      </c>
      <c r="J750" s="23">
        <f>PRICE1.12!J750*VOLUME!J750</f>
        <v>216241.07967000004</v>
      </c>
      <c r="K750" s="23">
        <f>PRICE1.12!K750*VOLUME!K750</f>
        <v>245805.89499999999</v>
      </c>
      <c r="L750" s="23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3">
        <f>PRICE1.12!C751*VOLUME!C751</f>
        <v>582719.67779999995</v>
      </c>
      <c r="D751" s="23">
        <f>PRICE1.12!D751*VOLUME!D751</f>
        <v>1002809.57776</v>
      </c>
      <c r="E751" s="23">
        <f>PRICE1.12!E751*VOLUME!E751</f>
        <v>980711.74560000002</v>
      </c>
      <c r="F751" s="23">
        <f>PRICE1.12!F751*VOLUME!F751</f>
        <v>1070250.0841479998</v>
      </c>
      <c r="G751" s="23">
        <f>PRICE1.12!G751*VOLUME!G751</f>
        <v>3618289.9294619998</v>
      </c>
      <c r="H751" s="23">
        <f>PRICE1.12!H751*VOLUME!H751</f>
        <v>811281.88830000022</v>
      </c>
      <c r="I751" s="23">
        <f>PRICE1.12!I751*VOLUME!I751</f>
        <v>1243146.8950000003</v>
      </c>
      <c r="J751" s="23">
        <f>PRICE1.12!J751*VOLUME!J751</f>
        <v>1547319.5188</v>
      </c>
      <c r="K751" s="23">
        <f>PRICE1.12!K751*VOLUME!K751</f>
        <v>1700839.6635</v>
      </c>
      <c r="L751" s="23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3">
        <f>PRICE1.12!C752*VOLUME!C752</f>
        <v>221277.07910000003</v>
      </c>
      <c r="D752" s="23">
        <f>PRICE1.12!D752*VOLUME!D752</f>
        <v>188140.12740000003</v>
      </c>
      <c r="E752" s="23">
        <f>PRICE1.12!E752*VOLUME!E752</f>
        <v>1147007.493</v>
      </c>
      <c r="F752" s="23">
        <f>PRICE1.12!F752*VOLUME!F752</f>
        <v>617244.31680000003</v>
      </c>
      <c r="G752" s="23">
        <f>PRICE1.12!G752*VOLUME!G752</f>
        <v>2405949.4871999999</v>
      </c>
      <c r="H752" s="23">
        <f>PRICE1.12!H752*VOLUME!H752</f>
        <v>178717.13349999997</v>
      </c>
      <c r="I752" s="23">
        <f>PRICE1.12!I752*VOLUME!I752</f>
        <v>169572.01560000001</v>
      </c>
      <c r="J752" s="23">
        <f>PRICE1.12!J752*VOLUME!J752</f>
        <v>996059.53599999985</v>
      </c>
      <c r="K752" s="23">
        <f>PRICE1.12!K752*VOLUME!K752</f>
        <v>667608.85269000009</v>
      </c>
      <c r="L752" s="23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3">
        <f>PRICE1.12!C753*VOLUME!C753</f>
        <v>122427.24100000001</v>
      </c>
      <c r="D753" s="23">
        <f>PRICE1.12!D753*VOLUME!D753</f>
        <v>1247393.1729999997</v>
      </c>
      <c r="E753" s="23">
        <f>PRICE1.12!E753*VOLUME!E753</f>
        <v>139448.41679999998</v>
      </c>
      <c r="F753" s="23">
        <f>PRICE1.12!F753*VOLUME!F753</f>
        <v>66671.417075200006</v>
      </c>
      <c r="G753" s="23">
        <f>PRICE1.12!G753*VOLUME!G753</f>
        <v>1831740.0382331996</v>
      </c>
      <c r="H753" s="23">
        <f>PRICE1.12!H753*VOLUME!H753</f>
        <v>88566.325200000007</v>
      </c>
      <c r="I753" s="23">
        <f>PRICE1.12!I753*VOLUME!I753</f>
        <v>845748.48470000003</v>
      </c>
      <c r="J753" s="23">
        <f>PRICE1.12!J753*VOLUME!J753</f>
        <v>266113.09611600003</v>
      </c>
      <c r="K753" s="23">
        <f>PRICE1.12!K753*VOLUME!K753</f>
        <v>92334.198899999988</v>
      </c>
      <c r="L753" s="23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3">
        <f>PRICE1.12!C754*VOLUME!C754</f>
        <v>101317.80960000001</v>
      </c>
      <c r="D754" s="23">
        <f>PRICE1.12!D754*VOLUME!D754</f>
        <v>73076.236799999999</v>
      </c>
      <c r="E754" s="23">
        <f>PRICE1.12!E754*VOLUME!E754</f>
        <v>148444.625</v>
      </c>
      <c r="F754" s="23">
        <f>PRICE1.12!F754*VOLUME!F754</f>
        <v>121958.82959999997</v>
      </c>
      <c r="G754" s="23">
        <f>PRICE1.12!G754*VOLUME!G754</f>
        <v>441033.20919999998</v>
      </c>
      <c r="H754" s="23">
        <f>PRICE1.12!H754*VOLUME!H754</f>
        <v>97208.296599999987</v>
      </c>
      <c r="I754" s="23">
        <f>PRICE1.12!I754*VOLUME!I754</f>
        <v>90274.501599999989</v>
      </c>
      <c r="J754" s="23">
        <f>PRICE1.12!J754*VOLUME!J754</f>
        <v>141831.3775</v>
      </c>
      <c r="K754" s="23">
        <f>PRICE1.12!K754*VOLUME!K754</f>
        <v>166652.73359999998</v>
      </c>
      <c r="L754" s="23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2">
        <f>SUM(C756:C758)</f>
        <v>3530343.3962399992</v>
      </c>
      <c r="D755" s="22">
        <f t="shared" ref="D755:L755" si="139">SUM(D756:D758)</f>
        <v>2774478.6513300003</v>
      </c>
      <c r="E755" s="22">
        <f t="shared" si="139"/>
        <v>2536338.4639000003</v>
      </c>
      <c r="F755" s="22">
        <f t="shared" si="139"/>
        <v>2644999.4653580678</v>
      </c>
      <c r="G755" s="22">
        <f t="shared" si="139"/>
        <v>11530799.647901108</v>
      </c>
      <c r="H755" s="22">
        <f t="shared" si="139"/>
        <v>2084115.0830000001</v>
      </c>
      <c r="I755" s="22">
        <f t="shared" si="139"/>
        <v>1918863.5964000002</v>
      </c>
      <c r="J755" s="22">
        <f t="shared" si="139"/>
        <v>2058005.9930399999</v>
      </c>
      <c r="K755" s="22">
        <f t="shared" si="139"/>
        <v>2693812.43946</v>
      </c>
      <c r="L755" s="22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3">
        <f>PRICE1.12!C756*VOLUME!C756</f>
        <v>106097.621</v>
      </c>
      <c r="D756" s="23">
        <f>PRICE1.12!D756*VOLUME!D756</f>
        <v>113509.97</v>
      </c>
      <c r="E756" s="23">
        <f>PRICE1.12!E756*VOLUME!E756</f>
        <v>137357.26450000002</v>
      </c>
      <c r="F756" s="23">
        <f>PRICE1.12!F756*VOLUME!F756</f>
        <v>167170.48402120001</v>
      </c>
      <c r="G756" s="23">
        <f>PRICE1.12!G756*VOLUME!G756</f>
        <v>523468.37978840002</v>
      </c>
      <c r="H756" s="23">
        <f>PRICE1.12!H756*VOLUME!H756</f>
        <v>128604.7659</v>
      </c>
      <c r="I756" s="23">
        <f>PRICE1.12!I756*VOLUME!I756</f>
        <v>132906.10140000001</v>
      </c>
      <c r="J756" s="23">
        <f>PRICE1.12!J756*VOLUME!J756</f>
        <v>163700.36754000001</v>
      </c>
      <c r="K756" s="23">
        <f>PRICE1.12!K756*VOLUME!K756</f>
        <v>196121.05197999999</v>
      </c>
      <c r="L756" s="23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3">
        <f>PRICE1.12!C757*VOLUME!C757</f>
        <v>3279694.7822399996</v>
      </c>
      <c r="D757" s="23">
        <f>PRICE1.12!D757*VOLUME!D757</f>
        <v>2591059.4502300001</v>
      </c>
      <c r="E757" s="23">
        <f>PRICE1.12!E757*VOLUME!E757</f>
        <v>2305997.4626000002</v>
      </c>
      <c r="F757" s="23">
        <f>PRICE1.12!F757*VOLUME!F757</f>
        <v>2224224.043743168</v>
      </c>
      <c r="G757" s="23">
        <f>PRICE1.12!G757*VOLUME!G757</f>
        <v>10437023.362014808</v>
      </c>
      <c r="H757" s="23">
        <f>PRICE1.12!H757*VOLUME!H757</f>
        <v>1830312.5760000001</v>
      </c>
      <c r="I757" s="23">
        <f>PRICE1.12!I757*VOLUME!I757</f>
        <v>1719936.0318000002</v>
      </c>
      <c r="J757" s="23">
        <f>PRICE1.12!J757*VOLUME!J757</f>
        <v>1811120.0872999998</v>
      </c>
      <c r="K757" s="23">
        <f>PRICE1.12!K757*VOLUME!K757</f>
        <v>2241604.21948</v>
      </c>
      <c r="L757" s="23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3">
        <f>PRICE1.12!C758*VOLUME!C758</f>
        <v>144550.99299999999</v>
      </c>
      <c r="D758" s="23">
        <f>PRICE1.12!D758*VOLUME!D758</f>
        <v>69909.231100000005</v>
      </c>
      <c r="E758" s="23">
        <f>PRICE1.12!E758*VOLUME!E758</f>
        <v>92983.736800000013</v>
      </c>
      <c r="F758" s="23">
        <f>PRICE1.12!F758*VOLUME!F758</f>
        <v>253604.93759370001</v>
      </c>
      <c r="G758" s="23">
        <f>PRICE1.12!G758*VOLUME!G758</f>
        <v>570307.90609790012</v>
      </c>
      <c r="H758" s="23">
        <f>PRICE1.12!H758*VOLUME!H758</f>
        <v>125197.74109999998</v>
      </c>
      <c r="I758" s="23">
        <f>PRICE1.12!I758*VOLUME!I758</f>
        <v>66021.463199999998</v>
      </c>
      <c r="J758" s="23">
        <f>PRICE1.12!J758*VOLUME!J758</f>
        <v>83185.538199999995</v>
      </c>
      <c r="K758" s="23">
        <f>PRICE1.12!K758*VOLUME!K758</f>
        <v>256087.16799999998</v>
      </c>
      <c r="L758" s="23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2">
        <f>SUM(C760:C763)</f>
        <v>5530198.6651266012</v>
      </c>
      <c r="D759" s="22">
        <f t="shared" ref="D759:L759" si="140">SUM(D760:D763)</f>
        <v>5147547.7767120004</v>
      </c>
      <c r="E759" s="22">
        <f t="shared" si="140"/>
        <v>5629344.2076989999</v>
      </c>
      <c r="F759" s="22">
        <f t="shared" si="140"/>
        <v>5985444.9029231993</v>
      </c>
      <c r="G759" s="22">
        <f t="shared" si="140"/>
        <v>19579443.375823602</v>
      </c>
      <c r="H759" s="22">
        <f t="shared" si="140"/>
        <v>5426167.5104276836</v>
      </c>
      <c r="I759" s="22">
        <f t="shared" si="140"/>
        <v>5268649.353016099</v>
      </c>
      <c r="J759" s="22">
        <f t="shared" si="140"/>
        <v>5390416.6693712277</v>
      </c>
      <c r="K759" s="22">
        <f t="shared" si="140"/>
        <v>5740513.3141184598</v>
      </c>
      <c r="L759" s="22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3">
        <f>PRICE1.12!C760*VOLUME!C760</f>
        <v>526255.5144000001</v>
      </c>
      <c r="D760" s="23">
        <f>PRICE1.12!D760*VOLUME!D760</f>
        <v>519258.98640000005</v>
      </c>
      <c r="E760" s="23">
        <f>PRICE1.12!E760*VOLUME!E760</f>
        <v>663921.51300000004</v>
      </c>
      <c r="F760" s="23">
        <f>PRICE1.12!F760*VOLUME!F760</f>
        <v>678076.11300000001</v>
      </c>
      <c r="G760" s="23">
        <f>PRICE1.12!G760*VOLUME!G760</f>
        <v>1190609.9376000001</v>
      </c>
      <c r="H760" s="23">
        <f>PRICE1.12!H760*VOLUME!H760</f>
        <v>565533.13800000004</v>
      </c>
      <c r="I760" s="23">
        <f>PRICE1.12!I760*VOLUME!I760</f>
        <v>597007.31160000002</v>
      </c>
      <c r="J760" s="23">
        <f>PRICE1.12!J760*VOLUME!J760</f>
        <v>750189.58200000005</v>
      </c>
      <c r="K760" s="23">
        <f>PRICE1.12!K760*VOLUME!K760</f>
        <v>733120.42200000002</v>
      </c>
      <c r="L760" s="23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3">
        <f>PRICE1.12!C761*VOLUME!C761</f>
        <v>730858.56</v>
      </c>
      <c r="D761" s="23">
        <f>PRICE1.12!D761*VOLUME!D761</f>
        <v>710303.16300000006</v>
      </c>
      <c r="E761" s="23">
        <f>PRICE1.12!E761*VOLUME!E761</f>
        <v>783460.61920000007</v>
      </c>
      <c r="F761" s="23">
        <f>PRICE1.12!F761*VOLUME!F761</f>
        <v>829707.4632</v>
      </c>
      <c r="G761" s="23">
        <f>PRICE1.12!G761*VOLUME!G761</f>
        <v>1526173.4214000001</v>
      </c>
      <c r="H761" s="23">
        <f>PRICE1.12!H761*VOLUME!H761</f>
        <v>776890.14130000002</v>
      </c>
      <c r="I761" s="23">
        <f>PRICE1.12!I761*VOLUME!I761</f>
        <v>850229.93510000012</v>
      </c>
      <c r="J761" s="23">
        <f>PRICE1.12!J761*VOLUME!J761</f>
        <v>893860.83875</v>
      </c>
      <c r="K761" s="23">
        <f>PRICE1.12!K761*VOLUME!K761</f>
        <v>929399.80499999993</v>
      </c>
      <c r="L761" s="23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3">
        <f>PRICE1.12!C762*VOLUME!C762</f>
        <v>3331846.8438000004</v>
      </c>
      <c r="D762" s="23">
        <f>PRICE1.12!D762*VOLUME!D762</f>
        <v>3017424.2651999998</v>
      </c>
      <c r="E762" s="23">
        <f>PRICE1.12!E762*VOLUME!E762</f>
        <v>3232842.7216800004</v>
      </c>
      <c r="F762" s="23">
        <f>PRICE1.12!F762*VOLUME!F762</f>
        <v>3260165.9852129999</v>
      </c>
      <c r="G762" s="23">
        <f>PRICE1.12!G762*VOLUME!G762</f>
        <v>12852163.228975002</v>
      </c>
      <c r="H762" s="23">
        <f>PRICE1.12!H762*VOLUME!H762</f>
        <v>3164936.3619639999</v>
      </c>
      <c r="I762" s="23">
        <f>PRICE1.12!I762*VOLUME!I762</f>
        <v>2940458.4820299996</v>
      </c>
      <c r="J762" s="23">
        <f>PRICE1.12!J762*VOLUME!J762</f>
        <v>2836786.9489795719</v>
      </c>
      <c r="K762" s="23">
        <f>PRICE1.12!K762*VOLUME!K762</f>
        <v>2952586.2402723078</v>
      </c>
      <c r="L762" s="23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3">
        <f>PRICE1.12!C763*VOLUME!C763</f>
        <v>941237.74692659988</v>
      </c>
      <c r="D763" s="23">
        <f>PRICE1.12!D763*VOLUME!D763</f>
        <v>900561.36211200012</v>
      </c>
      <c r="E763" s="23">
        <f>PRICE1.12!E763*VOLUME!E763</f>
        <v>949119.35381899995</v>
      </c>
      <c r="F763" s="23">
        <f>PRICE1.12!F763*VOLUME!F763</f>
        <v>1217495.3415101999</v>
      </c>
      <c r="G763" s="23">
        <f>PRICE1.12!G763*VOLUME!G763</f>
        <v>4010496.7878486002</v>
      </c>
      <c r="H763" s="23">
        <f>PRICE1.12!H763*VOLUME!H763</f>
        <v>918807.86916368396</v>
      </c>
      <c r="I763" s="23">
        <f>PRICE1.12!I763*VOLUME!I763</f>
        <v>880953.6242860998</v>
      </c>
      <c r="J763" s="23">
        <f>PRICE1.12!J763*VOLUME!J763</f>
        <v>909579.29964165587</v>
      </c>
      <c r="K763" s="23">
        <f>PRICE1.12!K763*VOLUME!K763</f>
        <v>1125406.8468461521</v>
      </c>
      <c r="L763" s="23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2">
        <f>SUM(C765:C766)</f>
        <v>773651.60472338076</v>
      </c>
      <c r="D764" s="22">
        <f t="shared" ref="D764:L764" si="141">SUM(D765:D766)</f>
        <v>722488.68645837961</v>
      </c>
      <c r="E764" s="22">
        <f t="shared" si="141"/>
        <v>738126.24429229484</v>
      </c>
      <c r="F764" s="22">
        <f t="shared" si="141"/>
        <v>933400.02466274286</v>
      </c>
      <c r="G764" s="22">
        <f t="shared" si="141"/>
        <v>3162538.1332167243</v>
      </c>
      <c r="H764" s="22">
        <f t="shared" si="141"/>
        <v>757279.51360500162</v>
      </c>
      <c r="I764" s="22">
        <f t="shared" si="141"/>
        <v>724888.4644184974</v>
      </c>
      <c r="J764" s="22">
        <f t="shared" si="141"/>
        <v>778683.43137186486</v>
      </c>
      <c r="K764" s="22">
        <f t="shared" si="141"/>
        <v>839750.08478772326</v>
      </c>
      <c r="L764" s="22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3">
        <f>PRICE1.12!C765*VOLUME!C765</f>
        <v>16781.656707380953</v>
      </c>
      <c r="D765" s="23">
        <f>PRICE1.12!D765*VOLUME!D765</f>
        <v>21376.388844879588</v>
      </c>
      <c r="E765" s="23">
        <f>PRICE1.12!E765*VOLUME!E765</f>
        <v>22819.015901894738</v>
      </c>
      <c r="F765" s="23">
        <f>PRICE1.12!F765*VOLUME!F765</f>
        <v>22916.972664142857</v>
      </c>
      <c r="G765" s="23">
        <f>PRICE1.12!G765*VOLUME!G765</f>
        <v>83643.663375923672</v>
      </c>
      <c r="H765" s="23">
        <f>PRICE1.12!H765*VOLUME!H765</f>
        <v>31794.95482760173</v>
      </c>
      <c r="I765" s="23">
        <f>PRICE1.12!I765*VOLUME!I765</f>
        <v>25079.785768097412</v>
      </c>
      <c r="J765" s="23">
        <f>PRICE1.12!J765*VOLUME!J765</f>
        <v>30119.075642174179</v>
      </c>
      <c r="K765" s="23">
        <f>PRICE1.12!K765*VOLUME!K765</f>
        <v>35833.188006623372</v>
      </c>
      <c r="L765" s="23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3">
        <f>PRICE1.12!C766*VOLUME!C766</f>
        <v>756869.94801599986</v>
      </c>
      <c r="D766" s="23">
        <f>PRICE1.12!D766*VOLUME!D766</f>
        <v>701112.29761350004</v>
      </c>
      <c r="E766" s="23">
        <f>PRICE1.12!E766*VOLUME!E766</f>
        <v>715307.22839040007</v>
      </c>
      <c r="F766" s="23">
        <f>PRICE1.12!F766*VOLUME!F766</f>
        <v>910483.05199860001</v>
      </c>
      <c r="G766" s="23">
        <f>PRICE1.12!G766*VOLUME!G766</f>
        <v>3078894.4698408004</v>
      </c>
      <c r="H766" s="23">
        <f>PRICE1.12!H766*VOLUME!H766</f>
        <v>725484.55877739994</v>
      </c>
      <c r="I766" s="23">
        <f>PRICE1.12!I766*VOLUME!I766</f>
        <v>699808.67865040002</v>
      </c>
      <c r="J766" s="23">
        <f>PRICE1.12!J766*VOLUME!J766</f>
        <v>748564.35572969064</v>
      </c>
      <c r="K766" s="23">
        <f>PRICE1.12!K766*VOLUME!K766</f>
        <v>803916.89678109984</v>
      </c>
      <c r="L766" s="23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2">
        <f>SUM(C768:C772)</f>
        <v>382002.11</v>
      </c>
      <c r="D767" s="22">
        <f t="shared" ref="D767:L767" si="142">SUM(D768:D772)</f>
        <v>459440.18000000005</v>
      </c>
      <c r="E767" s="22">
        <f t="shared" si="142"/>
        <v>757653.94</v>
      </c>
      <c r="F767" s="22">
        <f t="shared" si="142"/>
        <v>372005.38000000006</v>
      </c>
      <c r="G767" s="22">
        <f t="shared" si="142"/>
        <v>1971101.6100000003</v>
      </c>
      <c r="H767" s="22">
        <f t="shared" si="142"/>
        <v>414460.65</v>
      </c>
      <c r="I767" s="22">
        <f t="shared" si="142"/>
        <v>459036.12</v>
      </c>
      <c r="J767" s="22">
        <f t="shared" si="142"/>
        <v>688687.64</v>
      </c>
      <c r="K767" s="22">
        <f t="shared" si="142"/>
        <v>415648.04</v>
      </c>
      <c r="L767" s="22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3">
        <f>PRICE1.12!C768*VOLUME!C768</f>
        <v>20097.37</v>
      </c>
      <c r="D768" s="23">
        <f>PRICE1.12!D768*VOLUME!D768</f>
        <v>21855.58</v>
      </c>
      <c r="E768" s="23">
        <f>PRICE1.12!E768*VOLUME!E768</f>
        <v>38010.22</v>
      </c>
      <c r="F768" s="23">
        <f>PRICE1.12!F768*VOLUME!F768</f>
        <v>25454.62</v>
      </c>
      <c r="G768" s="23">
        <f>PRICE1.12!G768*VOLUME!G768</f>
        <v>105417.79</v>
      </c>
      <c r="H768" s="23">
        <f>PRICE1.12!H768*VOLUME!H768</f>
        <v>27767.07</v>
      </c>
      <c r="I768" s="23">
        <f>PRICE1.12!I768*VOLUME!I768</f>
        <v>25841.34</v>
      </c>
      <c r="J768" s="23">
        <f>PRICE1.12!J768*VOLUME!J768</f>
        <v>28451.16</v>
      </c>
      <c r="K768" s="23">
        <f>PRICE1.12!K768*VOLUME!K768</f>
        <v>21511.55</v>
      </c>
      <c r="L768" s="23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3">
        <f>PRICE1.12!C769*VOLUME!C769</f>
        <v>315584.71000000002</v>
      </c>
      <c r="D769" s="23">
        <f>PRICE1.12!D769*VOLUME!D769</f>
        <v>363237.18</v>
      </c>
      <c r="E769" s="23">
        <f>PRICE1.12!E769*VOLUME!E769</f>
        <v>640248.14</v>
      </c>
      <c r="F769" s="23">
        <f>PRICE1.12!F769*VOLUME!F769</f>
        <v>284954.59000000003</v>
      </c>
      <c r="G769" s="23">
        <f>PRICE1.12!G769*VOLUME!G769</f>
        <v>1604024.62</v>
      </c>
      <c r="H769" s="23">
        <f>PRICE1.12!H769*VOLUME!H769</f>
        <v>305058.77</v>
      </c>
      <c r="I769" s="23">
        <f>PRICE1.12!I769*VOLUME!I769</f>
        <v>318985.59999999998</v>
      </c>
      <c r="J769" s="23">
        <f>PRICE1.12!J769*VOLUME!J769</f>
        <v>567610.63</v>
      </c>
      <c r="K769" s="23">
        <f>PRICE1.12!K769*VOLUME!K769</f>
        <v>330159.55</v>
      </c>
      <c r="L769" s="23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3">
        <f>PRICE1.12!C770*VOLUME!C770</f>
        <v>18616.349999999999</v>
      </c>
      <c r="D770" s="23">
        <f>PRICE1.12!D770*VOLUME!D770</f>
        <v>1207.08</v>
      </c>
      <c r="E770" s="23">
        <f>PRICE1.12!E770*VOLUME!E770</f>
        <v>791.83999999999992</v>
      </c>
      <c r="F770" s="23">
        <f>PRICE1.12!F770*VOLUME!F770</f>
        <v>21075.81</v>
      </c>
      <c r="G770" s="23">
        <f>PRICE1.12!G770*VOLUME!G770</f>
        <v>41691.08</v>
      </c>
      <c r="H770" s="23">
        <f>PRICE1.12!H770*VOLUME!H770</f>
        <v>69271.399999999994</v>
      </c>
      <c r="I770" s="23">
        <f>PRICE1.12!I770*VOLUME!I770</f>
        <v>2382.09</v>
      </c>
      <c r="J770" s="23">
        <f>PRICE1.12!J770*VOLUME!J770</f>
        <v>2172.83</v>
      </c>
      <c r="K770" s="23">
        <f>PRICE1.12!K770*VOLUME!K770</f>
        <v>34391.51</v>
      </c>
      <c r="L770" s="23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3">
        <f>PRICE1.12!C771*VOLUME!C771</f>
        <v>137.94</v>
      </c>
      <c r="D771" s="23">
        <f>PRICE1.12!D771*VOLUME!D771</f>
        <v>5401.88</v>
      </c>
      <c r="E771" s="23">
        <f>PRICE1.12!E771*VOLUME!E771</f>
        <v>39318.57</v>
      </c>
      <c r="F771" s="23">
        <f>PRICE1.12!F771*VOLUME!F771</f>
        <v>632.71</v>
      </c>
      <c r="G771" s="23">
        <f>PRICE1.12!G771*VOLUME!G771</f>
        <v>45491.1</v>
      </c>
      <c r="H771" s="23">
        <f>PRICE1.12!H771*VOLUME!H771</f>
        <v>69.2</v>
      </c>
      <c r="I771" s="23">
        <f>PRICE1.12!I771*VOLUME!I771</f>
        <v>2642.29</v>
      </c>
      <c r="J771" s="23">
        <f>PRICE1.12!J771*VOLUME!J771</f>
        <v>23695.440000000002</v>
      </c>
      <c r="K771" s="23">
        <f>PRICE1.12!K771*VOLUME!K771</f>
        <v>18.43</v>
      </c>
      <c r="L771" s="23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3">
        <f>PRICE1.12!C772*VOLUME!C772</f>
        <v>27565.74</v>
      </c>
      <c r="D772" s="23">
        <f>PRICE1.12!D772*VOLUME!D772</f>
        <v>67738.460000000006</v>
      </c>
      <c r="E772" s="23">
        <f>PRICE1.12!E772*VOLUME!E772</f>
        <v>39285.17</v>
      </c>
      <c r="F772" s="23">
        <f>PRICE1.12!F772*VOLUME!F772</f>
        <v>39887.65</v>
      </c>
      <c r="G772" s="23">
        <f>PRICE1.12!G772*VOLUME!G772</f>
        <v>174477.02</v>
      </c>
      <c r="H772" s="23">
        <f>PRICE1.12!H772*VOLUME!H772</f>
        <v>12294.21</v>
      </c>
      <c r="I772" s="23">
        <f>PRICE1.12!I772*VOLUME!I772</f>
        <v>109184.8</v>
      </c>
      <c r="J772" s="23">
        <f>PRICE1.12!J772*VOLUME!J772</f>
        <v>66757.58</v>
      </c>
      <c r="K772" s="23">
        <f>PRICE1.12!K772*VOLUME!K772</f>
        <v>29567</v>
      </c>
      <c r="L772" s="23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2">
        <f>SUM(C775:C777)</f>
        <v>16806180.18</v>
      </c>
      <c r="D774" s="22">
        <f t="shared" ref="D774:L774" si="143">SUM(D775:D777)</f>
        <v>6381932.3200000003</v>
      </c>
      <c r="E774" s="22">
        <f t="shared" si="143"/>
        <v>22100015.647999998</v>
      </c>
      <c r="F774" s="22">
        <f t="shared" si="143"/>
        <v>16427650.620000001</v>
      </c>
      <c r="G774" s="22">
        <f t="shared" si="143"/>
        <v>62663246.427000001</v>
      </c>
      <c r="H774" s="22">
        <f t="shared" si="143"/>
        <v>11989274.860299999</v>
      </c>
      <c r="I774" s="22">
        <f t="shared" si="143"/>
        <v>3989940.58</v>
      </c>
      <c r="J774" s="22">
        <f t="shared" si="143"/>
        <v>16792507.68</v>
      </c>
      <c r="K774" s="22">
        <f t="shared" si="143"/>
        <v>13686806.4</v>
      </c>
      <c r="L774" s="22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3">
        <f>PRICE1.12!C775*VOLUME!C775</f>
        <v>4472035.2799999993</v>
      </c>
      <c r="D775" s="23">
        <f>PRICE1.12!D775*VOLUME!D775</f>
        <v>2182806.5</v>
      </c>
      <c r="E775" s="23">
        <f>PRICE1.12!E775*VOLUME!E775</f>
        <v>6162473.6599999992</v>
      </c>
      <c r="F775" s="23">
        <f>PRICE1.12!F775*VOLUME!F775</f>
        <v>4874047.5</v>
      </c>
      <c r="G775" s="23">
        <f>PRICE1.12!G775*VOLUME!G775</f>
        <v>18355313.34</v>
      </c>
      <c r="H775" s="23">
        <f>PRICE1.12!H775*VOLUME!H775</f>
        <v>2889433.7028999999</v>
      </c>
      <c r="I775" s="23">
        <f>PRICE1.12!I775*VOLUME!I775</f>
        <v>1281961.93</v>
      </c>
      <c r="J775" s="23">
        <f>PRICE1.12!J775*VOLUME!J775</f>
        <v>5770343.3099999996</v>
      </c>
      <c r="K775" s="23">
        <f>PRICE1.12!K775*VOLUME!K775</f>
        <v>4180765.6</v>
      </c>
      <c r="L775" s="23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3">
        <f>PRICE1.12!C776*VOLUME!C776</f>
        <v>3947471.9</v>
      </c>
      <c r="D776" s="23">
        <f>PRICE1.12!D776*VOLUME!D776</f>
        <v>1929805.5</v>
      </c>
      <c r="E776" s="23">
        <f>PRICE1.12!E776*VOLUME!E776</f>
        <v>6250048.0800000001</v>
      </c>
      <c r="F776" s="23">
        <f>PRICE1.12!F776*VOLUME!F776</f>
        <v>5122383</v>
      </c>
      <c r="G776" s="23">
        <f>PRICE1.12!G776*VOLUME!G776</f>
        <v>17432007.84</v>
      </c>
      <c r="H776" s="23">
        <f>PRICE1.12!H776*VOLUME!H776</f>
        <v>2931631.4279999998</v>
      </c>
      <c r="I776" s="23">
        <f>PRICE1.12!I776*VOLUME!I776</f>
        <v>1242763.6499999999</v>
      </c>
      <c r="J776" s="23">
        <f>PRICE1.12!J776*VOLUME!J776</f>
        <v>5652044.7000000002</v>
      </c>
      <c r="K776" s="23">
        <f>PRICE1.12!K776*VOLUME!K776</f>
        <v>3929560.8</v>
      </c>
      <c r="L776" s="23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3">
        <f>PRICE1.12!C777*VOLUME!C777</f>
        <v>8386673</v>
      </c>
      <c r="D777" s="23">
        <f>PRICE1.12!D777*VOLUME!D777</f>
        <v>2269320.3200000003</v>
      </c>
      <c r="E777" s="23">
        <f>PRICE1.12!E777*VOLUME!E777</f>
        <v>9687493.9079999998</v>
      </c>
      <c r="F777" s="23">
        <f>PRICE1.12!F777*VOLUME!F777</f>
        <v>6431220.120000001</v>
      </c>
      <c r="G777" s="23">
        <f>PRICE1.12!G777*VOLUME!G777</f>
        <v>26875925.247000001</v>
      </c>
      <c r="H777" s="23">
        <f>PRICE1.12!H777*VOLUME!H777</f>
        <v>6168209.7293999996</v>
      </c>
      <c r="I777" s="23">
        <f>PRICE1.12!I777*VOLUME!I777</f>
        <v>1465215</v>
      </c>
      <c r="J777" s="23">
        <f>PRICE1.12!J777*VOLUME!J777</f>
        <v>5370119.6699999999</v>
      </c>
      <c r="K777" s="23">
        <f>PRICE1.12!K777*VOLUME!K777</f>
        <v>5576480</v>
      </c>
      <c r="L777" s="23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2">
        <f>SUM(C779:C783)</f>
        <v>109998.64592</v>
      </c>
      <c r="D778" s="22">
        <f t="shared" ref="D778:L778" si="144">SUM(D779:D783)</f>
        <v>70538.560999999987</v>
      </c>
      <c r="E778" s="22">
        <f t="shared" si="144"/>
        <v>73509.160399999993</v>
      </c>
      <c r="F778" s="22">
        <f t="shared" si="144"/>
        <v>100173.48830000001</v>
      </c>
      <c r="G778" s="22">
        <f t="shared" si="144"/>
        <v>369883.69038000004</v>
      </c>
      <c r="H778" s="22">
        <f t="shared" si="144"/>
        <v>175482.6153</v>
      </c>
      <c r="I778" s="22">
        <f t="shared" si="144"/>
        <v>106083.73909999999</v>
      </c>
      <c r="J778" s="22">
        <f t="shared" si="144"/>
        <v>87291.421399999992</v>
      </c>
      <c r="K778" s="22">
        <f t="shared" si="144"/>
        <v>125600.77810000001</v>
      </c>
      <c r="L778" s="22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3">
        <f>PRICE1.12!C779*VOLUME!C779</f>
        <v>6859.9461999999985</v>
      </c>
      <c r="D779" s="23">
        <f>PRICE1.12!D779*VOLUME!D779</f>
        <v>5856.1272000000008</v>
      </c>
      <c r="E779" s="23">
        <f>PRICE1.12!E779*VOLUME!E779</f>
        <v>5797.1052000000009</v>
      </c>
      <c r="F779" s="23">
        <f>PRICE1.12!F779*VOLUME!F779</f>
        <v>20588.153400000003</v>
      </c>
      <c r="G779" s="23">
        <f>PRICE1.12!G779*VOLUME!G779</f>
        <v>38664.051660000005</v>
      </c>
      <c r="H779" s="23">
        <f>PRICE1.12!H779*VOLUME!H779</f>
        <v>6916.3305000000009</v>
      </c>
      <c r="I779" s="23">
        <f>PRICE1.12!I779*VOLUME!I779</f>
        <v>7054.5649999999996</v>
      </c>
      <c r="J779" s="23">
        <f>PRICE1.12!J779*VOLUME!J779</f>
        <v>6571.7064</v>
      </c>
      <c r="K779" s="23">
        <f>PRICE1.12!K779*VOLUME!K779</f>
        <v>24867.127499999999</v>
      </c>
      <c r="L779" s="23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3">
        <f>PRICE1.12!C780*VOLUME!C780</f>
        <v>55070.818840000007</v>
      </c>
      <c r="D780" s="23">
        <f>PRICE1.12!D780*VOLUME!D780</f>
        <v>27266.635200000001</v>
      </c>
      <c r="E780" s="23">
        <f>PRICE1.12!E780*VOLUME!E780</f>
        <v>30103.486200000003</v>
      </c>
      <c r="F780" s="23">
        <f>PRICE1.12!F780*VOLUME!F780</f>
        <v>36502.662000000004</v>
      </c>
      <c r="G780" s="23">
        <f>PRICE1.12!G780*VOLUME!G780</f>
        <v>159807.09374000001</v>
      </c>
      <c r="H780" s="23">
        <f>PRICE1.12!H780*VOLUME!H780</f>
        <v>119467.75050000001</v>
      </c>
      <c r="I780" s="23">
        <f>PRICE1.12!I780*VOLUME!I780</f>
        <v>54258.707599999994</v>
      </c>
      <c r="J780" s="23">
        <f>PRICE1.12!J780*VOLUME!J780</f>
        <v>42830.171999999999</v>
      </c>
      <c r="K780" s="23">
        <f>PRICE1.12!K780*VOLUME!K780</f>
        <v>57581.958600000005</v>
      </c>
      <c r="L780" s="23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3">
        <f>PRICE1.12!C781*VOLUME!C781</f>
        <v>8132.5606600000001</v>
      </c>
      <c r="D781" s="23">
        <f>PRICE1.12!D781*VOLUME!D781</f>
        <v>3630.1383000000001</v>
      </c>
      <c r="E781" s="23">
        <f>PRICE1.12!E781*VOLUME!E781</f>
        <v>8858.3937999999998</v>
      </c>
      <c r="F781" s="23">
        <f>PRICE1.12!F781*VOLUME!F781</f>
        <v>13293.2448</v>
      </c>
      <c r="G781" s="23">
        <f>PRICE1.12!G781*VOLUME!G781</f>
        <v>34359.852599999998</v>
      </c>
      <c r="H781" s="23">
        <f>PRICE1.12!H781*VOLUME!H781</f>
        <v>9404.347499999998</v>
      </c>
      <c r="I781" s="23">
        <f>PRICE1.12!I781*VOLUME!I781</f>
        <v>3889.9917</v>
      </c>
      <c r="J781" s="23">
        <f>PRICE1.12!J781*VOLUME!J781</f>
        <v>10248.105</v>
      </c>
      <c r="K781" s="23">
        <f>PRICE1.12!K781*VOLUME!K781</f>
        <v>14200.6554</v>
      </c>
      <c r="L781" s="23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3">
        <f>PRICE1.12!C782*VOLUME!C782</f>
        <v>35259.2071</v>
      </c>
      <c r="D782" s="23">
        <f>PRICE1.12!D782*VOLUME!D782</f>
        <v>31677.655799999997</v>
      </c>
      <c r="E782" s="23">
        <f>PRICE1.12!E782*VOLUME!E782</f>
        <v>21286.101200000005</v>
      </c>
      <c r="F782" s="23">
        <f>PRICE1.12!F782*VOLUME!F782</f>
        <v>21737.179200000002</v>
      </c>
      <c r="G782" s="23">
        <f>PRICE1.12!G782*VOLUME!G782</f>
        <v>112661.76250000001</v>
      </c>
      <c r="H782" s="23">
        <f>PRICE1.12!H782*VOLUME!H782</f>
        <v>35653.049999999996</v>
      </c>
      <c r="I782" s="23">
        <f>PRICE1.12!I782*VOLUME!I782</f>
        <v>39357.802399999993</v>
      </c>
      <c r="J782" s="23">
        <f>PRICE1.12!J782*VOLUME!J782</f>
        <v>20721.516199999998</v>
      </c>
      <c r="K782" s="23">
        <f>PRICE1.12!K782*VOLUME!K782</f>
        <v>20830.1535</v>
      </c>
      <c r="L782" s="23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3">
        <f>PRICE1.12!C783*VOLUME!C783</f>
        <v>4676.11312</v>
      </c>
      <c r="D783" s="23">
        <f>PRICE1.12!D783*VOLUME!D783</f>
        <v>2108.0045</v>
      </c>
      <c r="E783" s="23">
        <f>PRICE1.12!E783*VOLUME!E783</f>
        <v>7464.0740000000005</v>
      </c>
      <c r="F783" s="23">
        <f>PRICE1.12!F783*VOLUME!F783</f>
        <v>8052.2489000000014</v>
      </c>
      <c r="G783" s="23">
        <f>PRICE1.12!G783*VOLUME!G783</f>
        <v>24390.92988</v>
      </c>
      <c r="H783" s="23">
        <f>PRICE1.12!H783*VOLUME!H783</f>
        <v>4041.1367999999998</v>
      </c>
      <c r="I783" s="23">
        <f>PRICE1.12!I783*VOLUME!I783</f>
        <v>1522.6723999999999</v>
      </c>
      <c r="J783" s="23">
        <f>PRICE1.12!J783*VOLUME!J783</f>
        <v>6919.9218000000001</v>
      </c>
      <c r="K783" s="23">
        <f>PRICE1.12!K783*VOLUME!K783</f>
        <v>8120.8831</v>
      </c>
      <c r="L783" s="23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2">
        <f>SUM(C785:C787)</f>
        <v>18416.812259999999</v>
      </c>
      <c r="D784" s="22">
        <f t="shared" ref="D784:L784" si="145">SUM(D785:D787)</f>
        <v>9655.9123999999993</v>
      </c>
      <c r="E784" s="22">
        <f t="shared" si="145"/>
        <v>21335.199699999997</v>
      </c>
      <c r="F784" s="22">
        <f t="shared" si="145"/>
        <v>10638.567500000001</v>
      </c>
      <c r="G784" s="22">
        <f t="shared" si="145"/>
        <v>64131.499880000003</v>
      </c>
      <c r="H784" s="22">
        <f t="shared" si="145"/>
        <v>20833.995300000002</v>
      </c>
      <c r="I784" s="22">
        <f t="shared" si="145"/>
        <v>10148.160999999998</v>
      </c>
      <c r="J784" s="22">
        <f t="shared" si="145"/>
        <v>23176.255999999998</v>
      </c>
      <c r="K784" s="22">
        <f t="shared" si="145"/>
        <v>14491.993899999999</v>
      </c>
      <c r="L784" s="22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3">
        <f>PRICE1.12!C785*VOLUME!C785</f>
        <v>6134.7573000000002</v>
      </c>
      <c r="D785" s="23">
        <f>PRICE1.12!D785*VOLUME!D785</f>
        <v>5169.9295999999995</v>
      </c>
      <c r="E785" s="23">
        <f>PRICE1.12!E785*VOLUME!E785</f>
        <v>3533.4890999999998</v>
      </c>
      <c r="F785" s="23">
        <f>PRICE1.12!F785*VOLUME!F785</f>
        <v>0</v>
      </c>
      <c r="G785" s="23">
        <f>PRICE1.12!G785*VOLUME!G785</f>
        <v>18086.80328</v>
      </c>
      <c r="H785" s="23">
        <f>PRICE1.12!H785*VOLUME!H785</f>
        <v>5471.2416000000003</v>
      </c>
      <c r="I785" s="23">
        <f>PRICE1.12!I785*VOLUME!I785</f>
        <v>5118.0480399999997</v>
      </c>
      <c r="J785" s="23">
        <f>PRICE1.12!J785*VOLUME!J785</f>
        <v>3597.8964000000001</v>
      </c>
      <c r="K785" s="23">
        <f>PRICE1.12!K785*VOLUME!K785</f>
        <v>2446.4856</v>
      </c>
      <c r="L785" s="23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3">
        <f>PRICE1.12!C786*VOLUME!C786</f>
        <v>9454.4048399999992</v>
      </c>
      <c r="D786" s="23">
        <f>PRICE1.12!D786*VOLUME!D786</f>
        <v>3071.3747999999996</v>
      </c>
      <c r="E786" s="23">
        <f>PRICE1.12!E786*VOLUME!E786</f>
        <v>6112.2136</v>
      </c>
      <c r="F786" s="23">
        <f>PRICE1.12!F786*VOLUME!F786</f>
        <v>5430.1660000000002</v>
      </c>
      <c r="G786" s="23">
        <f>PRICE1.12!G786*VOLUME!G786</f>
        <v>24719.975279999999</v>
      </c>
      <c r="H786" s="23">
        <f>PRICE1.12!H786*VOLUME!H786</f>
        <v>12288.108</v>
      </c>
      <c r="I786" s="23">
        <f>PRICE1.12!I786*VOLUME!I786</f>
        <v>3577.8369599999996</v>
      </c>
      <c r="J786" s="23">
        <f>PRICE1.12!J786*VOLUME!J786</f>
        <v>7348.3374999999996</v>
      </c>
      <c r="K786" s="23">
        <f>PRICE1.12!K786*VOLUME!K786</f>
        <v>6519.8454999999994</v>
      </c>
      <c r="L786" s="23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3">
        <f>PRICE1.12!C787*VOLUME!C787</f>
        <v>2827.6501200000002</v>
      </c>
      <c r="D787" s="23">
        <f>PRICE1.12!D787*VOLUME!D787</f>
        <v>1414.6080000000002</v>
      </c>
      <c r="E787" s="23">
        <f>PRICE1.12!E787*VOLUME!E787</f>
        <v>11689.496999999998</v>
      </c>
      <c r="F787" s="23">
        <f>PRICE1.12!F787*VOLUME!F787</f>
        <v>5208.4014999999999</v>
      </c>
      <c r="G787" s="23">
        <f>PRICE1.12!G787*VOLUME!G787</f>
        <v>21324.721320000001</v>
      </c>
      <c r="H787" s="23">
        <f>PRICE1.12!H787*VOLUME!H787</f>
        <v>3074.6457</v>
      </c>
      <c r="I787" s="23">
        <f>PRICE1.12!I787*VOLUME!I787</f>
        <v>1452.2759999999998</v>
      </c>
      <c r="J787" s="23">
        <f>PRICE1.12!J787*VOLUME!J787</f>
        <v>12230.022099999998</v>
      </c>
      <c r="K787" s="23">
        <f>PRICE1.12!K787*VOLUME!K787</f>
        <v>5525.6628000000001</v>
      </c>
      <c r="L787" s="23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2">
        <f>SUM(C789:C791)</f>
        <v>6097.0894599999992</v>
      </c>
      <c r="D788" s="22">
        <f t="shared" ref="D788:L788" si="146">SUM(D789:D791)</f>
        <v>2692.9029999999998</v>
      </c>
      <c r="E788" s="22">
        <f t="shared" si="146"/>
        <v>11404.652400000001</v>
      </c>
      <c r="F788" s="22">
        <f t="shared" si="146"/>
        <v>20020.8632</v>
      </c>
      <c r="G788" s="22">
        <f t="shared" si="146"/>
        <v>38876.36118</v>
      </c>
      <c r="H788" s="22">
        <f t="shared" si="146"/>
        <v>8371.8353999999999</v>
      </c>
      <c r="I788" s="22">
        <f t="shared" si="146"/>
        <v>4455.1994000000013</v>
      </c>
      <c r="J788" s="22">
        <f t="shared" si="146"/>
        <v>19444.3799</v>
      </c>
      <c r="K788" s="22">
        <f t="shared" si="146"/>
        <v>21644.6312</v>
      </c>
      <c r="L788" s="22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3">
        <f>PRICE1.12!C789*VOLUME!C789</f>
        <v>2876.4700399999997</v>
      </c>
      <c r="D789" s="23">
        <f>PRICE1.12!D789*VOLUME!D789</f>
        <v>799.53</v>
      </c>
      <c r="E789" s="23">
        <f>PRICE1.12!E789*VOLUME!E789</f>
        <v>3723.8474999999999</v>
      </c>
      <c r="F789" s="23">
        <f>PRICE1.12!F789*VOLUME!F789</f>
        <v>7760.4479999999994</v>
      </c>
      <c r="G789" s="23">
        <f>PRICE1.12!G789*VOLUME!G789</f>
        <v>14054.593440000001</v>
      </c>
      <c r="H789" s="23">
        <f>PRICE1.12!H789*VOLUME!H789</f>
        <v>5379.7248</v>
      </c>
      <c r="I789" s="23">
        <f>PRICE1.12!I789*VOLUME!I789</f>
        <v>2151.8970000000004</v>
      </c>
      <c r="J789" s="23">
        <f>PRICE1.12!J789*VOLUME!J789</f>
        <v>10367.91</v>
      </c>
      <c r="K789" s="23">
        <f>PRICE1.12!K789*VOLUME!K789</f>
        <v>12362.8128</v>
      </c>
      <c r="L789" s="23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3">
        <f>PRICE1.12!C790*VOLUME!C790</f>
        <v>2137.7012199999999</v>
      </c>
      <c r="D790" s="23">
        <f>PRICE1.12!D790*VOLUME!D790</f>
        <v>1086.925</v>
      </c>
      <c r="E790" s="23">
        <f>PRICE1.12!E790*VOLUME!E790</f>
        <v>4156.492400000001</v>
      </c>
      <c r="F790" s="23">
        <f>PRICE1.12!F790*VOLUME!F790</f>
        <v>8292.601999999999</v>
      </c>
      <c r="G790" s="23">
        <f>PRICE1.12!G790*VOLUME!G790</f>
        <v>15560.347740000001</v>
      </c>
      <c r="H790" s="23">
        <f>PRICE1.12!H790*VOLUME!H790</f>
        <v>1704.1206000000002</v>
      </c>
      <c r="I790" s="23">
        <f>PRICE1.12!I790*VOLUME!I790</f>
        <v>1282.0360000000003</v>
      </c>
      <c r="J790" s="23">
        <f>PRICE1.12!J790*VOLUME!J790</f>
        <v>6799.8383999999996</v>
      </c>
      <c r="K790" s="23">
        <f>PRICE1.12!K790*VOLUME!K790</f>
        <v>6924.8520000000008</v>
      </c>
      <c r="L790" s="23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3">
        <f>PRICE1.12!C791*VOLUME!C791</f>
        <v>1082.9181999999998</v>
      </c>
      <c r="D791" s="23">
        <f>PRICE1.12!D791*VOLUME!D791</f>
        <v>806.44799999999998</v>
      </c>
      <c r="E791" s="23">
        <f>PRICE1.12!E791*VOLUME!E791</f>
        <v>3524.3125000000005</v>
      </c>
      <c r="F791" s="23">
        <f>PRICE1.12!F791*VOLUME!F791</f>
        <v>3967.8131999999996</v>
      </c>
      <c r="G791" s="23">
        <f>PRICE1.12!G791*VOLUME!G791</f>
        <v>9261.42</v>
      </c>
      <c r="H791" s="23">
        <f>PRICE1.12!H791*VOLUME!H791</f>
        <v>1287.9900000000002</v>
      </c>
      <c r="I791" s="23">
        <f>PRICE1.12!I791*VOLUME!I791</f>
        <v>1021.2664</v>
      </c>
      <c r="J791" s="23">
        <f>PRICE1.12!J791*VOLUME!J791</f>
        <v>2276.6315000000004</v>
      </c>
      <c r="K791" s="23">
        <f>PRICE1.12!K791*VOLUME!K791</f>
        <v>2356.9664000000002</v>
      </c>
      <c r="L791" s="23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2">
        <f>SUM(C793:C799)</f>
        <v>72826.641340000002</v>
      </c>
      <c r="D792" s="22">
        <f t="shared" ref="D792:L792" si="147">SUM(D793:D799)</f>
        <v>45584.028499999986</v>
      </c>
      <c r="E792" s="22">
        <f t="shared" si="147"/>
        <v>142113.04680000001</v>
      </c>
      <c r="F792" s="22">
        <f t="shared" si="147"/>
        <v>97272.513599999991</v>
      </c>
      <c r="G792" s="22">
        <f t="shared" si="147"/>
        <v>354378.24921000004</v>
      </c>
      <c r="H792" s="22">
        <f t="shared" si="147"/>
        <v>86338.24605999999</v>
      </c>
      <c r="I792" s="22">
        <f t="shared" si="147"/>
        <v>57886.618219999989</v>
      </c>
      <c r="J792" s="22">
        <f t="shared" si="147"/>
        <v>146887.19150000002</v>
      </c>
      <c r="K792" s="22">
        <f t="shared" si="147"/>
        <v>98283.986699999994</v>
      </c>
      <c r="L792" s="22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3">
        <f>PRICE1.12!C793*VOLUME!C793</f>
        <v>6127.1711999999998</v>
      </c>
      <c r="D793" s="23">
        <f>PRICE1.12!D793*VOLUME!D793</f>
        <v>4107.8356000000003</v>
      </c>
      <c r="E793" s="23">
        <f>PRICE1.12!E793*VOLUME!E793</f>
        <v>18222.120299999999</v>
      </c>
      <c r="F793" s="23">
        <f>PRICE1.12!F793*VOLUME!F793</f>
        <v>20262.450499999999</v>
      </c>
      <c r="G793" s="23">
        <f>PRICE1.12!G793*VOLUME!G793</f>
        <v>47724.04656000001</v>
      </c>
      <c r="H793" s="23">
        <f>PRICE1.12!H793*VOLUME!H793</f>
        <v>5857.3256000000001</v>
      </c>
      <c r="I793" s="23">
        <f>PRICE1.12!I793*VOLUME!I793</f>
        <v>5122.0715999999993</v>
      </c>
      <c r="J793" s="23">
        <f>PRICE1.12!J793*VOLUME!J793</f>
        <v>14876.640800000001</v>
      </c>
      <c r="K793" s="23">
        <f>PRICE1.12!K793*VOLUME!K793</f>
        <v>16719.754499999999</v>
      </c>
      <c r="L793" s="23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3">
        <f>PRICE1.12!C794*VOLUME!C794</f>
        <v>33299.578459999997</v>
      </c>
      <c r="D794" s="23">
        <f>PRICE1.12!D794*VOLUME!D794</f>
        <v>14957.262799999999</v>
      </c>
      <c r="E794" s="23">
        <f>PRICE1.12!E794*VOLUME!E794</f>
        <v>59334.347999999998</v>
      </c>
      <c r="F794" s="23">
        <f>PRICE1.12!F794*VOLUME!F794</f>
        <v>36985.715199999999</v>
      </c>
      <c r="G794" s="23">
        <f>PRICE1.12!G794*VOLUME!G794</f>
        <v>142436.13279999999</v>
      </c>
      <c r="H794" s="23">
        <f>PRICE1.12!H794*VOLUME!H794</f>
        <v>43360.441800000001</v>
      </c>
      <c r="I794" s="23">
        <f>PRICE1.12!I794*VOLUME!I794</f>
        <v>18355.783019999995</v>
      </c>
      <c r="J794" s="23">
        <f>PRICE1.12!J794*VOLUME!J794</f>
        <v>65238.584799999997</v>
      </c>
      <c r="K794" s="23">
        <f>PRICE1.12!K794*VOLUME!K794</f>
        <v>32125.787099999998</v>
      </c>
      <c r="L794" s="23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3">
        <f>PRICE1.12!C795*VOLUME!C795</f>
        <v>3344.9709400000006</v>
      </c>
      <c r="D795" s="23">
        <f>PRICE1.12!D795*VOLUME!D795</f>
        <v>1947.5762</v>
      </c>
      <c r="E795" s="23">
        <f>PRICE1.12!E795*VOLUME!E795</f>
        <v>3686.9846000000002</v>
      </c>
      <c r="F795" s="23">
        <f>PRICE1.12!F795*VOLUME!F795</f>
        <v>5042.1383999999998</v>
      </c>
      <c r="G795" s="23">
        <f>PRICE1.12!G795*VOLUME!G795</f>
        <v>13846.259840000001</v>
      </c>
      <c r="H795" s="23">
        <f>PRICE1.12!H795*VOLUME!H795</f>
        <v>3371.6706599999998</v>
      </c>
      <c r="I795" s="23">
        <f>PRICE1.12!I795*VOLUME!I795</f>
        <v>2053.8804</v>
      </c>
      <c r="J795" s="23">
        <f>PRICE1.12!J795*VOLUME!J795</f>
        <v>4343.5782000000008</v>
      </c>
      <c r="K795" s="23">
        <f>PRICE1.12!K795*VOLUME!K795</f>
        <v>4364.5729999999994</v>
      </c>
      <c r="L795" s="23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3">
        <f>PRICE1.12!C796*VOLUME!C796</f>
        <v>2554.27601</v>
      </c>
      <c r="D796" s="23">
        <f>PRICE1.12!D796*VOLUME!D796</f>
        <v>1049.0856000000001</v>
      </c>
      <c r="E796" s="23">
        <f>PRICE1.12!E796*VOLUME!E796</f>
        <v>4214.5200000000004</v>
      </c>
      <c r="F796" s="23">
        <f>PRICE1.12!F796*VOLUME!F796</f>
        <v>3641.5148000000004</v>
      </c>
      <c r="G796" s="23">
        <f>PRICE1.12!G796*VOLUME!G796</f>
        <v>11924.27838</v>
      </c>
      <c r="H796" s="23">
        <f>PRICE1.12!H796*VOLUME!H796</f>
        <v>2382.3554000000004</v>
      </c>
      <c r="I796" s="23">
        <f>PRICE1.12!I796*VOLUME!I796</f>
        <v>978.0023000000001</v>
      </c>
      <c r="J796" s="23">
        <f>PRICE1.12!J796*VOLUME!J796</f>
        <v>4725.4063999999998</v>
      </c>
      <c r="K796" s="23">
        <f>PRICE1.12!K796*VOLUME!K796</f>
        <v>3657.3501000000001</v>
      </c>
      <c r="L796" s="23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3">
        <f>PRICE1.12!C797*VOLUME!C797</f>
        <v>5160.8996999999999</v>
      </c>
      <c r="D797" s="23">
        <f>PRICE1.12!D797*VOLUME!D797</f>
        <v>2929.44</v>
      </c>
      <c r="E797" s="23">
        <f>PRICE1.12!E797*VOLUME!E797</f>
        <v>9677.3978000000006</v>
      </c>
      <c r="F797" s="23">
        <f>PRICE1.12!F797*VOLUME!F797</f>
        <v>2774.5432000000001</v>
      </c>
      <c r="G797" s="23">
        <f>PRICE1.12!G797*VOLUME!G797</f>
        <v>20542.789800000002</v>
      </c>
      <c r="H797" s="23">
        <f>PRICE1.12!H797*VOLUME!H797</f>
        <v>4380.5029999999997</v>
      </c>
      <c r="I797" s="23">
        <f>PRICE1.12!I797*VOLUME!I797</f>
        <v>3684.7753999999995</v>
      </c>
      <c r="J797" s="23">
        <f>PRICE1.12!J797*VOLUME!J797</f>
        <v>5872.5701999999992</v>
      </c>
      <c r="K797" s="23">
        <f>PRICE1.12!K797*VOLUME!K797</f>
        <v>9178.5813999999991</v>
      </c>
      <c r="L797" s="23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3">
        <f>PRICE1.12!C798*VOLUME!C798</f>
        <v>18102.991430000002</v>
      </c>
      <c r="D798" s="23">
        <f>PRICE1.12!D798*VOLUME!D798</f>
        <v>18915.604999999996</v>
      </c>
      <c r="E798" s="23">
        <f>PRICE1.12!E798*VOLUME!E798</f>
        <v>41785.281600000002</v>
      </c>
      <c r="F798" s="23">
        <f>PRICE1.12!F798*VOLUME!F798</f>
        <v>25045.651199999997</v>
      </c>
      <c r="G798" s="23">
        <f>PRICE1.12!G798*VOLUME!G798</f>
        <v>103090.17933000001</v>
      </c>
      <c r="H798" s="23">
        <f>PRICE1.12!H798*VOLUME!H798</f>
        <v>23088.510600000001</v>
      </c>
      <c r="I798" s="23">
        <f>PRICE1.12!I798*VOLUME!I798</f>
        <v>25997.968499999999</v>
      </c>
      <c r="J798" s="23">
        <f>PRICE1.12!J798*VOLUME!J798</f>
        <v>46614.8943</v>
      </c>
      <c r="K798" s="23">
        <f>PRICE1.12!K798*VOLUME!K798</f>
        <v>29013.3642</v>
      </c>
      <c r="L798" s="23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3">
        <f>PRICE1.12!C799*VOLUME!C799</f>
        <v>4236.7536</v>
      </c>
      <c r="D799" s="23">
        <f>PRICE1.12!D799*VOLUME!D799</f>
        <v>1677.2233000000003</v>
      </c>
      <c r="E799" s="23">
        <f>PRICE1.12!E799*VOLUME!E799</f>
        <v>5192.3944999999994</v>
      </c>
      <c r="F799" s="23">
        <f>PRICE1.12!F799*VOLUME!F799</f>
        <v>3520.5003000000002</v>
      </c>
      <c r="G799" s="23">
        <f>PRICE1.12!G799*VOLUME!G799</f>
        <v>14814.562499999998</v>
      </c>
      <c r="H799" s="23">
        <f>PRICE1.12!H799*VOLUME!H799</f>
        <v>3897.4389999999994</v>
      </c>
      <c r="I799" s="23">
        <f>PRICE1.12!I799*VOLUME!I799</f>
        <v>1694.1369999999999</v>
      </c>
      <c r="J799" s="23">
        <f>PRICE1.12!J799*VOLUME!J799</f>
        <v>5215.5167999999994</v>
      </c>
      <c r="K799" s="23">
        <f>PRICE1.12!K799*VOLUME!K799</f>
        <v>3224.5763999999999</v>
      </c>
      <c r="L799" s="23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2">
        <f>SUM(C801:C803)</f>
        <v>36788.1034</v>
      </c>
      <c r="D800" s="22">
        <f t="shared" ref="D800:L800" si="148">SUM(D801:D803)</f>
        <v>33737.733899999992</v>
      </c>
      <c r="E800" s="22">
        <f t="shared" si="148"/>
        <v>53596.039499999999</v>
      </c>
      <c r="F800" s="22">
        <f t="shared" si="148"/>
        <v>43071.176300000006</v>
      </c>
      <c r="G800" s="22">
        <f t="shared" si="148"/>
        <v>164863.03344999999</v>
      </c>
      <c r="H800" s="22">
        <f t="shared" si="148"/>
        <v>37537.845300000008</v>
      </c>
      <c r="I800" s="22">
        <f t="shared" si="148"/>
        <v>31972.84404</v>
      </c>
      <c r="J800" s="22">
        <f t="shared" si="148"/>
        <v>46582.742399999996</v>
      </c>
      <c r="K800" s="22">
        <f t="shared" si="148"/>
        <v>38330.336199999998</v>
      </c>
      <c r="L800" s="22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3">
        <f>PRICE1.12!C801*VOLUME!C801</f>
        <v>30192.400000000001</v>
      </c>
      <c r="D801" s="23">
        <f>PRICE1.12!D801*VOLUME!D801</f>
        <v>30016.990499999996</v>
      </c>
      <c r="E801" s="23">
        <f>PRICE1.12!E801*VOLUME!E801</f>
        <v>30490.402799999996</v>
      </c>
      <c r="F801" s="23">
        <f>PRICE1.12!F801*VOLUME!F801</f>
        <v>29782.880000000001</v>
      </c>
      <c r="G801" s="23">
        <f>PRICE1.12!G801*VOLUME!G801</f>
        <v>120567.4224</v>
      </c>
      <c r="H801" s="23">
        <f>PRICE1.12!H801*VOLUME!H801</f>
        <v>29525.640000000003</v>
      </c>
      <c r="I801" s="23">
        <f>PRICE1.12!I801*VOLUME!I801</f>
        <v>26908.44</v>
      </c>
      <c r="J801" s="23">
        <f>PRICE1.12!J801*VOLUME!J801</f>
        <v>24303.012499999997</v>
      </c>
      <c r="K801" s="23">
        <f>PRICE1.12!K801*VOLUME!K801</f>
        <v>26171.55</v>
      </c>
      <c r="L801" s="23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3">
        <f>PRICE1.12!C802*VOLUME!C802</f>
        <v>4536.3344999999999</v>
      </c>
      <c r="D802" s="23">
        <f>PRICE1.12!D802*VOLUME!D802</f>
        <v>2502.4196999999999</v>
      </c>
      <c r="E802" s="23">
        <f>PRICE1.12!E802*VOLUME!E802</f>
        <v>16857.1077</v>
      </c>
      <c r="F802" s="23">
        <f>PRICE1.12!F802*VOLUME!F802</f>
        <v>8445.0487000000012</v>
      </c>
      <c r="G802" s="23">
        <f>PRICE1.12!G802*VOLUME!G802</f>
        <v>30429.176049999995</v>
      </c>
      <c r="H802" s="23">
        <f>PRICE1.12!H802*VOLUME!H802</f>
        <v>4995.5135999999993</v>
      </c>
      <c r="I802" s="23">
        <f>PRICE1.12!I802*VOLUME!I802</f>
        <v>3567.2774400000003</v>
      </c>
      <c r="J802" s="23">
        <f>PRICE1.12!J802*VOLUME!J802</f>
        <v>16372.0375</v>
      </c>
      <c r="K802" s="23">
        <f>PRICE1.12!K802*VOLUME!K802</f>
        <v>7516.3470000000007</v>
      </c>
      <c r="L802" s="23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3">
        <f>PRICE1.12!C803*VOLUME!C803</f>
        <v>2059.3688999999999</v>
      </c>
      <c r="D803" s="23">
        <f>PRICE1.12!D803*VOLUME!D803</f>
        <v>1218.3236999999999</v>
      </c>
      <c r="E803" s="23">
        <f>PRICE1.12!E803*VOLUME!E803</f>
        <v>6248.5289999999995</v>
      </c>
      <c r="F803" s="23">
        <f>PRICE1.12!F803*VOLUME!F803</f>
        <v>4843.2475999999997</v>
      </c>
      <c r="G803" s="23">
        <f>PRICE1.12!G803*VOLUME!G803</f>
        <v>13866.434999999999</v>
      </c>
      <c r="H803" s="23">
        <f>PRICE1.12!H803*VOLUME!H803</f>
        <v>3016.6917000000003</v>
      </c>
      <c r="I803" s="23">
        <f>PRICE1.12!I803*VOLUME!I803</f>
        <v>1497.1266000000003</v>
      </c>
      <c r="J803" s="23">
        <f>PRICE1.12!J803*VOLUME!J803</f>
        <v>5907.692399999999</v>
      </c>
      <c r="K803" s="23">
        <f>PRICE1.12!K803*VOLUME!K803</f>
        <v>4642.4391999999998</v>
      </c>
      <c r="L803" s="23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2">
        <f>SUM(C805:C810)</f>
        <v>2474391.930513991</v>
      </c>
      <c r="D804" s="22">
        <f t="shared" ref="D804:L804" si="149">SUM(D805:D810)</f>
        <v>3184389.0407000002</v>
      </c>
      <c r="E804" s="22">
        <f t="shared" si="149"/>
        <v>2875458.2006060965</v>
      </c>
      <c r="F804" s="22">
        <f t="shared" si="149"/>
        <v>3141275.8731000004</v>
      </c>
      <c r="G804" s="22">
        <f t="shared" si="149"/>
        <v>11773379.208568398</v>
      </c>
      <c r="H804" s="22">
        <f t="shared" si="149"/>
        <v>2797548.2572299996</v>
      </c>
      <c r="I804" s="22">
        <f t="shared" si="149"/>
        <v>3446868.5145</v>
      </c>
      <c r="J804" s="22">
        <f t="shared" si="149"/>
        <v>3608616.4400000004</v>
      </c>
      <c r="K804" s="22">
        <f t="shared" si="149"/>
        <v>4160873.8877599994</v>
      </c>
      <c r="L804" s="22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3">
        <f>PRICE1.12!C805*VOLUME!C805</f>
        <v>683714.31133935053</v>
      </c>
      <c r="D805" s="23">
        <f>PRICE1.12!D805*VOLUME!D805</f>
        <v>801413.69270000001</v>
      </c>
      <c r="E805" s="23">
        <f>PRICE1.12!E805*VOLUME!E805</f>
        <v>1184537.1654451683</v>
      </c>
      <c r="F805" s="23">
        <f>PRICE1.12!F805*VOLUME!F805</f>
        <v>1258072.8314</v>
      </c>
      <c r="G805" s="23">
        <f>PRICE1.12!G805*VOLUME!G805</f>
        <v>3896617.9841785934</v>
      </c>
      <c r="H805" s="23">
        <f>PRICE1.12!H805*VOLUME!H805</f>
        <v>726439.18608000001</v>
      </c>
      <c r="I805" s="23">
        <f>PRICE1.12!I805*VOLUME!I805</f>
        <v>1006190.4204000001</v>
      </c>
      <c r="J805" s="23">
        <f>PRICE1.12!J805*VOLUME!J805</f>
        <v>1436193.1199999999</v>
      </c>
      <c r="K805" s="23">
        <f>PRICE1.12!K805*VOLUME!K805</f>
        <v>1651855.419</v>
      </c>
      <c r="L805" s="23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3">
        <f>PRICE1.12!C806*VOLUME!C806</f>
        <v>120947.20965483606</v>
      </c>
      <c r="D806" s="23">
        <f>PRICE1.12!D806*VOLUME!D806</f>
        <v>67887.262799999982</v>
      </c>
      <c r="E806" s="23">
        <f>PRICE1.12!E806*VOLUME!E806</f>
        <v>108206.69896893954</v>
      </c>
      <c r="F806" s="23">
        <f>PRICE1.12!F806*VOLUME!F806</f>
        <v>125778.8904</v>
      </c>
      <c r="G806" s="23">
        <f>PRICE1.12!G806*VOLUME!G806</f>
        <v>423820.64921822248</v>
      </c>
      <c r="H806" s="23">
        <f>PRICE1.12!H806*VOLUME!H806</f>
        <v>115257.0252</v>
      </c>
      <c r="I806" s="23">
        <f>PRICE1.12!I806*VOLUME!I806</f>
        <v>75363.633000000002</v>
      </c>
      <c r="J806" s="23">
        <f>PRICE1.12!J806*VOLUME!J806</f>
        <v>140408.41320000001</v>
      </c>
      <c r="K806" s="23">
        <f>PRICE1.12!K806*VOLUME!K806</f>
        <v>160522.57759999999</v>
      </c>
      <c r="L806" s="23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3">
        <f>PRICE1.12!C807*VOLUME!C807</f>
        <v>458996.16934268456</v>
      </c>
      <c r="D807" s="23">
        <f>PRICE1.12!D807*VOLUME!D807</f>
        <v>398272.12229999999</v>
      </c>
      <c r="E807" s="23">
        <f>PRICE1.12!E807*VOLUME!E807</f>
        <v>433932.64730000007</v>
      </c>
      <c r="F807" s="23">
        <f>PRICE1.12!F807*VOLUME!F807</f>
        <v>727231.05</v>
      </c>
      <c r="G807" s="23">
        <f>PRICE1.12!G807*VOLUME!G807</f>
        <v>2003588.38056</v>
      </c>
      <c r="H807" s="23">
        <f>PRICE1.12!H807*VOLUME!H807</f>
        <v>556148.48099999991</v>
      </c>
      <c r="I807" s="23">
        <f>PRICE1.12!I807*VOLUME!I807</f>
        <v>595623.82860000001</v>
      </c>
      <c r="J807" s="23">
        <f>PRICE1.12!J807*VOLUME!J807</f>
        <v>699766.83840000001</v>
      </c>
      <c r="K807" s="23">
        <f>PRICE1.12!K807*VOLUME!K807</f>
        <v>1217306.7563999998</v>
      </c>
      <c r="L807" s="23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3">
        <f>PRICE1.12!C808*VOLUME!C808</f>
        <v>207684.03216780489</v>
      </c>
      <c r="D808" s="23">
        <f>PRICE1.12!D808*VOLUME!D808</f>
        <v>978688.11729999981</v>
      </c>
      <c r="E808" s="23">
        <f>PRICE1.12!E808*VOLUME!E808</f>
        <v>76193.776991988998</v>
      </c>
      <c r="F808" s="23">
        <f>PRICE1.12!F808*VOLUME!F808</f>
        <v>32684.267199999998</v>
      </c>
      <c r="G808" s="23">
        <f>PRICE1.12!G808*VOLUME!G808</f>
        <v>1426877.7425019944</v>
      </c>
      <c r="H808" s="23">
        <f>PRICE1.12!H808*VOLUME!H808</f>
        <v>123686.03454999998</v>
      </c>
      <c r="I808" s="23">
        <f>PRICE1.12!I808*VOLUME!I808</f>
        <v>855175.65210000006</v>
      </c>
      <c r="J808" s="23">
        <f>PRICE1.12!J808*VOLUME!J808</f>
        <v>144385.46849999999</v>
      </c>
      <c r="K808" s="23">
        <f>PRICE1.12!K808*VOLUME!K808</f>
        <v>56856.514660000008</v>
      </c>
      <c r="L808" s="23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3">
        <f>PRICE1.12!C809*VOLUME!C809</f>
        <v>79888.186009315075</v>
      </c>
      <c r="D809" s="23">
        <f>PRICE1.12!D809*VOLUME!D809</f>
        <v>54498.305599999992</v>
      </c>
      <c r="E809" s="23">
        <f>PRICE1.12!E809*VOLUME!E809</f>
        <v>45797.251099999994</v>
      </c>
      <c r="F809" s="23">
        <f>PRICE1.12!F809*VOLUME!F809</f>
        <v>79729.092000000004</v>
      </c>
      <c r="G809" s="23">
        <f>PRICE1.12!G809*VOLUME!G809</f>
        <v>257067.28070958902</v>
      </c>
      <c r="H809" s="23">
        <f>PRICE1.12!H809*VOLUME!H809</f>
        <v>97705.850399999996</v>
      </c>
      <c r="I809" s="23">
        <f>PRICE1.12!I809*VOLUME!I809</f>
        <v>74437.049399999989</v>
      </c>
      <c r="J809" s="23">
        <f>PRICE1.12!J809*VOLUME!J809</f>
        <v>81106.179899999988</v>
      </c>
      <c r="K809" s="23">
        <f>PRICE1.12!K809*VOLUME!K809</f>
        <v>90554.393599999996</v>
      </c>
      <c r="L809" s="23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3">
        <f>PRICE1.12!C810*VOLUME!C810</f>
        <v>923162.02199999988</v>
      </c>
      <c r="D810" s="23">
        <f>PRICE1.12!D810*VOLUME!D810</f>
        <v>883629.54</v>
      </c>
      <c r="E810" s="23">
        <f>PRICE1.12!E810*VOLUME!E810</f>
        <v>1026790.6607999998</v>
      </c>
      <c r="F810" s="23">
        <f>PRICE1.12!F810*VOLUME!F810</f>
        <v>917779.74210000003</v>
      </c>
      <c r="G810" s="23">
        <f>PRICE1.12!G810*VOLUME!G810</f>
        <v>3765407.1713999999</v>
      </c>
      <c r="H810" s="23">
        <f>PRICE1.12!H810*VOLUME!H810</f>
        <v>1178311.6799999999</v>
      </c>
      <c r="I810" s="23">
        <f>PRICE1.12!I810*VOLUME!I810</f>
        <v>840077.93099999998</v>
      </c>
      <c r="J810" s="23">
        <f>PRICE1.12!J810*VOLUME!J810</f>
        <v>1106756.4200000002</v>
      </c>
      <c r="K810" s="23">
        <f>PRICE1.12!K810*VOLUME!K810</f>
        <v>983778.22649999999</v>
      </c>
      <c r="L810" s="23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2">
        <f>SUM(C812:C814)</f>
        <v>8560678.0239480734</v>
      </c>
      <c r="D811" s="22">
        <f t="shared" ref="D811:L811" si="150">SUM(D812:D814)</f>
        <v>7580255.7182299998</v>
      </c>
      <c r="E811" s="22">
        <f t="shared" si="150"/>
        <v>1593852.2254999999</v>
      </c>
      <c r="F811" s="22">
        <f t="shared" si="150"/>
        <v>4372807.2638200009</v>
      </c>
      <c r="G811" s="22">
        <f t="shared" si="150"/>
        <v>22317120.683371067</v>
      </c>
      <c r="H811" s="22">
        <f t="shared" si="150"/>
        <v>11070553.944</v>
      </c>
      <c r="I811" s="22">
        <f t="shared" si="150"/>
        <v>2959968.4541899995</v>
      </c>
      <c r="J811" s="22">
        <f t="shared" si="150"/>
        <v>1392957.6737500001</v>
      </c>
      <c r="K811" s="22">
        <f t="shared" si="150"/>
        <v>3151742.9013000005</v>
      </c>
      <c r="L811" s="22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3">
        <f>PRICE1.12!C812*VOLUME!C812</f>
        <v>1736357.5994399998</v>
      </c>
      <c r="D812" s="23">
        <f>PRICE1.12!D812*VOLUME!D812</f>
        <v>1548546.14283</v>
      </c>
      <c r="E812" s="23">
        <f>PRICE1.12!E812*VOLUME!E812</f>
        <v>1248059.3025</v>
      </c>
      <c r="F812" s="23">
        <f>PRICE1.12!F812*VOLUME!F812</f>
        <v>1257166.3021200001</v>
      </c>
      <c r="G812" s="23">
        <f>PRICE1.12!G812*VOLUME!G812</f>
        <v>5787508.7501100004</v>
      </c>
      <c r="H812" s="23">
        <f>PRICE1.12!H812*VOLUME!H812</f>
        <v>1071704.5776</v>
      </c>
      <c r="I812" s="23">
        <f>PRICE1.12!I812*VOLUME!I812</f>
        <v>1009526.25969</v>
      </c>
      <c r="J812" s="23">
        <f>PRICE1.12!J812*VOLUME!J812</f>
        <v>1086807.3584499999</v>
      </c>
      <c r="K812" s="23">
        <f>PRICE1.12!K812*VOLUME!K812</f>
        <v>1084904.6399999999</v>
      </c>
      <c r="L812" s="23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3">
        <f>PRICE1.12!C813*VOLUME!C813</f>
        <v>6596877.4975580731</v>
      </c>
      <c r="D813" s="23">
        <f>PRICE1.12!D813*VOLUME!D813</f>
        <v>5443610.9918</v>
      </c>
      <c r="E813" s="23">
        <f>PRICE1.12!E813*VOLUME!E813</f>
        <v>0</v>
      </c>
      <c r="F813" s="23">
        <f>PRICE1.12!F813*VOLUME!F813</f>
        <v>3059201.8965000003</v>
      </c>
      <c r="G813" s="23">
        <f>PRICE1.12!G813*VOLUME!G813</f>
        <v>15335170.893261066</v>
      </c>
      <c r="H813" s="23">
        <f>PRICE1.12!H813*VOLUME!H813</f>
        <v>9827865.5999999996</v>
      </c>
      <c r="I813" s="23">
        <f>PRICE1.12!I813*VOLUME!I813</f>
        <v>1517654.2467999998</v>
      </c>
      <c r="J813" s="23">
        <f>PRICE1.12!J813*VOLUME!J813</f>
        <v>0</v>
      </c>
      <c r="K813" s="23">
        <f>PRICE1.12!K813*VOLUME!K813</f>
        <v>2019137.5533000003</v>
      </c>
      <c r="L813" s="23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3">
        <f>PRICE1.12!C814*VOLUME!C814</f>
        <v>227442.92694999999</v>
      </c>
      <c r="D814" s="23">
        <f>PRICE1.12!D814*VOLUME!D814</f>
        <v>588098.58360000001</v>
      </c>
      <c r="E814" s="23">
        <f>PRICE1.12!E814*VOLUME!E814</f>
        <v>345792.92300000001</v>
      </c>
      <c r="F814" s="23">
        <f>PRICE1.12!F814*VOLUME!F814</f>
        <v>56439.065199999997</v>
      </c>
      <c r="G814" s="23">
        <f>PRICE1.12!G814*VOLUME!G814</f>
        <v>1194441.04</v>
      </c>
      <c r="H814" s="23">
        <f>PRICE1.12!H814*VOLUME!H814</f>
        <v>170983.76640000002</v>
      </c>
      <c r="I814" s="23">
        <f>PRICE1.12!I814*VOLUME!I814</f>
        <v>432787.94770000002</v>
      </c>
      <c r="J814" s="23">
        <f>PRICE1.12!J814*VOLUME!J814</f>
        <v>306150.31530000002</v>
      </c>
      <c r="K814" s="23">
        <f>PRICE1.12!K814*VOLUME!K814</f>
        <v>47700.707999999999</v>
      </c>
      <c r="L814" s="23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2">
        <f>SUM(C816:C819)</f>
        <v>4216822.6075636055</v>
      </c>
      <c r="D815" s="22">
        <f t="shared" ref="D815:L815" si="151">SUM(D816:D819)</f>
        <v>4079102.28051</v>
      </c>
      <c r="E815" s="22">
        <f t="shared" si="151"/>
        <v>4604676.599432</v>
      </c>
      <c r="F815" s="22">
        <f t="shared" si="151"/>
        <v>4686954.4436863996</v>
      </c>
      <c r="G815" s="22">
        <f t="shared" si="151"/>
        <v>15248855.466641366</v>
      </c>
      <c r="H815" s="22">
        <f t="shared" si="151"/>
        <v>4506223.0690799998</v>
      </c>
      <c r="I815" s="22">
        <f t="shared" si="151"/>
        <v>3993935.7198999999</v>
      </c>
      <c r="J815" s="22">
        <f t="shared" si="151"/>
        <v>4225786.1521699997</v>
      </c>
      <c r="K815" s="22">
        <f t="shared" si="151"/>
        <v>4476077.0372500001</v>
      </c>
      <c r="L815" s="22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3">
        <f>PRICE1.12!C816*VOLUME!C816</f>
        <v>446890.14500000002</v>
      </c>
      <c r="D816" s="23">
        <f>PRICE1.12!D816*VOLUME!D816</f>
        <v>457333.13925000007</v>
      </c>
      <c r="E816" s="23">
        <f>PRICE1.12!E816*VOLUME!E816</f>
        <v>389341.19835000002</v>
      </c>
      <c r="F816" s="23">
        <f>PRICE1.12!F816*VOLUME!F816</f>
        <v>406120.31825000007</v>
      </c>
      <c r="G816" s="23">
        <f>PRICE1.12!G816*VOLUME!G816</f>
        <v>854093.15640000021</v>
      </c>
      <c r="H816" s="23">
        <f>PRICE1.12!H816*VOLUME!H816</f>
        <v>454724.84925000003</v>
      </c>
      <c r="I816" s="23">
        <f>PRICE1.12!I816*VOLUME!I816</f>
        <v>472869.98790000001</v>
      </c>
      <c r="J816" s="23">
        <f>PRICE1.12!J816*VOLUME!J816</f>
        <v>453880.18760000006</v>
      </c>
      <c r="K816" s="23">
        <f>PRICE1.12!K816*VOLUME!K816</f>
        <v>474235.78560000006</v>
      </c>
      <c r="L816" s="23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3">
        <f>PRICE1.12!C817*VOLUME!C817</f>
        <v>733754.05669999996</v>
      </c>
      <c r="D817" s="23">
        <f>PRICE1.12!D817*VOLUME!D817</f>
        <v>749532.88619999995</v>
      </c>
      <c r="E817" s="23">
        <f>PRICE1.12!E817*VOLUME!E817</f>
        <v>731667.03749999998</v>
      </c>
      <c r="F817" s="23">
        <f>PRICE1.12!F817*VOLUME!F817</f>
        <v>756618.35624999995</v>
      </c>
      <c r="G817" s="23">
        <f>PRICE1.12!G817*VOLUME!G817</f>
        <v>1487902.7002999999</v>
      </c>
      <c r="H817" s="23">
        <f>PRICE1.12!H817*VOLUME!H817</f>
        <v>793279.11599999992</v>
      </c>
      <c r="I817" s="23">
        <f>PRICE1.12!I817*VOLUME!I817</f>
        <v>775356.88411999994</v>
      </c>
      <c r="J817" s="23">
        <f>PRICE1.12!J817*VOLUME!J817</f>
        <v>814722.89199999999</v>
      </c>
      <c r="K817" s="23">
        <f>PRICE1.12!K817*VOLUME!K817</f>
        <v>852334.82000000007</v>
      </c>
      <c r="L817" s="23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3">
        <f>PRICE1.12!C818*VOLUME!C818</f>
        <v>1561607.087903606</v>
      </c>
      <c r="D818" s="23">
        <f>PRICE1.12!D818*VOLUME!D818</f>
        <v>1629399.9703200001</v>
      </c>
      <c r="E818" s="23">
        <f>PRICE1.12!E818*VOLUME!E818</f>
        <v>1818950.9498999997</v>
      </c>
      <c r="F818" s="23">
        <f>PRICE1.12!F818*VOLUME!F818</f>
        <v>1763191.342404</v>
      </c>
      <c r="G818" s="23">
        <f>PRICE1.12!G818*VOLUME!G818</f>
        <v>6770669.5362653667</v>
      </c>
      <c r="H818" s="23">
        <f>PRICE1.12!H818*VOLUME!H818</f>
        <v>1633336.9351200003</v>
      </c>
      <c r="I818" s="23">
        <f>PRICE1.12!I818*VOLUME!I818</f>
        <v>1414412.5848800002</v>
      </c>
      <c r="J818" s="23">
        <f>PRICE1.12!J818*VOLUME!J818</f>
        <v>1394310.8330999997</v>
      </c>
      <c r="K818" s="23">
        <f>PRICE1.12!K818*VOLUME!K818</f>
        <v>1551374.9476500002</v>
      </c>
      <c r="L818" s="23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3">
        <f>PRICE1.12!C819*VOLUME!C819</f>
        <v>1474571.3179599999</v>
      </c>
      <c r="D819" s="23">
        <f>PRICE1.12!D819*VOLUME!D819</f>
        <v>1242836.28474</v>
      </c>
      <c r="E819" s="23">
        <f>PRICE1.12!E819*VOLUME!E819</f>
        <v>1664717.413682</v>
      </c>
      <c r="F819" s="23">
        <f>PRICE1.12!F819*VOLUME!F819</f>
        <v>1761024.4267823999</v>
      </c>
      <c r="G819" s="23">
        <f>PRICE1.12!G819*VOLUME!G819</f>
        <v>6136190.0736760003</v>
      </c>
      <c r="H819" s="23">
        <f>PRICE1.12!H819*VOLUME!H819</f>
        <v>1624882.1687099999</v>
      </c>
      <c r="I819" s="23">
        <f>PRICE1.12!I819*VOLUME!I819</f>
        <v>1331296.263</v>
      </c>
      <c r="J819" s="23">
        <f>PRICE1.12!J819*VOLUME!J819</f>
        <v>1562872.2394699999</v>
      </c>
      <c r="K819" s="23">
        <f>PRICE1.12!K819*VOLUME!K819</f>
        <v>1598131.4839999999</v>
      </c>
      <c r="L819" s="23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2">
        <f>SUM(C821:C824)</f>
        <v>1538675.3849179954</v>
      </c>
      <c r="D820" s="22">
        <f t="shared" ref="D820:L820" si="152">SUM(D821:D824)</f>
        <v>1845101.1304014286</v>
      </c>
      <c r="E820" s="22">
        <f t="shared" si="152"/>
        <v>1881999.5353784426</v>
      </c>
      <c r="F820" s="22">
        <f t="shared" si="152"/>
        <v>1874879.5599914859</v>
      </c>
      <c r="G820" s="22">
        <f t="shared" si="152"/>
        <v>6659311.8718551137</v>
      </c>
      <c r="H820" s="22">
        <f t="shared" si="152"/>
        <v>1854236.2690427192</v>
      </c>
      <c r="I820" s="22">
        <f t="shared" si="152"/>
        <v>1838021.7437622952</v>
      </c>
      <c r="J820" s="22">
        <f t="shared" si="152"/>
        <v>1835380.6199889239</v>
      </c>
      <c r="K820" s="22">
        <f t="shared" si="152"/>
        <v>1981384.4256820716</v>
      </c>
      <c r="L820" s="22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3">
        <f>PRICE1.12!C821*VOLUME!C821</f>
        <v>897552.09584100009</v>
      </c>
      <c r="D821" s="23">
        <f>PRICE1.12!D821*VOLUME!D821</f>
        <v>1037859.988176</v>
      </c>
      <c r="E821" s="23">
        <f>PRICE1.12!E821*VOLUME!E821</f>
        <v>1122326.9794412998</v>
      </c>
      <c r="F821" s="23">
        <f>PRICE1.12!F821*VOLUME!F821</f>
        <v>1056222.1842740001</v>
      </c>
      <c r="G821" s="23">
        <f>PRICE1.12!G821*VOLUME!G821</f>
        <v>4110154.1579279997</v>
      </c>
      <c r="H821" s="23">
        <f>PRICE1.12!H821*VOLUME!H821</f>
        <v>1022086.3589298</v>
      </c>
      <c r="I821" s="23">
        <f>PRICE1.12!I821*VOLUME!I821</f>
        <v>990079.94142500008</v>
      </c>
      <c r="J821" s="23">
        <f>PRICE1.12!J821*VOLUME!J821</f>
        <v>1021872.2119957999</v>
      </c>
      <c r="K821" s="23">
        <f>PRICE1.12!K821*VOLUME!K821</f>
        <v>1161832.3782639001</v>
      </c>
      <c r="L821" s="23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3">
        <f>PRICE1.12!C822*VOLUME!C822</f>
        <v>21511.348488095235</v>
      </c>
      <c r="D822" s="23">
        <f>PRICE1.12!D822*VOLUME!D822</f>
        <v>26594.859021428572</v>
      </c>
      <c r="E822" s="23">
        <f>PRICE1.12!E822*VOLUME!E822</f>
        <v>24690.984937142857</v>
      </c>
      <c r="F822" s="23">
        <f>PRICE1.12!F822*VOLUME!F822</f>
        <v>26015.328274285715</v>
      </c>
      <c r="G822" s="23">
        <f>PRICE1.12!G822*VOLUME!G822</f>
        <v>98936.373245714276</v>
      </c>
      <c r="H822" s="23">
        <f>PRICE1.12!H822*VOLUME!H822</f>
        <v>25719.540637619044</v>
      </c>
      <c r="I822" s="23">
        <f>PRICE1.12!I822*VOLUME!I822</f>
        <v>24736.938538095241</v>
      </c>
      <c r="J822" s="23">
        <f>PRICE1.12!J822*VOLUME!J822</f>
        <v>26549.44990952381</v>
      </c>
      <c r="K822" s="23">
        <f>PRICE1.12!K822*VOLUME!K822</f>
        <v>28553.27451857143</v>
      </c>
      <c r="L822" s="23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3">
        <f>PRICE1.12!C823*VOLUME!C823</f>
        <v>406404.63879290002</v>
      </c>
      <c r="D823" s="23">
        <f>PRICE1.12!D823*VOLUME!D823</f>
        <v>548145.89377199998</v>
      </c>
      <c r="E823" s="23">
        <f>PRICE1.12!E823*VOLUME!E823</f>
        <v>486659.42099999997</v>
      </c>
      <c r="F823" s="23">
        <f>PRICE1.12!F823*VOLUME!F823</f>
        <v>538292.1474432</v>
      </c>
      <c r="G823" s="23">
        <f>PRICE1.12!G823*VOLUME!G823</f>
        <v>1976510.5151133998</v>
      </c>
      <c r="H823" s="23">
        <f>PRICE1.12!H823*VOLUME!H823</f>
        <v>535445.27778250002</v>
      </c>
      <c r="I823" s="23">
        <f>PRICE1.12!I823*VOLUME!I823</f>
        <v>553966.9632935999</v>
      </c>
      <c r="J823" s="23">
        <f>PRICE1.12!J823*VOLUME!J823</f>
        <v>545182.75574560009</v>
      </c>
      <c r="K823" s="23">
        <f>PRICE1.12!K823*VOLUME!K823</f>
        <v>533709.89030159998</v>
      </c>
      <c r="L823" s="23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3">
        <f>PRICE1.12!C824*VOLUME!C824</f>
        <v>213207.30179599999</v>
      </c>
      <c r="D824" s="23">
        <f>PRICE1.12!D824*VOLUME!D824</f>
        <v>232500.38943199997</v>
      </c>
      <c r="E824" s="23">
        <f>PRICE1.12!E824*VOLUME!E824</f>
        <v>248322.15</v>
      </c>
      <c r="F824" s="23">
        <f>PRICE1.12!F824*VOLUME!F824</f>
        <v>254349.90000000002</v>
      </c>
      <c r="G824" s="23">
        <f>PRICE1.12!G824*VOLUME!G824</f>
        <v>473710.82556799997</v>
      </c>
      <c r="H824" s="23">
        <f>PRICE1.12!H824*VOLUME!H824</f>
        <v>270985.09169280005</v>
      </c>
      <c r="I824" s="23">
        <f>PRICE1.12!I824*VOLUME!I824</f>
        <v>269237.90050560003</v>
      </c>
      <c r="J824" s="23">
        <f>PRICE1.12!J824*VOLUME!J824</f>
        <v>241776.20233800003</v>
      </c>
      <c r="K824" s="23">
        <f>PRICE1.12!K824*VOLUME!K824</f>
        <v>257288.882598</v>
      </c>
      <c r="L824" s="23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2">
        <f>SUM(C826:C827)</f>
        <v>221869.81999999998</v>
      </c>
      <c r="D825" s="22">
        <f t="shared" ref="D825:L825" si="153">SUM(D826:D827)</f>
        <v>164563.93000000002</v>
      </c>
      <c r="E825" s="22">
        <f t="shared" si="153"/>
        <v>150371.64000000001</v>
      </c>
      <c r="F825" s="22">
        <f t="shared" si="153"/>
        <v>243307.43</v>
      </c>
      <c r="G825" s="22">
        <f t="shared" si="153"/>
        <v>780112.81999999983</v>
      </c>
      <c r="H825" s="22">
        <f t="shared" si="153"/>
        <v>152006.16999999998</v>
      </c>
      <c r="I825" s="22">
        <f t="shared" si="153"/>
        <v>187992.12</v>
      </c>
      <c r="J825" s="22">
        <f t="shared" si="153"/>
        <v>187996.81</v>
      </c>
      <c r="K825" s="22">
        <f t="shared" si="153"/>
        <v>315761.25</v>
      </c>
      <c r="L825" s="22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3">
        <f>PRICE1.12!C826*VOLUME!C826</f>
        <v>121816.77999999998</v>
      </c>
      <c r="D826" s="23">
        <f>PRICE1.12!D826*VOLUME!D826</f>
        <v>64819.97</v>
      </c>
      <c r="E826" s="23">
        <f>PRICE1.12!E826*VOLUME!E826</f>
        <v>47169.14</v>
      </c>
      <c r="F826" s="23">
        <f>PRICE1.12!F826*VOLUME!F826</f>
        <v>125387.08</v>
      </c>
      <c r="G826" s="23">
        <f>PRICE1.12!G826*VOLUME!G826</f>
        <v>359192.97</v>
      </c>
      <c r="H826" s="23">
        <f>PRICE1.12!H826*VOLUME!H826</f>
        <v>13650.93</v>
      </c>
      <c r="I826" s="23">
        <f>PRICE1.12!I826*VOLUME!I826</f>
        <v>17344.96</v>
      </c>
      <c r="J826" s="23">
        <f>PRICE1.12!J826*VOLUME!J826</f>
        <v>80011.649999999994</v>
      </c>
      <c r="K826" s="23">
        <f>PRICE1.12!K826*VOLUME!K826</f>
        <v>165795.70000000001</v>
      </c>
      <c r="L826" s="23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3">
        <f>PRICE1.12!C827*VOLUME!C827</f>
        <v>100053.04</v>
      </c>
      <c r="D827" s="23">
        <f>PRICE1.12!D827*VOLUME!D827</f>
        <v>99743.960000000021</v>
      </c>
      <c r="E827" s="23">
        <f>PRICE1.12!E827*VOLUME!E827</f>
        <v>103202.5</v>
      </c>
      <c r="F827" s="23">
        <f>PRICE1.12!F827*VOLUME!F827</f>
        <v>117920.35</v>
      </c>
      <c r="G827" s="23">
        <f>PRICE1.12!G827*VOLUME!G827</f>
        <v>420919.84999999992</v>
      </c>
      <c r="H827" s="23">
        <f>PRICE1.12!H827*VOLUME!H827</f>
        <v>138355.24</v>
      </c>
      <c r="I827" s="23">
        <f>PRICE1.12!I827*VOLUME!I827</f>
        <v>170647.16</v>
      </c>
      <c r="J827" s="23">
        <f>PRICE1.12!J827*VOLUME!J827</f>
        <v>107985.16</v>
      </c>
      <c r="K827" s="23">
        <f>PRICE1.12!K827*VOLUME!K827</f>
        <v>149965.54999999999</v>
      </c>
      <c r="L827" s="23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2">
        <f>SUM(C830:C832)</f>
        <v>454902.99599999998</v>
      </c>
      <c r="D829" s="22">
        <f t="shared" ref="D829:L829" si="154">SUM(D830:D832)</f>
        <v>6341235.3799999999</v>
      </c>
      <c r="E829" s="22">
        <f t="shared" si="154"/>
        <v>1489800.0561000002</v>
      </c>
      <c r="F829" s="22">
        <f t="shared" si="154"/>
        <v>5104149.8478999995</v>
      </c>
      <c r="G829" s="22">
        <f t="shared" si="154"/>
        <v>13464207.392200001</v>
      </c>
      <c r="H829" s="22">
        <f t="shared" si="154"/>
        <v>580801.55650000006</v>
      </c>
      <c r="I829" s="22">
        <f t="shared" si="154"/>
        <v>5125724.8259999994</v>
      </c>
      <c r="J829" s="22">
        <f t="shared" si="154"/>
        <v>1082180.7264</v>
      </c>
      <c r="K829" s="22">
        <f t="shared" si="154"/>
        <v>3392249.9556</v>
      </c>
      <c r="L829" s="22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3">
        <f>PRICE1.12!C830*VOLUME!C830</f>
        <v>28986.879999999997</v>
      </c>
      <c r="D830" s="23">
        <f>PRICE1.12!D830*VOLUME!D830</f>
        <v>484130.4</v>
      </c>
      <c r="E830" s="23">
        <f>PRICE1.12!E830*VOLUME!E830</f>
        <v>379254.47300000006</v>
      </c>
      <c r="F830" s="23">
        <f>PRICE1.12!F830*VOLUME!F830</f>
        <v>972480.47699999996</v>
      </c>
      <c r="G830" s="23">
        <f>PRICE1.12!G830*VOLUME!G830</f>
        <v>1871646.39</v>
      </c>
      <c r="H830" s="23">
        <f>PRICE1.12!H830*VOLUME!H830</f>
        <v>68962.306599999996</v>
      </c>
      <c r="I830" s="23">
        <f>PRICE1.12!I830*VOLUME!I830</f>
        <v>459878.66759999999</v>
      </c>
      <c r="J830" s="23">
        <f>PRICE1.12!J830*VOLUME!J830</f>
        <v>335250.52999999997</v>
      </c>
      <c r="K830" s="23">
        <f>PRICE1.12!K830*VOLUME!K830</f>
        <v>756237.87199999997</v>
      </c>
      <c r="L830" s="23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3">
        <f>PRICE1.12!C831*VOLUME!C831</f>
        <v>25878.080000000002</v>
      </c>
      <c r="D831" s="23">
        <f>PRICE1.12!D831*VOLUME!D831</f>
        <v>362624.4</v>
      </c>
      <c r="E831" s="23">
        <f>PRICE1.12!E831*VOLUME!E831</f>
        <v>366680.886</v>
      </c>
      <c r="F831" s="23">
        <f>PRICE1.12!F831*VOLUME!F831</f>
        <v>893257.47849999985</v>
      </c>
      <c r="G831" s="23">
        <f>PRICE1.12!G831*VOLUME!G831</f>
        <v>1641081.2549999999</v>
      </c>
      <c r="H831" s="23">
        <f>PRICE1.12!H831*VOLUME!H831</f>
        <v>64112.561699999998</v>
      </c>
      <c r="I831" s="23">
        <f>PRICE1.12!I831*VOLUME!I831</f>
        <v>440075.28</v>
      </c>
      <c r="J831" s="23">
        <f>PRICE1.12!J831*VOLUME!J831</f>
        <v>326405.62239999999</v>
      </c>
      <c r="K831" s="23">
        <f>PRICE1.12!K831*VOLUME!K831</f>
        <v>758193.65960000001</v>
      </c>
      <c r="L831" s="23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3">
        <f>PRICE1.12!C832*VOLUME!C832</f>
        <v>400038.03599999996</v>
      </c>
      <c r="D832" s="23">
        <f>PRICE1.12!D832*VOLUME!D832</f>
        <v>5494480.5800000001</v>
      </c>
      <c r="E832" s="23">
        <f>PRICE1.12!E832*VOLUME!E832</f>
        <v>743864.69710000011</v>
      </c>
      <c r="F832" s="23">
        <f>PRICE1.12!F832*VOLUME!F832</f>
        <v>3238411.8923999998</v>
      </c>
      <c r="G832" s="23">
        <f>PRICE1.12!G832*VOLUME!G832</f>
        <v>9951479.747200001</v>
      </c>
      <c r="H832" s="23">
        <f>PRICE1.12!H832*VOLUME!H832</f>
        <v>447726.68820000003</v>
      </c>
      <c r="I832" s="23">
        <f>PRICE1.12!I832*VOLUME!I832</f>
        <v>4225770.8783999998</v>
      </c>
      <c r="J832" s="23">
        <f>PRICE1.12!J832*VOLUME!J832</f>
        <v>420524.57400000002</v>
      </c>
      <c r="K832" s="23">
        <f>PRICE1.12!K832*VOLUME!K832</f>
        <v>1877818.4239999999</v>
      </c>
      <c r="L832" s="23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2">
        <f>SUM(C834:C836)</f>
        <v>126298.99551000001</v>
      </c>
      <c r="D833" s="22">
        <f t="shared" ref="D833:L833" si="155">SUM(D834:D836)</f>
        <v>194222.44323999999</v>
      </c>
      <c r="E833" s="22">
        <f t="shared" si="155"/>
        <v>314815.62504000001</v>
      </c>
      <c r="F833" s="22">
        <f t="shared" si="155"/>
        <v>338945.61676798982</v>
      </c>
      <c r="G833" s="22">
        <f t="shared" si="155"/>
        <v>962778.64911920496</v>
      </c>
      <c r="H833" s="22">
        <f t="shared" si="155"/>
        <v>141144.06561824906</v>
      </c>
      <c r="I833" s="22">
        <f t="shared" si="155"/>
        <v>225579.55265384365</v>
      </c>
      <c r="J833" s="22">
        <f t="shared" si="155"/>
        <v>358638.35159312712</v>
      </c>
      <c r="K833" s="22">
        <f t="shared" si="155"/>
        <v>400502.38835048268</v>
      </c>
      <c r="L833" s="22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3">
        <f>PRICE1.12!C834*VOLUME!C834</f>
        <v>17615.781210000001</v>
      </c>
      <c r="D834" s="23">
        <f>PRICE1.12!D834*VOLUME!D834</f>
        <v>52203.497499999998</v>
      </c>
      <c r="E834" s="23">
        <f>PRICE1.12!E834*VOLUME!E834</f>
        <v>57622.630000000005</v>
      </c>
      <c r="F834" s="23">
        <f>PRICE1.12!F834*VOLUME!F834</f>
        <v>59059.67783084324</v>
      </c>
      <c r="G834" s="23">
        <f>PRICE1.12!G834*VOLUME!G834</f>
        <v>184119.72147303281</v>
      </c>
      <c r="H834" s="23">
        <f>PRICE1.12!H834*VOLUME!H834</f>
        <v>19493.219030303029</v>
      </c>
      <c r="I834" s="23">
        <f>PRICE1.12!I834*VOLUME!I834</f>
        <v>56390.057276782878</v>
      </c>
      <c r="J834" s="23">
        <f>PRICE1.12!J834*VOLUME!J834</f>
        <v>83142.506738456548</v>
      </c>
      <c r="K834" s="23">
        <f>PRICE1.12!K834*VOLUME!K834</f>
        <v>59906.391593593638</v>
      </c>
      <c r="L834" s="23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3">
        <f>PRICE1.12!C835*VOLUME!C835</f>
        <v>23561.373899999999</v>
      </c>
      <c r="D835" s="23">
        <f>PRICE1.12!D835*VOLUME!D835</f>
        <v>27473.707000000006</v>
      </c>
      <c r="E835" s="23">
        <f>PRICE1.12!E835*VOLUME!E835</f>
        <v>31183.043640000004</v>
      </c>
      <c r="F835" s="23">
        <f>PRICE1.12!F835*VOLUME!F835</f>
        <v>45681.015911802475</v>
      </c>
      <c r="G835" s="23">
        <f>PRICE1.12!G835*VOLUME!G835</f>
        <v>128606.3558420247</v>
      </c>
      <c r="H835" s="23">
        <f>PRICE1.12!H835*VOLUME!H835</f>
        <v>29890.885366292136</v>
      </c>
      <c r="I835" s="23">
        <f>PRICE1.12!I835*VOLUME!I835</f>
        <v>29606.888323140498</v>
      </c>
      <c r="J835" s="23">
        <f>PRICE1.12!J835*VOLUME!J835</f>
        <v>38995.703627317082</v>
      </c>
      <c r="K835" s="23">
        <f>PRICE1.12!K835*VOLUME!K835</f>
        <v>52849.533100000001</v>
      </c>
      <c r="L835" s="23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3">
        <f>PRICE1.12!C836*VOLUME!C836</f>
        <v>85121.840400000016</v>
      </c>
      <c r="D836" s="23">
        <f>PRICE1.12!D836*VOLUME!D836</f>
        <v>114545.23874</v>
      </c>
      <c r="E836" s="23">
        <f>PRICE1.12!E836*VOLUME!E836</f>
        <v>226009.95140000002</v>
      </c>
      <c r="F836" s="23">
        <f>PRICE1.12!F836*VOLUME!F836</f>
        <v>234204.92302534409</v>
      </c>
      <c r="G836" s="23">
        <f>PRICE1.12!G836*VOLUME!G836</f>
        <v>650052.57180414745</v>
      </c>
      <c r="H836" s="23">
        <f>PRICE1.12!H836*VOLUME!H836</f>
        <v>91759.961221653895</v>
      </c>
      <c r="I836" s="23">
        <f>PRICE1.12!I836*VOLUME!I836</f>
        <v>139582.60705392028</v>
      </c>
      <c r="J836" s="23">
        <f>PRICE1.12!J836*VOLUME!J836</f>
        <v>236500.14122735348</v>
      </c>
      <c r="K836" s="23">
        <f>PRICE1.12!K836*VOLUME!K836</f>
        <v>287746.46365688904</v>
      </c>
      <c r="L836" s="23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2">
        <f>SUM(C838)</f>
        <v>4154.5115000000005</v>
      </c>
      <c r="D837" s="22">
        <f t="shared" ref="D837:L837" si="156">SUM(D838)</f>
        <v>6893.9536500000013</v>
      </c>
      <c r="E837" s="22">
        <f t="shared" si="156"/>
        <v>10805.089388647746</v>
      </c>
      <c r="F837" s="22">
        <f t="shared" si="156"/>
        <v>7129.5877972800017</v>
      </c>
      <c r="G837" s="22">
        <f t="shared" si="156"/>
        <v>30363.287430331551</v>
      </c>
      <c r="H837" s="22">
        <f t="shared" si="156"/>
        <v>4332.6368699999985</v>
      </c>
      <c r="I837" s="22">
        <f t="shared" si="156"/>
        <v>8676.3213000000014</v>
      </c>
      <c r="J837" s="22">
        <f t="shared" si="156"/>
        <v>12155.848789844555</v>
      </c>
      <c r="K837" s="22">
        <f t="shared" si="156"/>
        <v>7403.2920585365864</v>
      </c>
      <c r="L837" s="22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3">
        <f>PRICE1.12!C838*VOLUME!C838</f>
        <v>4154.5115000000005</v>
      </c>
      <c r="D838" s="23">
        <f>PRICE1.12!D838*VOLUME!D838</f>
        <v>6893.9536500000013</v>
      </c>
      <c r="E838" s="23">
        <f>PRICE1.12!E838*VOLUME!E838</f>
        <v>10805.089388647746</v>
      </c>
      <c r="F838" s="23">
        <f>PRICE1.12!F838*VOLUME!F838</f>
        <v>7129.5877972800017</v>
      </c>
      <c r="G838" s="23">
        <f>PRICE1.12!G838*VOLUME!G838</f>
        <v>30363.287430331551</v>
      </c>
      <c r="H838" s="23">
        <f>PRICE1.12!H838*VOLUME!H838</f>
        <v>4332.6368699999985</v>
      </c>
      <c r="I838" s="23">
        <f>PRICE1.12!I838*VOLUME!I838</f>
        <v>8676.3213000000014</v>
      </c>
      <c r="J838" s="23">
        <f>PRICE1.12!J838*VOLUME!J838</f>
        <v>12155.848789844555</v>
      </c>
      <c r="K838" s="23">
        <f>PRICE1.12!K838*VOLUME!K838</f>
        <v>7403.2920585365864</v>
      </c>
      <c r="L838" s="23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2">
        <f>SUM(C840:C841)</f>
        <v>1319.3352499999999</v>
      </c>
      <c r="D839" s="22">
        <f t="shared" ref="D839:L839" si="157">SUM(D840:D841)</f>
        <v>3858.4011</v>
      </c>
      <c r="E839" s="22">
        <f t="shared" si="157"/>
        <v>4703.549556425949</v>
      </c>
      <c r="F839" s="22">
        <f t="shared" si="157"/>
        <v>9524.5020340007486</v>
      </c>
      <c r="G839" s="22">
        <f t="shared" si="157"/>
        <v>19400.269445070808</v>
      </c>
      <c r="H839" s="22">
        <f t="shared" si="157"/>
        <v>1892.8875800000003</v>
      </c>
      <c r="I839" s="22">
        <f t="shared" si="157"/>
        <v>5273.6418336170209</v>
      </c>
      <c r="J839" s="22">
        <f t="shared" si="157"/>
        <v>6183.2343799999999</v>
      </c>
      <c r="K839" s="22">
        <f t="shared" si="157"/>
        <v>12411.997536769099</v>
      </c>
      <c r="L839" s="22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3">
        <f>PRICE1.12!C840*VOLUME!C840</f>
        <v>616.12059999999997</v>
      </c>
      <c r="D840" s="23">
        <f>PRICE1.12!D840*VOLUME!D840</f>
        <v>3103.8120000000004</v>
      </c>
      <c r="E840" s="23">
        <f>PRICE1.12!E840*VOLUME!E840</f>
        <v>1032.1147564259486</v>
      </c>
      <c r="F840" s="23">
        <f>PRICE1.12!F840*VOLUME!F840</f>
        <v>2086.02317068</v>
      </c>
      <c r="G840" s="23">
        <f>PRICE1.12!G840*VOLUME!G840</f>
        <v>6770.0345680299761</v>
      </c>
      <c r="H840" s="23">
        <f>PRICE1.12!H840*VOLUME!H840</f>
        <v>1158.6960000000001</v>
      </c>
      <c r="I840" s="23">
        <f>PRICE1.12!I840*VOLUME!I840</f>
        <v>4132.1419936170214</v>
      </c>
      <c r="J840" s="23">
        <f>PRICE1.12!J840*VOLUME!J840</f>
        <v>1479.5908800000002</v>
      </c>
      <c r="K840" s="23">
        <f>PRICE1.12!K840*VOLUME!K840</f>
        <v>3470.8871999999997</v>
      </c>
      <c r="L840" s="23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3">
        <f>PRICE1.12!C841*VOLUME!C841</f>
        <v>703.21464999999989</v>
      </c>
      <c r="D841" s="23">
        <f>PRICE1.12!D841*VOLUME!D841</f>
        <v>754.58909999999992</v>
      </c>
      <c r="E841" s="23">
        <f>PRICE1.12!E841*VOLUME!E841</f>
        <v>3671.4348</v>
      </c>
      <c r="F841" s="23">
        <f>PRICE1.12!F841*VOLUME!F841</f>
        <v>7438.4788633207481</v>
      </c>
      <c r="G841" s="23">
        <f>PRICE1.12!G841*VOLUME!G841</f>
        <v>12630.234877040832</v>
      </c>
      <c r="H841" s="23">
        <f>PRICE1.12!H841*VOLUME!H841</f>
        <v>734.19158000000016</v>
      </c>
      <c r="I841" s="23">
        <f>PRICE1.12!I841*VOLUME!I841</f>
        <v>1141.4998399999999</v>
      </c>
      <c r="J841" s="23">
        <f>PRICE1.12!J841*VOLUME!J841</f>
        <v>4703.6434999999992</v>
      </c>
      <c r="K841" s="23">
        <f>PRICE1.12!K841*VOLUME!K841</f>
        <v>8941.1103367690994</v>
      </c>
      <c r="L841" s="23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2">
        <f>SUM(C843:C851)</f>
        <v>23427.140024</v>
      </c>
      <c r="D842" s="22">
        <f t="shared" ref="D842:L842" si="158">SUM(D843:D851)</f>
        <v>99146.374809999994</v>
      </c>
      <c r="E842" s="22">
        <f t="shared" si="158"/>
        <v>101053.62211257985</v>
      </c>
      <c r="F842" s="22">
        <f t="shared" si="158"/>
        <v>76538.988597282281</v>
      </c>
      <c r="G842" s="22">
        <f t="shared" si="158"/>
        <v>315069.39072214882</v>
      </c>
      <c r="H842" s="22">
        <f t="shared" si="158"/>
        <v>24358.544391892134</v>
      </c>
      <c r="I842" s="22">
        <f t="shared" si="158"/>
        <v>144093.93568030989</v>
      </c>
      <c r="J842" s="22">
        <f t="shared" si="158"/>
        <v>121968.74023919542</v>
      </c>
      <c r="K842" s="22">
        <f t="shared" si="158"/>
        <v>102506.76571659594</v>
      </c>
      <c r="L842" s="22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3">
        <f>PRICE1.12!C843*VOLUME!C843</f>
        <v>1493.7856000000004</v>
      </c>
      <c r="D843" s="23">
        <f>PRICE1.12!D843*VOLUME!D843</f>
        <v>14477.769680000001</v>
      </c>
      <c r="E843" s="23">
        <f>PRICE1.12!E843*VOLUME!E843</f>
        <v>17155.079099999995</v>
      </c>
      <c r="F843" s="23">
        <f>PRICE1.12!F843*VOLUME!F843</f>
        <v>17801.10271368</v>
      </c>
      <c r="G843" s="23">
        <f>PRICE1.12!G843*VOLUME!G843</f>
        <v>52610.866307999997</v>
      </c>
      <c r="H843" s="23">
        <f>PRICE1.12!H843*VOLUME!H843</f>
        <v>1921.4618499999999</v>
      </c>
      <c r="I843" s="23">
        <f>PRICE1.12!I843*VOLUME!I843</f>
        <v>22454.716888310457</v>
      </c>
      <c r="J843" s="23">
        <f>PRICE1.12!J843*VOLUME!J843</f>
        <v>18346.307147375082</v>
      </c>
      <c r="K843" s="23">
        <f>PRICE1.12!K843*VOLUME!K843</f>
        <v>20066.75859717514</v>
      </c>
      <c r="L843" s="23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3">
        <f>PRICE1.12!C844*VOLUME!C844</f>
        <v>746.66779999999983</v>
      </c>
      <c r="D844" s="23">
        <f>PRICE1.12!D844*VOLUME!D844</f>
        <v>6236.9713000000002</v>
      </c>
      <c r="E844" s="23">
        <f>PRICE1.12!E844*VOLUME!E844</f>
        <v>2897.4946799999998</v>
      </c>
      <c r="F844" s="23">
        <f>PRICE1.12!F844*VOLUME!F844</f>
        <v>4670.5864189189188</v>
      </c>
      <c r="G844" s="23">
        <f>PRICE1.12!G844*VOLUME!G844</f>
        <v>15699.143474388673</v>
      </c>
      <c r="H844" s="23">
        <f>PRICE1.12!H844*VOLUME!H844</f>
        <v>1031.900829708223</v>
      </c>
      <c r="I844" s="23">
        <f>PRICE1.12!I844*VOLUME!I844</f>
        <v>8775.8773920367548</v>
      </c>
      <c r="J844" s="23">
        <f>PRICE1.12!J844*VOLUME!J844</f>
        <v>3041.6684203735144</v>
      </c>
      <c r="K844" s="23">
        <f>PRICE1.12!K844*VOLUME!K844</f>
        <v>5895.3412199679597</v>
      </c>
      <c r="L844" s="23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3">
        <f>PRICE1.12!C845*VOLUME!C845</f>
        <v>9643.7426800000012</v>
      </c>
      <c r="D845" s="23">
        <f>PRICE1.12!D845*VOLUME!D845</f>
        <v>39839.898000000001</v>
      </c>
      <c r="E845" s="23">
        <f>PRICE1.12!E845*VOLUME!E845</f>
        <v>42611.674766785713</v>
      </c>
      <c r="F845" s="23">
        <f>PRICE1.12!F845*VOLUME!F845</f>
        <v>29298.885408000002</v>
      </c>
      <c r="G845" s="23">
        <f>PRICE1.12!G845*VOLUME!G845</f>
        <v>128821.07048167856</v>
      </c>
      <c r="H845" s="23">
        <f>PRICE1.12!H845*VOLUME!H845</f>
        <v>11385.5028</v>
      </c>
      <c r="I845" s="23">
        <f>PRICE1.12!I845*VOLUME!I845</f>
        <v>60618.072823927163</v>
      </c>
      <c r="J845" s="23">
        <f>PRICE1.12!J845*VOLUME!J845</f>
        <v>64681.175739999991</v>
      </c>
      <c r="K845" s="23">
        <f>PRICE1.12!K845*VOLUME!K845</f>
        <v>36071.73032837022</v>
      </c>
      <c r="L845" s="23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3">
        <f>PRICE1.12!C846*VOLUME!C846</f>
        <v>2567.6623999999997</v>
      </c>
      <c r="D846" s="23">
        <f>PRICE1.12!D846*VOLUME!D846</f>
        <v>3689.2921000000001</v>
      </c>
      <c r="E846" s="23">
        <f>PRICE1.12!E846*VOLUME!E846</f>
        <v>4829.5586999999996</v>
      </c>
      <c r="F846" s="23">
        <f>PRICE1.12!F846*VOLUME!F846</f>
        <v>2763.624873498452</v>
      </c>
      <c r="G846" s="23">
        <f>PRICE1.12!G846*VOLUME!G846</f>
        <v>13810.30232749226</v>
      </c>
      <c r="H846" s="23">
        <f>PRICE1.12!H846*VOLUME!H846</f>
        <v>2498.7980121839078</v>
      </c>
      <c r="I846" s="23">
        <f>PRICE1.12!I846*VOLUME!I846</f>
        <v>3088.9460000000004</v>
      </c>
      <c r="J846" s="23">
        <f>PRICE1.12!J846*VOLUME!J846</f>
        <v>4264.8495580174922</v>
      </c>
      <c r="K846" s="23">
        <f>PRICE1.12!K846*VOLUME!K846</f>
        <v>2544.4655946269199</v>
      </c>
      <c r="L846" s="23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3">
        <f>PRICE1.12!C847*VOLUME!C847</f>
        <v>1735.258</v>
      </c>
      <c r="D847" s="23">
        <f>PRICE1.12!D847*VOLUME!D847</f>
        <v>4028.1669999999999</v>
      </c>
      <c r="E847" s="23">
        <f>PRICE1.12!E847*VOLUME!E847</f>
        <v>3941.7545530989178</v>
      </c>
      <c r="F847" s="23">
        <f>PRICE1.12!F847*VOLUME!F847</f>
        <v>3466.4104325732856</v>
      </c>
      <c r="G847" s="23">
        <f>PRICE1.12!G847*VOLUME!G847</f>
        <v>14128.02375766361</v>
      </c>
      <c r="H847" s="23">
        <f>PRICE1.12!H847*VOLUME!H847</f>
        <v>1586.6562600000002</v>
      </c>
      <c r="I847" s="23">
        <f>PRICE1.12!I847*VOLUME!I847</f>
        <v>5484.1738632167826</v>
      </c>
      <c r="J847" s="23">
        <f>PRICE1.12!J847*VOLUME!J847</f>
        <v>4296.3243896833746</v>
      </c>
      <c r="K847" s="23">
        <f>PRICE1.12!K847*VOLUME!K847</f>
        <v>3697.8196556946509</v>
      </c>
      <c r="L847" s="23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3">
        <f>PRICE1.12!C848*VOLUME!C848</f>
        <v>357.62900000000002</v>
      </c>
      <c r="D848" s="23">
        <f>PRICE1.12!D848*VOLUME!D848</f>
        <v>2122.8353999999999</v>
      </c>
      <c r="E848" s="23">
        <f>PRICE1.12!E848*VOLUME!E848</f>
        <v>4296.0995000000012</v>
      </c>
      <c r="F848" s="23">
        <f>PRICE1.12!F848*VOLUME!F848</f>
        <v>3957.5342148148147</v>
      </c>
      <c r="G848" s="23">
        <f>PRICE1.12!G848*VOLUME!G848</f>
        <v>11292.38558855219</v>
      </c>
      <c r="H848" s="23">
        <f>PRICE1.12!H848*VOLUME!H848</f>
        <v>348.98135999999994</v>
      </c>
      <c r="I848" s="23">
        <f>PRICE1.12!I848*VOLUME!I848</f>
        <v>1958.0776689655172</v>
      </c>
      <c r="J848" s="23">
        <f>PRICE1.12!J848*VOLUME!J848</f>
        <v>4800.5230888888891</v>
      </c>
      <c r="K848" s="23">
        <f>PRICE1.12!K848*VOLUME!K848</f>
        <v>3976.1176174276093</v>
      </c>
      <c r="L848" s="23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3">
        <f>PRICE1.12!C849*VOLUME!C849</f>
        <v>5352.844399999999</v>
      </c>
      <c r="D849" s="23">
        <f>PRICE1.12!D849*VOLUME!D849</f>
        <v>20307.923999999999</v>
      </c>
      <c r="E849" s="23">
        <f>PRICE1.12!E849*VOLUME!E849</f>
        <v>17134.354522211797</v>
      </c>
      <c r="F849" s="23">
        <f>PRICE1.12!F849*VOLUME!F849</f>
        <v>7638.5286507599994</v>
      </c>
      <c r="G849" s="23">
        <f>PRICE1.12!G849*VOLUME!G849</f>
        <v>53364.442464173721</v>
      </c>
      <c r="H849" s="23">
        <f>PRICE1.12!H849*VOLUME!H849</f>
        <v>3597.6059999999993</v>
      </c>
      <c r="I849" s="23">
        <f>PRICE1.12!I849*VOLUME!I849</f>
        <v>28841.683237267076</v>
      </c>
      <c r="J849" s="23">
        <f>PRICE1.12!J849*VOLUME!J849</f>
        <v>13994.937540000001</v>
      </c>
      <c r="K849" s="23">
        <f>PRICE1.12!K849*VOLUME!K849</f>
        <v>23426.52198640777</v>
      </c>
      <c r="L849" s="23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3">
        <f>PRICE1.12!C850*VOLUME!C850</f>
        <v>680.94494400000031</v>
      </c>
      <c r="D850" s="23">
        <f>PRICE1.12!D850*VOLUME!D850</f>
        <v>3706.4330299999997</v>
      </c>
      <c r="E850" s="23">
        <f>PRICE1.12!E850*VOLUME!E850</f>
        <v>3442.6524446153849</v>
      </c>
      <c r="F850" s="23">
        <f>PRICE1.12!F850*VOLUME!F850</f>
        <v>2477.3052849300002</v>
      </c>
      <c r="G850" s="23">
        <f>PRICE1.12!G850*VOLUME!G850</f>
        <v>10081.000865427179</v>
      </c>
      <c r="H850" s="23">
        <f>PRICE1.12!H850*VOLUME!H850</f>
        <v>859.56000000000006</v>
      </c>
      <c r="I850" s="23">
        <f>PRICE1.12!I850*VOLUME!I850</f>
        <v>4872.1810603174599</v>
      </c>
      <c r="J850" s="23">
        <f>PRICE1.12!J850*VOLUME!J850</f>
        <v>3417.2693683318603</v>
      </c>
      <c r="K850" s="23">
        <f>PRICE1.12!K850*VOLUME!K850</f>
        <v>2620.0588571428571</v>
      </c>
      <c r="L850" s="23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3">
        <f>PRICE1.12!C851*VOLUME!C851</f>
        <v>848.60519999999997</v>
      </c>
      <c r="D851" s="23">
        <f>PRICE1.12!D851*VOLUME!D851</f>
        <v>4737.0843000000004</v>
      </c>
      <c r="E851" s="23">
        <f>PRICE1.12!E851*VOLUME!E851</f>
        <v>4744.9538458680554</v>
      </c>
      <c r="F851" s="23">
        <f>PRICE1.12!F851*VOLUME!F851</f>
        <v>4465.0106001068025</v>
      </c>
      <c r="G851" s="23">
        <f>PRICE1.12!G851*VOLUME!G851</f>
        <v>15262.155454772572</v>
      </c>
      <c r="H851" s="23">
        <f>PRICE1.12!H851*VOLUME!H851</f>
        <v>1128.0772800000002</v>
      </c>
      <c r="I851" s="23">
        <f>PRICE1.12!I851*VOLUME!I851</f>
        <v>8000.2067462686564</v>
      </c>
      <c r="J851" s="23">
        <f>PRICE1.12!J851*VOLUME!J851</f>
        <v>5125.6849865252198</v>
      </c>
      <c r="K851" s="23">
        <f>PRICE1.12!K851*VOLUME!K851</f>
        <v>4207.9518597828283</v>
      </c>
      <c r="L851" s="23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2">
        <f>SUM(C853:C855)</f>
        <v>5968.8377300000002</v>
      </c>
      <c r="D852" s="22">
        <f t="shared" ref="D852:L852" si="159">SUM(D853:D855)</f>
        <v>21778.717400000001</v>
      </c>
      <c r="E852" s="22">
        <f t="shared" si="159"/>
        <v>16460.248245161289</v>
      </c>
      <c r="F852" s="22">
        <f t="shared" si="159"/>
        <v>19876.590886620899</v>
      </c>
      <c r="G852" s="22">
        <f t="shared" si="159"/>
        <v>64975.008384206361</v>
      </c>
      <c r="H852" s="22">
        <f t="shared" si="159"/>
        <v>7151.9022600000008</v>
      </c>
      <c r="I852" s="22">
        <f t="shared" si="159"/>
        <v>29258.440677776242</v>
      </c>
      <c r="J852" s="22">
        <f t="shared" si="159"/>
        <v>17147.170835335215</v>
      </c>
      <c r="K852" s="22">
        <f t="shared" si="159"/>
        <v>23767.392950295129</v>
      </c>
      <c r="L852" s="22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3">
        <f>PRICE1.12!C853*VOLUME!C853</f>
        <v>1389.1514000000002</v>
      </c>
      <c r="D853" s="23">
        <f>PRICE1.12!D853*VOLUME!D853</f>
        <v>1615.3443999999997</v>
      </c>
      <c r="E853" s="23">
        <f>PRICE1.12!E853*VOLUME!E853</f>
        <v>2790.0417499999999</v>
      </c>
      <c r="F853" s="23">
        <f>PRICE1.12!F853*VOLUME!F853</f>
        <v>2769.6515803738316</v>
      </c>
      <c r="G853" s="23">
        <f>PRICE1.12!G853*VOLUME!G853</f>
        <v>8502.0251604672885</v>
      </c>
      <c r="H853" s="23">
        <f>PRICE1.12!H853*VOLUME!H853</f>
        <v>1911.0663000000002</v>
      </c>
      <c r="I853" s="23">
        <f>PRICE1.12!I853*VOLUME!I853</f>
        <v>1658.4426000000001</v>
      </c>
      <c r="J853" s="23">
        <f>PRICE1.12!J853*VOLUME!J853</f>
        <v>3073.7882386934671</v>
      </c>
      <c r="K853" s="23">
        <f>PRICE1.12!K853*VOLUME!K853</f>
        <v>3033.1835976635516</v>
      </c>
      <c r="L853" s="23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3">
        <f>PRICE1.12!C854*VOLUME!C854</f>
        <v>3731.1114499999999</v>
      </c>
      <c r="D854" s="23">
        <f>PRICE1.12!D854*VOLUME!D854</f>
        <v>5613.0880000000006</v>
      </c>
      <c r="E854" s="23">
        <f>PRICE1.12!E854*VOLUME!E854</f>
        <v>5941.8092951612898</v>
      </c>
      <c r="F854" s="23">
        <f>PRICE1.12!F854*VOLUME!F854</f>
        <v>8491.0954800070704</v>
      </c>
      <c r="G854" s="23">
        <f>PRICE1.12!G854*VOLUME!G854</f>
        <v>24059.509996059071</v>
      </c>
      <c r="H854" s="23">
        <f>PRICE1.12!H854*VOLUME!H854</f>
        <v>4294.3038100000003</v>
      </c>
      <c r="I854" s="23">
        <f>PRICE1.12!I854*VOLUME!I854</f>
        <v>6439.3723645569607</v>
      </c>
      <c r="J854" s="23">
        <f>PRICE1.12!J854*VOLUME!J854</f>
        <v>6349.5117470449732</v>
      </c>
      <c r="K854" s="23">
        <f>PRICE1.12!K854*VOLUME!K854</f>
        <v>9846.1754999999994</v>
      </c>
      <c r="L854" s="23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3">
        <f>PRICE1.12!C855*VOLUME!C855</f>
        <v>848.57488000000001</v>
      </c>
      <c r="D855" s="23">
        <f>PRICE1.12!D855*VOLUME!D855</f>
        <v>14550.285</v>
      </c>
      <c r="E855" s="23">
        <f>PRICE1.12!E855*VOLUME!E855</f>
        <v>7728.3972000000012</v>
      </c>
      <c r="F855" s="23">
        <f>PRICE1.12!F855*VOLUME!F855</f>
        <v>8615.8438262399995</v>
      </c>
      <c r="G855" s="23">
        <f>PRICE1.12!G855*VOLUME!G855</f>
        <v>32413.473227680006</v>
      </c>
      <c r="H855" s="23">
        <f>PRICE1.12!H855*VOLUME!H855</f>
        <v>946.53215000000012</v>
      </c>
      <c r="I855" s="23">
        <f>PRICE1.12!I855*VOLUME!I855</f>
        <v>21160.62571321928</v>
      </c>
      <c r="J855" s="23">
        <f>PRICE1.12!J855*VOLUME!J855</f>
        <v>7723.870849596774</v>
      </c>
      <c r="K855" s="23">
        <f>PRICE1.12!K855*VOLUME!K855</f>
        <v>10888.033852631579</v>
      </c>
      <c r="L855" s="23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2">
        <f>SUM(C857:C863)</f>
        <v>374099.99680000002</v>
      </c>
      <c r="D856" s="22">
        <f t="shared" ref="D856:L856" si="160">SUM(D857:D863)</f>
        <v>561441.44606999995</v>
      </c>
      <c r="E856" s="22">
        <f t="shared" si="160"/>
        <v>866836.25199999998</v>
      </c>
      <c r="F856" s="22">
        <f t="shared" si="160"/>
        <v>738348.29720860231</v>
      </c>
      <c r="G856" s="22">
        <f t="shared" si="160"/>
        <v>2551902.9749278496</v>
      </c>
      <c r="H856" s="22">
        <f t="shared" si="160"/>
        <v>410782.56254622323</v>
      </c>
      <c r="I856" s="22">
        <f t="shared" si="160"/>
        <v>623011.31420043646</v>
      </c>
      <c r="J856" s="22">
        <f t="shared" si="160"/>
        <v>1032621.7247564334</v>
      </c>
      <c r="K856" s="22">
        <f t="shared" si="160"/>
        <v>980840.81666281144</v>
      </c>
      <c r="L856" s="22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3">
        <f>PRICE1.12!C857*VOLUME!C857</f>
        <v>76653.337600000013</v>
      </c>
      <c r="D857" s="23">
        <f>PRICE1.12!D857*VOLUME!D857</f>
        <v>105398.51145000001</v>
      </c>
      <c r="E857" s="23">
        <f>PRICE1.12!E857*VOLUME!E857</f>
        <v>122889.67889999997</v>
      </c>
      <c r="F857" s="23">
        <f>PRICE1.12!F857*VOLUME!F857</f>
        <v>84471.95</v>
      </c>
      <c r="G857" s="23">
        <f>PRICE1.12!G857*VOLUME!G857</f>
        <v>390176.52854999999</v>
      </c>
      <c r="H857" s="23">
        <f>PRICE1.12!H857*VOLUME!H857</f>
        <v>82103.414999999994</v>
      </c>
      <c r="I857" s="23">
        <f>PRICE1.12!I857*VOLUME!I857</f>
        <v>101683.01500000001</v>
      </c>
      <c r="J857" s="23">
        <f>PRICE1.12!J857*VOLUME!J857</f>
        <v>153699.68454022991</v>
      </c>
      <c r="K857" s="23">
        <f>PRICE1.12!K857*VOLUME!K857</f>
        <v>131737.39540000001</v>
      </c>
      <c r="L857" s="23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3">
        <f>PRICE1.12!C858*VOLUME!C858</f>
        <v>83635.829200000007</v>
      </c>
      <c r="D858" s="23">
        <f>PRICE1.12!D858*VOLUME!D858</f>
        <v>101641.62052000001</v>
      </c>
      <c r="E858" s="23">
        <f>PRICE1.12!E858*VOLUME!E858</f>
        <v>107693.9955</v>
      </c>
      <c r="F858" s="23">
        <f>PRICE1.12!F858*VOLUME!F858</f>
        <v>89530.192999999999</v>
      </c>
      <c r="G858" s="23">
        <f>PRICE1.12!G858*VOLUME!G858</f>
        <v>383816.17637999996</v>
      </c>
      <c r="H858" s="23">
        <f>PRICE1.12!H858*VOLUME!H858</f>
        <v>97637.65849999999</v>
      </c>
      <c r="I858" s="23">
        <f>PRICE1.12!I858*VOLUME!I858</f>
        <v>126625.71585349755</v>
      </c>
      <c r="J858" s="23">
        <f>PRICE1.12!J858*VOLUME!J858</f>
        <v>131340.11894590163</v>
      </c>
      <c r="K858" s="23">
        <f>PRICE1.12!K858*VOLUME!K858</f>
        <v>127702.61265714285</v>
      </c>
      <c r="L858" s="23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3">
        <f>PRICE1.12!C859*VOLUME!C859</f>
        <v>169398.48240000001</v>
      </c>
      <c r="D859" s="23">
        <f>PRICE1.12!D859*VOLUME!D859</f>
        <v>216844.389</v>
      </c>
      <c r="E859" s="23">
        <f>PRICE1.12!E859*VOLUME!E859</f>
        <v>327798.86280000006</v>
      </c>
      <c r="F859" s="23">
        <f>PRICE1.12!F859*VOLUME!F859</f>
        <v>247866.24000000002</v>
      </c>
      <c r="G859" s="23">
        <f>PRICE1.12!G859*VOLUME!G859</f>
        <v>959953.90560000006</v>
      </c>
      <c r="H859" s="23">
        <f>PRICE1.12!H859*VOLUME!H859</f>
        <v>181063.85936605197</v>
      </c>
      <c r="I859" s="23">
        <f>PRICE1.12!I859*VOLUME!I859</f>
        <v>255388.42980000004</v>
      </c>
      <c r="J859" s="23">
        <f>PRICE1.12!J859*VOLUME!J859</f>
        <v>402355.16375977127</v>
      </c>
      <c r="K859" s="23">
        <f>PRICE1.12!K859*VOLUME!K859</f>
        <v>311523.60418800008</v>
      </c>
      <c r="L859" s="23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3">
        <f>PRICE1.12!C860*VOLUME!C860</f>
        <v>7288.3092999999981</v>
      </c>
      <c r="D860" s="23">
        <f>PRICE1.12!D860*VOLUME!D860</f>
        <v>5883.3794000000007</v>
      </c>
      <c r="E860" s="23">
        <f>PRICE1.12!E860*VOLUME!E860</f>
        <v>12259.768399999999</v>
      </c>
      <c r="F860" s="23">
        <f>PRICE1.12!F860*VOLUME!F860</f>
        <v>51291.520000000004</v>
      </c>
      <c r="G860" s="23">
        <f>PRICE1.12!G860*VOLUME!G860</f>
        <v>86240.97080000001</v>
      </c>
      <c r="H860" s="23">
        <f>PRICE1.12!H860*VOLUME!H860</f>
        <v>7684.8319876106198</v>
      </c>
      <c r="I860" s="23">
        <f>PRICE1.12!I860*VOLUME!I860</f>
        <v>7406.1363469387761</v>
      </c>
      <c r="J860" s="23">
        <f>PRICE1.12!J860*VOLUME!J860</f>
        <v>9694.8692870967752</v>
      </c>
      <c r="K860" s="23">
        <f>PRICE1.12!K860*VOLUME!K860</f>
        <v>83257.751499999998</v>
      </c>
      <c r="L860" s="23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3">
        <f>PRICE1.12!C861*VOLUME!C861</f>
        <v>4099.5200000000004</v>
      </c>
      <c r="D861" s="23">
        <f>PRICE1.12!D861*VOLUME!D861</f>
        <v>0</v>
      </c>
      <c r="E861" s="23">
        <f>PRICE1.12!E861*VOLUME!E861</f>
        <v>35491.87980000001</v>
      </c>
      <c r="F861" s="23">
        <f>PRICE1.12!F861*VOLUME!F861</f>
        <v>73765.94200000001</v>
      </c>
      <c r="G861" s="23">
        <f>PRICE1.12!G861*VOLUME!G861</f>
        <v>119750.92759999998</v>
      </c>
      <c r="H861" s="23">
        <f>PRICE1.12!H861*VOLUME!H861</f>
        <v>4464.0924999999997</v>
      </c>
      <c r="I861" s="23">
        <f>PRICE1.12!I861*VOLUME!I861</f>
        <v>52.8</v>
      </c>
      <c r="J861" s="23">
        <f>PRICE1.12!J861*VOLUME!J861</f>
        <v>29051.164705882355</v>
      </c>
      <c r="K861" s="23">
        <f>PRICE1.12!K861*VOLUME!K861</f>
        <v>73823.116799999989</v>
      </c>
      <c r="L861" s="23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3">
        <f>PRICE1.12!C862*VOLUME!C862</f>
        <v>9173.647100000002</v>
      </c>
      <c r="D862" s="23">
        <f>PRICE1.12!D862*VOLUME!D862</f>
        <v>14178.961499999999</v>
      </c>
      <c r="E862" s="23">
        <f>PRICE1.12!E862*VOLUME!E862</f>
        <v>28396.978200000005</v>
      </c>
      <c r="F862" s="23">
        <f>PRICE1.12!F862*VOLUME!F862</f>
        <v>13486.997600000001</v>
      </c>
      <c r="G862" s="23">
        <f>PRICE1.12!G862*VOLUME!G862</f>
        <v>65241.754300000008</v>
      </c>
      <c r="H862" s="23">
        <f>PRICE1.12!H862*VOLUME!H862</f>
        <v>7656.7479925606349</v>
      </c>
      <c r="I862" s="23">
        <f>PRICE1.12!I862*VOLUME!I862</f>
        <v>14900.787200000001</v>
      </c>
      <c r="J862" s="23">
        <f>PRICE1.12!J862*VOLUME!J862</f>
        <v>34374.813517551534</v>
      </c>
      <c r="K862" s="23">
        <f>PRICE1.12!K862*VOLUME!K862</f>
        <v>18879.708607668475</v>
      </c>
      <c r="L862" s="23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3">
        <f>PRICE1.12!C863*VOLUME!C863</f>
        <v>23850.871200000001</v>
      </c>
      <c r="D863" s="23">
        <f>PRICE1.12!D863*VOLUME!D863</f>
        <v>117494.58420000001</v>
      </c>
      <c r="E863" s="23">
        <f>PRICE1.12!E863*VOLUME!E863</f>
        <v>232305.08839999998</v>
      </c>
      <c r="F863" s="23">
        <f>PRICE1.12!F863*VOLUME!F863</f>
        <v>177935.45460860219</v>
      </c>
      <c r="G863" s="23">
        <f>PRICE1.12!G863*VOLUME!G863</f>
        <v>546722.71169784945</v>
      </c>
      <c r="H863" s="23">
        <f>PRICE1.12!H863*VOLUME!H863</f>
        <v>30171.957200000001</v>
      </c>
      <c r="I863" s="23">
        <f>PRICE1.12!I863*VOLUME!I863</f>
        <v>116954.43</v>
      </c>
      <c r="J863" s="23">
        <f>PRICE1.12!J863*VOLUME!J863</f>
        <v>272105.90999999997</v>
      </c>
      <c r="K863" s="23">
        <f>PRICE1.12!K863*VOLUME!K863</f>
        <v>233916.62750999999</v>
      </c>
      <c r="L863" s="23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2">
        <f>SUM(C865:C867)</f>
        <v>1485420.7077425297</v>
      </c>
      <c r="D864" s="22">
        <f t="shared" ref="D864:L864" si="161">SUM(D865:D867)</f>
        <v>1338799.0230750404</v>
      </c>
      <c r="E864" s="22">
        <f t="shared" si="161"/>
        <v>1180644.3196</v>
      </c>
      <c r="F864" s="22">
        <f t="shared" si="161"/>
        <v>1107260.0536032799</v>
      </c>
      <c r="G864" s="22">
        <f t="shared" si="161"/>
        <v>5158016.6800774653</v>
      </c>
      <c r="H864" s="22">
        <f t="shared" si="161"/>
        <v>795117.27717923047</v>
      </c>
      <c r="I864" s="22">
        <f t="shared" si="161"/>
        <v>921680.12922</v>
      </c>
      <c r="J864" s="22">
        <f t="shared" si="161"/>
        <v>930193.96853227192</v>
      </c>
      <c r="K864" s="22">
        <f t="shared" si="161"/>
        <v>1071070.7093000002</v>
      </c>
      <c r="L864" s="22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3">
        <f>PRICE1.12!C865*VOLUME!C865</f>
        <v>82432.795050000001</v>
      </c>
      <c r="D865" s="23">
        <f>PRICE1.12!D865*VOLUME!D865</f>
        <v>173156.41392000002</v>
      </c>
      <c r="E865" s="23">
        <f>PRICE1.12!E865*VOLUME!E865</f>
        <v>181479.84800000003</v>
      </c>
      <c r="F865" s="23">
        <f>PRICE1.12!F865*VOLUME!F865</f>
        <v>159498.19751000003</v>
      </c>
      <c r="G865" s="23">
        <f>PRICE1.12!G865*VOLUME!G865</f>
        <v>596260.26850000001</v>
      </c>
      <c r="H865" s="23">
        <f>PRICE1.12!H865*VOLUME!H865</f>
        <v>85137.75</v>
      </c>
      <c r="I865" s="23">
        <f>PRICE1.12!I865*VOLUME!I865</f>
        <v>187900.50760000001</v>
      </c>
      <c r="J865" s="23">
        <f>PRICE1.12!J865*VOLUME!J865</f>
        <v>176901.97029999999</v>
      </c>
      <c r="K865" s="23">
        <f>PRICE1.12!K865*VOLUME!K865</f>
        <v>165037.5993</v>
      </c>
      <c r="L865" s="23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3">
        <f>PRICE1.12!C866*VOLUME!C866</f>
        <v>133872.91680000001</v>
      </c>
      <c r="D866" s="23">
        <f>PRICE1.12!D866*VOLUME!D866</f>
        <v>131845.1784</v>
      </c>
      <c r="E866" s="23">
        <f>PRICE1.12!E866*VOLUME!E866</f>
        <v>153149.8045</v>
      </c>
      <c r="F866" s="23">
        <f>PRICE1.12!F866*VOLUME!F866</f>
        <v>188087.43779999999</v>
      </c>
      <c r="G866" s="23">
        <f>PRICE1.12!G866*VOLUME!G866</f>
        <v>610268.15839999996</v>
      </c>
      <c r="H866" s="23">
        <f>PRICE1.12!H866*VOLUME!H866</f>
        <v>119933.81999999999</v>
      </c>
      <c r="I866" s="23">
        <f>PRICE1.12!I866*VOLUME!I866</f>
        <v>108363.12390000001</v>
      </c>
      <c r="J866" s="23">
        <f>PRICE1.12!J866*VOLUME!J866</f>
        <v>112671.825</v>
      </c>
      <c r="K866" s="23">
        <f>PRICE1.12!K866*VOLUME!K866</f>
        <v>164251.976</v>
      </c>
      <c r="L866" s="23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3">
        <f>PRICE1.12!C867*VOLUME!C867</f>
        <v>1269114.9958925296</v>
      </c>
      <c r="D867" s="23">
        <f>PRICE1.12!D867*VOLUME!D867</f>
        <v>1033797.4307550405</v>
      </c>
      <c r="E867" s="23">
        <f>PRICE1.12!E867*VOLUME!E867</f>
        <v>846014.66709999996</v>
      </c>
      <c r="F867" s="23">
        <f>PRICE1.12!F867*VOLUME!F867</f>
        <v>759674.41829327994</v>
      </c>
      <c r="G867" s="23">
        <f>PRICE1.12!G867*VOLUME!G867</f>
        <v>3951488.2531774649</v>
      </c>
      <c r="H867" s="23">
        <f>PRICE1.12!H867*VOLUME!H867</f>
        <v>590045.70717923052</v>
      </c>
      <c r="I867" s="23">
        <f>PRICE1.12!I867*VOLUME!I867</f>
        <v>625416.49771999998</v>
      </c>
      <c r="J867" s="23">
        <f>PRICE1.12!J867*VOLUME!J867</f>
        <v>640620.17323227192</v>
      </c>
      <c r="K867" s="23">
        <f>PRICE1.12!K867*VOLUME!K867</f>
        <v>741781.13400000008</v>
      </c>
      <c r="L867" s="23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2">
        <f>SUM(C869:C871)</f>
        <v>1026538.8465599999</v>
      </c>
      <c r="D868" s="22">
        <f t="shared" ref="D868:L868" si="162">SUM(D869:D871)</f>
        <v>1141768.4064519999</v>
      </c>
      <c r="E868" s="22">
        <f t="shared" si="162"/>
        <v>1218555.129492</v>
      </c>
      <c r="F868" s="22">
        <f t="shared" si="162"/>
        <v>1422825.8699892212</v>
      </c>
      <c r="G868" s="22">
        <f t="shared" si="162"/>
        <v>4605406.7544233128</v>
      </c>
      <c r="H868" s="22">
        <f t="shared" si="162"/>
        <v>1041407.7138437</v>
      </c>
      <c r="I868" s="22">
        <f t="shared" si="162"/>
        <v>1087348.0031037317</v>
      </c>
      <c r="J868" s="22">
        <f t="shared" si="162"/>
        <v>1242259.5756394651</v>
      </c>
      <c r="K868" s="22">
        <f t="shared" si="162"/>
        <v>1399140.9196000001</v>
      </c>
      <c r="L868" s="22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3">
        <f>PRICE1.12!C869*VOLUME!C869</f>
        <v>95260.058449999997</v>
      </c>
      <c r="D869" s="23">
        <f>PRICE1.12!D869*VOLUME!D869</f>
        <v>93560.85643</v>
      </c>
      <c r="E869" s="23">
        <f>PRICE1.12!E869*VOLUME!E869</f>
        <v>101501.01225</v>
      </c>
      <c r="F869" s="23">
        <f>PRICE1.12!F869*VOLUME!F869</f>
        <v>97440.97176</v>
      </c>
      <c r="G869" s="23">
        <f>PRICE1.12!G869*VOLUME!G869</f>
        <v>194723.90676000001</v>
      </c>
      <c r="H869" s="23">
        <f>PRICE1.12!H869*VOLUME!H869</f>
        <v>96112.353149999995</v>
      </c>
      <c r="I869" s="23">
        <f>PRICE1.12!I869*VOLUME!I869</f>
        <v>100257.79389999999</v>
      </c>
      <c r="J869" s="23">
        <f>PRICE1.12!J869*VOLUME!J869</f>
        <v>106881.46382999999</v>
      </c>
      <c r="K869" s="23">
        <f>PRICE1.12!K869*VOLUME!K869</f>
        <v>104245.45676999999</v>
      </c>
      <c r="L869" s="23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3">
        <f>PRICE1.12!C870*VOLUME!C870</f>
        <v>884331.4193999999</v>
      </c>
      <c r="D870" s="23">
        <f>PRICE1.12!D870*VOLUME!D870</f>
        <v>999274.88783999998</v>
      </c>
      <c r="E870" s="23">
        <f>PRICE1.12!E870*VOLUME!E870</f>
        <v>1037922.3128399999</v>
      </c>
      <c r="F870" s="23">
        <f>PRICE1.12!F870*VOLUME!F870</f>
        <v>1272729.10311</v>
      </c>
      <c r="G870" s="23">
        <f>PRICE1.12!G870*VOLUME!G870</f>
        <v>4183406.6459250003</v>
      </c>
      <c r="H870" s="23">
        <f>PRICE1.12!H870*VOLUME!H870</f>
        <v>795645.99886050005</v>
      </c>
      <c r="I870" s="23">
        <f>PRICE1.12!I870*VOLUME!I870</f>
        <v>947344.63186235679</v>
      </c>
      <c r="J870" s="23">
        <f>PRICE1.12!J870*VOLUME!J870</f>
        <v>1049317.8221938219</v>
      </c>
      <c r="K870" s="23">
        <f>PRICE1.12!K870*VOLUME!K870</f>
        <v>1219186.4210300001</v>
      </c>
      <c r="L870" s="23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3">
        <f>PRICE1.12!C871*VOLUME!C871</f>
        <v>46947.368709999995</v>
      </c>
      <c r="D871" s="23">
        <f>PRICE1.12!D871*VOLUME!D871</f>
        <v>48932.662181999993</v>
      </c>
      <c r="E871" s="23">
        <f>PRICE1.12!E871*VOLUME!E871</f>
        <v>79131.804401999994</v>
      </c>
      <c r="F871" s="23">
        <f>PRICE1.12!F871*VOLUME!F871</f>
        <v>52655.795119221002</v>
      </c>
      <c r="G871" s="23">
        <f>PRICE1.12!G871*VOLUME!G871</f>
        <v>227276.20173831299</v>
      </c>
      <c r="H871" s="23">
        <f>PRICE1.12!H871*VOLUME!H871</f>
        <v>149649.3618332</v>
      </c>
      <c r="I871" s="23">
        <f>PRICE1.12!I871*VOLUME!I871</f>
        <v>39745.577341374999</v>
      </c>
      <c r="J871" s="23">
        <f>PRICE1.12!J871*VOLUME!J871</f>
        <v>86060.289615643196</v>
      </c>
      <c r="K871" s="23">
        <f>PRICE1.12!K871*VOLUME!K871</f>
        <v>75709.041799999992</v>
      </c>
      <c r="L871" s="23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2">
        <f>SUM(C873:C874)</f>
        <v>210420.89968440987</v>
      </c>
      <c r="D872" s="22">
        <f t="shared" ref="D872:L872" si="163">SUM(D873:D874)</f>
        <v>209075.25599757422</v>
      </c>
      <c r="E872" s="22">
        <f t="shared" si="163"/>
        <v>233812.51750214287</v>
      </c>
      <c r="F872" s="22">
        <f t="shared" si="163"/>
        <v>188109.62849028548</v>
      </c>
      <c r="G872" s="22">
        <f t="shared" si="163"/>
        <v>841814.09029691608</v>
      </c>
      <c r="H872" s="22">
        <f t="shared" si="163"/>
        <v>205670.72582110565</v>
      </c>
      <c r="I872" s="22">
        <f t="shared" si="163"/>
        <v>206257.84980942856</v>
      </c>
      <c r="J872" s="22">
        <f t="shared" si="163"/>
        <v>184072.10528678098</v>
      </c>
      <c r="K872" s="22">
        <f t="shared" si="163"/>
        <v>197648.16604418622</v>
      </c>
      <c r="L872" s="22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3">
        <f>PRICE1.12!C873*VOLUME!C873</f>
        <v>6787.0385579121221</v>
      </c>
      <c r="D873" s="23">
        <f>PRICE1.12!D873*VOLUME!D873</f>
        <v>7798.9605306742369</v>
      </c>
      <c r="E873" s="23">
        <f>PRICE1.12!E873*VOLUME!E873</f>
        <v>8278.519107142858</v>
      </c>
      <c r="F873" s="23">
        <f>PRICE1.12!F873*VOLUME!F873</f>
        <v>11452.453388885457</v>
      </c>
      <c r="G873" s="23">
        <f>PRICE1.12!G873*VOLUME!G873</f>
        <v>34334.003955700908</v>
      </c>
      <c r="H873" s="23">
        <f>PRICE1.12!H873*VOLUME!H873</f>
        <v>6653.2971595056288</v>
      </c>
      <c r="I873" s="23">
        <f>PRICE1.12!I873*VOLUME!I873</f>
        <v>7453.6148294285704</v>
      </c>
      <c r="J873" s="23">
        <f>PRICE1.12!J873*VOLUME!J873</f>
        <v>9934.691764380952</v>
      </c>
      <c r="K873" s="23">
        <f>PRICE1.12!K873*VOLUME!K873</f>
        <v>10160.124581186172</v>
      </c>
      <c r="L873" s="23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3">
        <f>PRICE1.12!C874*VOLUME!C874</f>
        <v>203633.86112649774</v>
      </c>
      <c r="D874" s="23">
        <f>PRICE1.12!D874*VOLUME!D874</f>
        <v>201276.29546689999</v>
      </c>
      <c r="E874" s="23">
        <f>PRICE1.12!E874*VOLUME!E874</f>
        <v>225533.998395</v>
      </c>
      <c r="F874" s="23">
        <f>PRICE1.12!F874*VOLUME!F874</f>
        <v>176657.17510140003</v>
      </c>
      <c r="G874" s="23">
        <f>PRICE1.12!G874*VOLUME!G874</f>
        <v>807480.08634121518</v>
      </c>
      <c r="H874" s="23">
        <f>PRICE1.12!H874*VOLUME!H874</f>
        <v>199017.42866160002</v>
      </c>
      <c r="I874" s="23">
        <f>PRICE1.12!I874*VOLUME!I874</f>
        <v>198804.23497999998</v>
      </c>
      <c r="J874" s="23">
        <f>PRICE1.12!J874*VOLUME!J874</f>
        <v>174137.41352240002</v>
      </c>
      <c r="K874" s="23">
        <f>PRICE1.12!K874*VOLUME!K874</f>
        <v>187488.04146300006</v>
      </c>
      <c r="L874" s="23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2">
        <f>SUM(C876:C881)</f>
        <v>174447.07</v>
      </c>
      <c r="D875" s="22">
        <f t="shared" ref="D875:L875" si="164">SUM(D876:D881)</f>
        <v>205812.72999999995</v>
      </c>
      <c r="E875" s="22">
        <f t="shared" si="164"/>
        <v>115336.20999999998</v>
      </c>
      <c r="F875" s="22">
        <f t="shared" si="164"/>
        <v>353697.16</v>
      </c>
      <c r="G875" s="22">
        <f t="shared" si="164"/>
        <v>849293.16999999993</v>
      </c>
      <c r="H875" s="22">
        <f t="shared" si="164"/>
        <v>202541.34999999998</v>
      </c>
      <c r="I875" s="22">
        <f t="shared" si="164"/>
        <v>221329.86000000002</v>
      </c>
      <c r="J875" s="22">
        <f t="shared" si="164"/>
        <v>112895.62000000001</v>
      </c>
      <c r="K875" s="22">
        <f t="shared" si="164"/>
        <v>413322.4</v>
      </c>
      <c r="L875" s="22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3">
        <f>PRICE1.12!C876*VOLUME!C876</f>
        <v>58083.64</v>
      </c>
      <c r="D876" s="23">
        <f>PRICE1.12!D876*VOLUME!D876</f>
        <v>132934.24</v>
      </c>
      <c r="E876" s="23">
        <f>PRICE1.12!E876*VOLUME!E876</f>
        <v>64458.349999999991</v>
      </c>
      <c r="F876" s="23">
        <f>PRICE1.12!F876*VOLUME!F876</f>
        <v>251439.9</v>
      </c>
      <c r="G876" s="23">
        <f>PRICE1.12!G876*VOLUME!G876</f>
        <v>506916.13</v>
      </c>
      <c r="H876" s="23">
        <f>PRICE1.12!H876*VOLUME!H876</f>
        <v>120736.66</v>
      </c>
      <c r="I876" s="23">
        <f>PRICE1.12!I876*VOLUME!I876</f>
        <v>151307.16</v>
      </c>
      <c r="J876" s="23">
        <f>PRICE1.12!J876*VOLUME!J876</f>
        <v>70185.210000000006</v>
      </c>
      <c r="K876" s="23">
        <f>PRICE1.12!K876*VOLUME!K876</f>
        <v>284950.86</v>
      </c>
      <c r="L876" s="23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3">
        <f>PRICE1.12!C877*VOLUME!C877</f>
        <v>39797.22</v>
      </c>
      <c r="D877" s="23">
        <f>PRICE1.12!D877*VOLUME!D877</f>
        <v>12640.8</v>
      </c>
      <c r="E877" s="23">
        <f>PRICE1.12!E877*VOLUME!E877</f>
        <v>10890.89</v>
      </c>
      <c r="F877" s="23">
        <f>PRICE1.12!F877*VOLUME!F877</f>
        <v>56422.04</v>
      </c>
      <c r="G877" s="23">
        <f>PRICE1.12!G877*VOLUME!G877</f>
        <v>119750.95</v>
      </c>
      <c r="H877" s="23">
        <f>PRICE1.12!H877*VOLUME!H877</f>
        <v>37543.21</v>
      </c>
      <c r="I877" s="23">
        <f>PRICE1.12!I877*VOLUME!I877</f>
        <v>15189.379999999997</v>
      </c>
      <c r="J877" s="23">
        <f>PRICE1.12!J877*VOLUME!J877</f>
        <v>11237.08</v>
      </c>
      <c r="K877" s="23">
        <f>PRICE1.12!K877*VOLUME!K877</f>
        <v>73607.08</v>
      </c>
      <c r="L877" s="23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3">
        <f>PRICE1.12!C878*VOLUME!C878</f>
        <v>5818</v>
      </c>
      <c r="D878" s="23">
        <f>PRICE1.12!D878*VOLUME!D878</f>
        <v>25878.06</v>
      </c>
      <c r="E878" s="23">
        <f>PRICE1.12!E878*VOLUME!E878</f>
        <v>23256.76</v>
      </c>
      <c r="F878" s="23">
        <f>PRICE1.12!F878*VOLUME!F878</f>
        <v>17156.669999999998</v>
      </c>
      <c r="G878" s="23">
        <f>PRICE1.12!G878*VOLUME!G878</f>
        <v>72109.490000000005</v>
      </c>
      <c r="H878" s="23">
        <f>PRICE1.12!H878*VOLUME!H878</f>
        <v>6795.1699999999992</v>
      </c>
      <c r="I878" s="23">
        <f>PRICE1.12!I878*VOLUME!I878</f>
        <v>34070.730000000003</v>
      </c>
      <c r="J878" s="23">
        <f>PRICE1.12!J878*VOLUME!J878</f>
        <v>22023.52</v>
      </c>
      <c r="K878" s="23">
        <f>PRICE1.12!K878*VOLUME!K878</f>
        <v>28603.39</v>
      </c>
      <c r="L878" s="23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3">
        <f>PRICE1.12!C879*VOLUME!C879</f>
        <v>7977.83</v>
      </c>
      <c r="D879" s="23">
        <f>PRICE1.12!D879*VOLUME!D879</f>
        <v>11040.21</v>
      </c>
      <c r="E879" s="23">
        <f>PRICE1.12!E879*VOLUME!E879</f>
        <v>981.5</v>
      </c>
      <c r="F879" s="23">
        <f>PRICE1.12!F879*VOLUME!F879</f>
        <v>4938.29</v>
      </c>
      <c r="G879" s="23">
        <f>PRICE1.12!G879*VOLUME!G879</f>
        <v>24937.829999999998</v>
      </c>
      <c r="H879" s="23">
        <f>PRICE1.12!H879*VOLUME!H879</f>
        <v>10873.14</v>
      </c>
      <c r="I879" s="23">
        <f>PRICE1.12!I879*VOLUME!I879</f>
        <v>4751.5600000000004</v>
      </c>
      <c r="J879" s="23">
        <f>PRICE1.12!J879*VOLUME!J879</f>
        <v>883.2</v>
      </c>
      <c r="K879" s="23">
        <f>PRICE1.12!K879*VOLUME!K879</f>
        <v>3346.21</v>
      </c>
      <c r="L879" s="23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3">
        <f>PRICE1.12!C880*VOLUME!C880</f>
        <v>58752.34</v>
      </c>
      <c r="D880" s="23">
        <f>PRICE1.12!D880*VOLUME!D880</f>
        <v>22323.33</v>
      </c>
      <c r="E880" s="23">
        <f>PRICE1.12!E880*VOLUME!E880</f>
        <v>8984.8700000000008</v>
      </c>
      <c r="F880" s="23">
        <f>PRICE1.12!F880*VOLUME!F880</f>
        <v>14559.53</v>
      </c>
      <c r="G880" s="23">
        <f>PRICE1.12!G880*VOLUME!G880</f>
        <v>104620.07</v>
      </c>
      <c r="H880" s="23">
        <f>PRICE1.12!H880*VOLUME!H880</f>
        <v>23096.959999999999</v>
      </c>
      <c r="I880" s="23">
        <f>PRICE1.12!I880*VOLUME!I880</f>
        <v>14229.34</v>
      </c>
      <c r="J880" s="23">
        <f>PRICE1.12!J880*VOLUME!J880</f>
        <v>5191.3100000000004</v>
      </c>
      <c r="K880" s="23">
        <f>PRICE1.12!K880*VOLUME!K880</f>
        <v>17022.05</v>
      </c>
      <c r="L880" s="23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3">
        <f>PRICE1.12!C881*VOLUME!C881</f>
        <v>4018.0399999999995</v>
      </c>
      <c r="D881" s="23">
        <f>PRICE1.12!D881*VOLUME!D881</f>
        <v>996.09</v>
      </c>
      <c r="E881" s="23">
        <f>PRICE1.12!E881*VOLUME!E881</f>
        <v>6763.84</v>
      </c>
      <c r="F881" s="23">
        <f>PRICE1.12!F881*VOLUME!F881</f>
        <v>9180.73</v>
      </c>
      <c r="G881" s="23">
        <f>PRICE1.12!G881*VOLUME!G881</f>
        <v>20958.7</v>
      </c>
      <c r="H881" s="23">
        <f>PRICE1.12!H881*VOLUME!H881</f>
        <v>3496.21</v>
      </c>
      <c r="I881" s="23">
        <f>PRICE1.12!I881*VOLUME!I881</f>
        <v>1781.69</v>
      </c>
      <c r="J881" s="23">
        <f>PRICE1.12!J881*VOLUME!J881</f>
        <v>3375.3</v>
      </c>
      <c r="K881" s="23">
        <f>PRICE1.12!K881*VOLUME!K881</f>
        <v>5792.81</v>
      </c>
      <c r="L881" s="23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2">
        <f>SUM(C884:C886)</f>
        <v>11763257.34</v>
      </c>
      <c r="D883" s="22">
        <f t="shared" ref="D883:L883" si="165">SUM(D884:D886)</f>
        <v>4928817.8800000008</v>
      </c>
      <c r="E883" s="22">
        <f t="shared" si="165"/>
        <v>12044130.825999999</v>
      </c>
      <c r="F883" s="22">
        <f t="shared" si="165"/>
        <v>6847636.182</v>
      </c>
      <c r="G883" s="22">
        <f t="shared" si="165"/>
        <v>35695563.452</v>
      </c>
      <c r="H883" s="22">
        <f t="shared" si="165"/>
        <v>12385357.8467</v>
      </c>
      <c r="I883" s="22">
        <f t="shared" si="165"/>
        <v>5830474.2769999998</v>
      </c>
      <c r="J883" s="22">
        <f t="shared" si="165"/>
        <v>14626659.472799998</v>
      </c>
      <c r="K883" s="22">
        <f t="shared" si="165"/>
        <v>6158524.6467000004</v>
      </c>
      <c r="L883" s="22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3">
        <f>PRICE1.12!C884*VOLUME!C884</f>
        <v>4375930.7</v>
      </c>
      <c r="D884" s="23">
        <f>PRICE1.12!D884*VOLUME!D884</f>
        <v>1698247.9600000002</v>
      </c>
      <c r="E884" s="23">
        <f>PRICE1.12!E884*VOLUME!E884</f>
        <v>3947524.92</v>
      </c>
      <c r="F884" s="23">
        <f>PRICE1.12!F884*VOLUME!F884</f>
        <v>1904357.9727999999</v>
      </c>
      <c r="G884" s="23">
        <f>PRICE1.12!G884*VOLUME!G884</f>
        <v>11968037.889599999</v>
      </c>
      <c r="H884" s="23">
        <f>PRICE1.12!H884*VOLUME!H884</f>
        <v>4595067.8760000002</v>
      </c>
      <c r="I884" s="23">
        <f>PRICE1.12!I884*VOLUME!I884</f>
        <v>1788160.5215999999</v>
      </c>
      <c r="J884" s="23">
        <f>PRICE1.12!J884*VOLUME!J884</f>
        <v>5804946.7199999997</v>
      </c>
      <c r="K884" s="23">
        <f>PRICE1.12!K884*VOLUME!K884</f>
        <v>1910302.5758999998</v>
      </c>
      <c r="L884" s="23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3">
        <f>PRICE1.12!C885*VOLUME!C885</f>
        <v>4484530.4399999995</v>
      </c>
      <c r="D885" s="23">
        <f>PRICE1.12!D885*VOLUME!D885</f>
        <v>1720145.1400000001</v>
      </c>
      <c r="E885" s="23">
        <f>PRICE1.12!E885*VOLUME!E885</f>
        <v>4106297.61</v>
      </c>
      <c r="F885" s="23">
        <f>PRICE1.12!F885*VOLUME!F885</f>
        <v>2030514.1791999999</v>
      </c>
      <c r="G885" s="23">
        <f>PRICE1.12!G885*VOLUME!G885</f>
        <v>12383218.691199999</v>
      </c>
      <c r="H885" s="23">
        <f>PRICE1.12!H885*VOLUME!H885</f>
        <v>4791469.9706999995</v>
      </c>
      <c r="I885" s="23">
        <f>PRICE1.12!I885*VOLUME!I885</f>
        <v>1886591.3759999999</v>
      </c>
      <c r="J885" s="23">
        <f>PRICE1.12!J885*VOLUME!J885</f>
        <v>5470380.1799999997</v>
      </c>
      <c r="K885" s="23">
        <f>PRICE1.12!K885*VOLUME!K885</f>
        <v>2054051.5458</v>
      </c>
      <c r="L885" s="23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3">
        <f>PRICE1.12!C886*VOLUME!C886</f>
        <v>2902796.1999999997</v>
      </c>
      <c r="D886" s="23">
        <f>PRICE1.12!D886*VOLUME!D886</f>
        <v>1510424.78</v>
      </c>
      <c r="E886" s="23">
        <f>PRICE1.12!E886*VOLUME!E886</f>
        <v>3990308.2960000006</v>
      </c>
      <c r="F886" s="23">
        <f>PRICE1.12!F886*VOLUME!F886</f>
        <v>2912764.03</v>
      </c>
      <c r="G886" s="23">
        <f>PRICE1.12!G886*VOLUME!G886</f>
        <v>11344306.871200001</v>
      </c>
      <c r="H886" s="23">
        <f>PRICE1.12!H886*VOLUME!H886</f>
        <v>2998820.0000000005</v>
      </c>
      <c r="I886" s="23">
        <f>PRICE1.12!I886*VOLUME!I886</f>
        <v>2155722.3794</v>
      </c>
      <c r="J886" s="23">
        <f>PRICE1.12!J886*VOLUME!J886</f>
        <v>3351332.5727999997</v>
      </c>
      <c r="K886" s="23">
        <f>PRICE1.12!K886*VOLUME!K886</f>
        <v>2194170.5249999999</v>
      </c>
      <c r="L886" s="23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2">
        <f>SUM(C888)</f>
        <v>862918.74969999993</v>
      </c>
      <c r="D887" s="22">
        <f t="shared" ref="D887:L887" si="166">SUM(D888)</f>
        <v>1357077.1705000002</v>
      </c>
      <c r="E887" s="22">
        <f t="shared" si="166"/>
        <v>3291427.84</v>
      </c>
      <c r="F887" s="22">
        <f t="shared" si="166"/>
        <v>4104235.52</v>
      </c>
      <c r="G887" s="22">
        <f t="shared" si="166"/>
        <v>9720937.9935999997</v>
      </c>
      <c r="H887" s="22">
        <f t="shared" si="166"/>
        <v>1154154.561</v>
      </c>
      <c r="I887" s="22">
        <f t="shared" si="166"/>
        <v>1589573.703</v>
      </c>
      <c r="J887" s="22">
        <f t="shared" si="166"/>
        <v>4825131.4436220005</v>
      </c>
      <c r="K887" s="22">
        <f t="shared" si="166"/>
        <v>4212165.6191999996</v>
      </c>
      <c r="L887" s="22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3">
        <f>PRICE1.12!C888*VOLUME!C888</f>
        <v>862918.74969999993</v>
      </c>
      <c r="D888" s="23">
        <f>PRICE1.12!D888*VOLUME!D888</f>
        <v>1357077.1705000002</v>
      </c>
      <c r="E888" s="23">
        <f>PRICE1.12!E888*VOLUME!E888</f>
        <v>3291427.84</v>
      </c>
      <c r="F888" s="23">
        <f>PRICE1.12!F888*VOLUME!F888</f>
        <v>4104235.52</v>
      </c>
      <c r="G888" s="23">
        <f>PRICE1.12!G888*VOLUME!G888</f>
        <v>9720937.9935999997</v>
      </c>
      <c r="H888" s="23">
        <f>PRICE1.12!H888*VOLUME!H888</f>
        <v>1154154.561</v>
      </c>
      <c r="I888" s="23">
        <f>PRICE1.12!I888*VOLUME!I888</f>
        <v>1589573.703</v>
      </c>
      <c r="J888" s="23">
        <f>PRICE1.12!J888*VOLUME!J888</f>
        <v>4825131.4436220005</v>
      </c>
      <c r="K888" s="23">
        <f>PRICE1.12!K888*VOLUME!K888</f>
        <v>4212165.6191999996</v>
      </c>
      <c r="L888" s="23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2">
        <f>SUM(C890:C891)</f>
        <v>48777.328000000001</v>
      </c>
      <c r="D889" s="22">
        <f t="shared" ref="D889:L889" si="167">SUM(D890:D891)</f>
        <v>15958.100400000001</v>
      </c>
      <c r="E889" s="22">
        <f t="shared" si="167"/>
        <v>4593.7551000000003</v>
      </c>
      <c r="F889" s="22">
        <f t="shared" si="167"/>
        <v>103538.29880199999</v>
      </c>
      <c r="G889" s="22">
        <f t="shared" si="167"/>
        <v>179073.84910200001</v>
      </c>
      <c r="H889" s="22">
        <f t="shared" si="167"/>
        <v>50337.075299999997</v>
      </c>
      <c r="I889" s="22">
        <f t="shared" si="167"/>
        <v>16349.772000000001</v>
      </c>
      <c r="J889" s="22">
        <f t="shared" si="167"/>
        <v>12165.124496</v>
      </c>
      <c r="K889" s="22">
        <f t="shared" si="167"/>
        <v>112595.71879999999</v>
      </c>
      <c r="L889" s="22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3">
        <f>PRICE1.12!C890*VOLUME!C890</f>
        <v>44173.248</v>
      </c>
      <c r="D890" s="23">
        <f>PRICE1.12!D890*VOLUME!D890</f>
        <v>13094.1036</v>
      </c>
      <c r="E890" s="23">
        <f>PRICE1.12!E890*VOLUME!E890</f>
        <v>0</v>
      </c>
      <c r="F890" s="23">
        <f>PRICE1.12!F890*VOLUME!F890</f>
        <v>94001.814051999987</v>
      </c>
      <c r="G890" s="23">
        <f>PRICE1.12!G890*VOLUME!G890</f>
        <v>157447.26535200002</v>
      </c>
      <c r="H890" s="23">
        <f>PRICE1.12!H890*VOLUME!H890</f>
        <v>45891.660299999996</v>
      </c>
      <c r="I890" s="23">
        <f>PRICE1.12!I890*VOLUME!I890</f>
        <v>13314.779200000001</v>
      </c>
      <c r="J890" s="23">
        <f>PRICE1.12!J890*VOLUME!J890</f>
        <v>7582.25</v>
      </c>
      <c r="K890" s="23">
        <f>PRICE1.12!K890*VOLUME!K890</f>
        <v>102705.34229999999</v>
      </c>
      <c r="L890" s="23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3">
        <f>PRICE1.12!C891*VOLUME!C891</f>
        <v>4604.08</v>
      </c>
      <c r="D891" s="23">
        <f>PRICE1.12!D891*VOLUME!D891</f>
        <v>2863.9968000000003</v>
      </c>
      <c r="E891" s="23">
        <f>PRICE1.12!E891*VOLUME!E891</f>
        <v>4593.7551000000003</v>
      </c>
      <c r="F891" s="23">
        <f>PRICE1.12!F891*VOLUME!F891</f>
        <v>9536.4847499999978</v>
      </c>
      <c r="G891" s="23">
        <f>PRICE1.12!G891*VOLUME!G891</f>
        <v>21626.583750000002</v>
      </c>
      <c r="H891" s="23">
        <f>PRICE1.12!H891*VOLUME!H891</f>
        <v>4445.415</v>
      </c>
      <c r="I891" s="23">
        <f>PRICE1.12!I891*VOLUME!I891</f>
        <v>3034.9927999999995</v>
      </c>
      <c r="J891" s="23">
        <f>PRICE1.12!J891*VOLUME!J891</f>
        <v>4582.8744960000004</v>
      </c>
      <c r="K891" s="23">
        <f>PRICE1.12!K891*VOLUME!K891</f>
        <v>9890.3764999999985</v>
      </c>
      <c r="L891" s="23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2">
        <f>SUM(C893:C895)</f>
        <v>30113.9997</v>
      </c>
      <c r="D892" s="22">
        <f t="shared" ref="D892:L892" si="168">SUM(D893:D895)</f>
        <v>4358.3788000000004</v>
      </c>
      <c r="E892" s="22">
        <f t="shared" si="168"/>
        <v>50823.909299999999</v>
      </c>
      <c r="F892" s="22">
        <f t="shared" si="168"/>
        <v>36761.561400000006</v>
      </c>
      <c r="G892" s="22">
        <f t="shared" si="168"/>
        <v>121169.00810000001</v>
      </c>
      <c r="H892" s="22">
        <f t="shared" si="168"/>
        <v>27441.308400000002</v>
      </c>
      <c r="I892" s="22">
        <f t="shared" si="168"/>
        <v>5451.1649999999991</v>
      </c>
      <c r="J892" s="22">
        <f t="shared" si="168"/>
        <v>54213.10990000001</v>
      </c>
      <c r="K892" s="22">
        <f t="shared" si="168"/>
        <v>36764.638899999998</v>
      </c>
      <c r="L892" s="22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3">
        <f>PRICE1.12!C893*VOLUME!C893</f>
        <v>6070.3991999999989</v>
      </c>
      <c r="D893" s="23">
        <f>PRICE1.12!D893*VOLUME!D893</f>
        <v>1759.0968</v>
      </c>
      <c r="E893" s="23">
        <f>PRICE1.12!E893*VOLUME!E893</f>
        <v>30215.012699999999</v>
      </c>
      <c r="F893" s="23">
        <f>PRICE1.12!F893*VOLUME!F893</f>
        <v>2281.8359999999998</v>
      </c>
      <c r="G893" s="23">
        <f>PRICE1.12!G893*VOLUME!G893</f>
        <v>39072.655500000001</v>
      </c>
      <c r="H893" s="23">
        <f>PRICE1.12!H893*VOLUME!H893</f>
        <v>7806.5147999999999</v>
      </c>
      <c r="I893" s="23">
        <f>PRICE1.12!I893*VOLUME!I893</f>
        <v>2029.6319999999996</v>
      </c>
      <c r="J893" s="23">
        <f>PRICE1.12!J893*VOLUME!J893</f>
        <v>31476.109900000003</v>
      </c>
      <c r="K893" s="23">
        <f>PRICE1.12!K893*VOLUME!K893</f>
        <v>2451.4388999999996</v>
      </c>
      <c r="L893" s="23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3">
        <f>PRICE1.12!C894*VOLUME!C894</f>
        <v>2499.5100000000002</v>
      </c>
      <c r="D894" s="23">
        <f>PRICE1.12!D894*VOLUME!D894</f>
        <v>241.43299999999999</v>
      </c>
      <c r="E894" s="23">
        <f>PRICE1.12!E894*VOLUME!E894</f>
        <v>443.416</v>
      </c>
      <c r="F894" s="23">
        <f>PRICE1.12!F894*VOLUME!F894</f>
        <v>6077</v>
      </c>
      <c r="G894" s="23">
        <f>PRICE1.12!G894*VOLUME!G894</f>
        <v>9196.5600000000013</v>
      </c>
      <c r="H894" s="23">
        <f>PRICE1.12!H894*VOLUME!H894</f>
        <v>2511.36</v>
      </c>
      <c r="I894" s="23">
        <f>PRICE1.12!I894*VOLUME!I894</f>
        <v>255.49600000000001</v>
      </c>
      <c r="J894" s="23">
        <f>PRICE1.12!J894*VOLUME!J894</f>
        <v>0</v>
      </c>
      <c r="K894" s="23">
        <f>PRICE1.12!K894*VOLUME!K894</f>
        <v>0</v>
      </c>
      <c r="L894" s="23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3">
        <f>PRICE1.12!C895*VOLUME!C895</f>
        <v>21544.090500000002</v>
      </c>
      <c r="D895" s="23">
        <f>PRICE1.12!D895*VOLUME!D895</f>
        <v>2357.8490000000002</v>
      </c>
      <c r="E895" s="23">
        <f>PRICE1.12!E895*VOLUME!E895</f>
        <v>20165.480599999999</v>
      </c>
      <c r="F895" s="23">
        <f>PRICE1.12!F895*VOLUME!F895</f>
        <v>28402.725400000003</v>
      </c>
      <c r="G895" s="23">
        <f>PRICE1.12!G895*VOLUME!G895</f>
        <v>72899.792600000001</v>
      </c>
      <c r="H895" s="23">
        <f>PRICE1.12!H895*VOLUME!H895</f>
        <v>17123.4336</v>
      </c>
      <c r="I895" s="23">
        <f>PRICE1.12!I895*VOLUME!I895</f>
        <v>3166.0369999999998</v>
      </c>
      <c r="J895" s="23">
        <f>PRICE1.12!J895*VOLUME!J895</f>
        <v>22737.000000000004</v>
      </c>
      <c r="K895" s="23">
        <f>PRICE1.12!K895*VOLUME!K895</f>
        <v>34313.199999999997</v>
      </c>
      <c r="L895" s="23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2">
        <f>SUM(C897:C902)</f>
        <v>19309.929960000001</v>
      </c>
      <c r="D896" s="22">
        <f t="shared" ref="D896:L896" si="169">SUM(D897:D902)</f>
        <v>16614.935099999999</v>
      </c>
      <c r="E896" s="22">
        <f t="shared" si="169"/>
        <v>32033.627099999998</v>
      </c>
      <c r="F896" s="22">
        <f t="shared" si="169"/>
        <v>105106.2845422</v>
      </c>
      <c r="G896" s="22">
        <f t="shared" si="169"/>
        <v>188160.7084838</v>
      </c>
      <c r="H896" s="22">
        <f t="shared" si="169"/>
        <v>23327.320200000002</v>
      </c>
      <c r="I896" s="22">
        <f t="shared" si="169"/>
        <v>24402.254860000001</v>
      </c>
      <c r="J896" s="22">
        <f t="shared" si="169"/>
        <v>36695.028479999994</v>
      </c>
      <c r="K896" s="22">
        <f t="shared" si="169"/>
        <v>42612.032276599995</v>
      </c>
      <c r="L896" s="22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3">
        <f>PRICE1.12!C897*VOLUME!C897</f>
        <v>2783.0077999999999</v>
      </c>
      <c r="D897" s="23">
        <f>PRICE1.12!D897*VOLUME!D897</f>
        <v>1816.21</v>
      </c>
      <c r="E897" s="23">
        <f>PRICE1.12!E897*VOLUME!E897</f>
        <v>3781.2474000000002</v>
      </c>
      <c r="F897" s="23">
        <f>PRICE1.12!F897*VOLUME!F897</f>
        <v>4616.7750000000005</v>
      </c>
      <c r="G897" s="23">
        <f>PRICE1.12!G897*VOLUME!G897</f>
        <v>13291.945100000001</v>
      </c>
      <c r="H897" s="23">
        <f>PRICE1.12!H897*VOLUME!H897</f>
        <v>2379.5809999999997</v>
      </c>
      <c r="I897" s="23">
        <f>PRICE1.12!I897*VOLUME!I897</f>
        <v>1872.3903600000003</v>
      </c>
      <c r="J897" s="23">
        <f>PRICE1.12!J897*VOLUME!J897</f>
        <v>3449.4195999999997</v>
      </c>
      <c r="K897" s="23">
        <f>PRICE1.12!K897*VOLUME!K897</f>
        <v>4773.6992999999993</v>
      </c>
      <c r="L897" s="23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3">
        <f>PRICE1.12!C898*VOLUME!C898</f>
        <v>2846.8377599999999</v>
      </c>
      <c r="D898" s="23">
        <f>PRICE1.12!D898*VOLUME!D898</f>
        <v>2041.4224999999999</v>
      </c>
      <c r="E898" s="23">
        <f>PRICE1.12!E898*VOLUME!E898</f>
        <v>4891.0739999999996</v>
      </c>
      <c r="F898" s="23">
        <f>PRICE1.12!F898*VOLUME!F898</f>
        <v>6035.6681421999983</v>
      </c>
      <c r="G898" s="23">
        <f>PRICE1.12!G898*VOLUME!G898</f>
        <v>16829.555983800001</v>
      </c>
      <c r="H898" s="23">
        <f>PRICE1.12!H898*VOLUME!H898</f>
        <v>2443.1197999999999</v>
      </c>
      <c r="I898" s="23">
        <f>PRICE1.12!I898*VOLUME!I898</f>
        <v>2187.7067999999999</v>
      </c>
      <c r="J898" s="23">
        <f>PRICE1.12!J898*VOLUME!J898</f>
        <v>5660.8730800000003</v>
      </c>
      <c r="K898" s="23">
        <f>PRICE1.12!K898*VOLUME!K898</f>
        <v>7692.7343766000004</v>
      </c>
      <c r="L898" s="23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3">
        <f>PRICE1.12!C899*VOLUME!C899</f>
        <v>3779.0099999999998</v>
      </c>
      <c r="D899" s="23">
        <f>PRICE1.12!D899*VOLUME!D899</f>
        <v>3723.0510000000004</v>
      </c>
      <c r="E899" s="23">
        <f>PRICE1.12!E899*VOLUME!E899</f>
        <v>8838.271999999999</v>
      </c>
      <c r="F899" s="23">
        <f>PRICE1.12!F899*VOLUME!F899</f>
        <v>61061.723999999987</v>
      </c>
      <c r="G899" s="23">
        <f>PRICE1.12!G899*VOLUME!G899</f>
        <v>76894.463999999993</v>
      </c>
      <c r="H899" s="23">
        <f>PRICE1.12!H899*VOLUME!H899</f>
        <v>3749.6578000000004</v>
      </c>
      <c r="I899" s="23">
        <f>PRICE1.12!I899*VOLUME!I899</f>
        <v>3437.8919999999994</v>
      </c>
      <c r="J899" s="23">
        <f>PRICE1.12!J899*VOLUME!J899</f>
        <v>11108.64</v>
      </c>
      <c r="K899" s="23">
        <f>PRICE1.12!K899*VOLUME!K899</f>
        <v>0</v>
      </c>
      <c r="L899" s="23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3">
        <f>PRICE1.12!C900*VOLUME!C900</f>
        <v>0</v>
      </c>
      <c r="D900" s="23">
        <f>PRICE1.12!D900*VOLUME!D900</f>
        <v>0</v>
      </c>
      <c r="E900" s="23">
        <f>PRICE1.12!E900*VOLUME!E900</f>
        <v>6384.3760000000002</v>
      </c>
      <c r="F900" s="23">
        <f>PRICE1.12!F900*VOLUME!F900</f>
        <v>26337.915000000001</v>
      </c>
      <c r="G900" s="23">
        <f>PRICE1.12!G900*VOLUME!G900</f>
        <v>45754.038</v>
      </c>
      <c r="H900" s="23">
        <f>PRICE1.12!H900*VOLUME!H900</f>
        <v>4937.5919999999996</v>
      </c>
      <c r="I900" s="23">
        <f>PRICE1.12!I900*VOLUME!I900</f>
        <v>7412.5295999999998</v>
      </c>
      <c r="J900" s="23">
        <f>PRICE1.12!J900*VOLUME!J900</f>
        <v>6655</v>
      </c>
      <c r="K900" s="23">
        <f>PRICE1.12!K900*VOLUME!K900</f>
        <v>23492.43</v>
      </c>
      <c r="L900" s="23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3">
        <f>PRICE1.12!C901*VOLUME!C901</f>
        <v>7120.9983999999995</v>
      </c>
      <c r="D901" s="23">
        <f>PRICE1.12!D901*VOLUME!D901</f>
        <v>6028.6319999999987</v>
      </c>
      <c r="E901" s="23">
        <f>PRICE1.12!E901*VOLUME!E901</f>
        <v>5452.2224999999999</v>
      </c>
      <c r="F901" s="23">
        <f>PRICE1.12!F901*VOLUME!F901</f>
        <v>2477.3658</v>
      </c>
      <c r="G901" s="23">
        <f>PRICE1.12!G901*VOLUME!G901</f>
        <v>22399.439999999999</v>
      </c>
      <c r="H901" s="23">
        <f>PRICE1.12!H901*VOLUME!H901</f>
        <v>7071.5776000000005</v>
      </c>
      <c r="I901" s="23">
        <f>PRICE1.12!I901*VOLUME!I901</f>
        <v>6647.6039000000019</v>
      </c>
      <c r="J901" s="23">
        <f>PRICE1.12!J901*VOLUME!J901</f>
        <v>7423.56</v>
      </c>
      <c r="K901" s="23">
        <f>PRICE1.12!K901*VOLUME!K901</f>
        <v>2965.0712000000008</v>
      </c>
      <c r="L901" s="23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3">
        <f>PRICE1.12!C902*VOLUME!C902</f>
        <v>2780.076</v>
      </c>
      <c r="D902" s="23">
        <f>PRICE1.12!D902*VOLUME!D902</f>
        <v>3005.6196</v>
      </c>
      <c r="E902" s="23">
        <f>PRICE1.12!E902*VOLUME!E902</f>
        <v>2686.4352000000003</v>
      </c>
      <c r="F902" s="23">
        <f>PRICE1.12!F902*VOLUME!F902</f>
        <v>4576.8366000000005</v>
      </c>
      <c r="G902" s="23">
        <f>PRICE1.12!G902*VOLUME!G902</f>
        <v>12991.2654</v>
      </c>
      <c r="H902" s="23">
        <f>PRICE1.12!H902*VOLUME!H902</f>
        <v>2745.7920000000004</v>
      </c>
      <c r="I902" s="23">
        <f>PRICE1.12!I902*VOLUME!I902</f>
        <v>2844.1322</v>
      </c>
      <c r="J902" s="23">
        <f>PRICE1.12!J902*VOLUME!J902</f>
        <v>2397.5357999999997</v>
      </c>
      <c r="K902" s="23">
        <f>PRICE1.12!K902*VOLUME!K902</f>
        <v>3688.0974000000006</v>
      </c>
      <c r="L902" s="23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2">
        <f>SUM(C904:C905)</f>
        <v>36282.736450000004</v>
      </c>
      <c r="D903" s="22">
        <f t="shared" ref="D903:L903" si="170">SUM(D904:D905)</f>
        <v>99875.651679999995</v>
      </c>
      <c r="E903" s="22">
        <f t="shared" si="170"/>
        <v>63554.613399999995</v>
      </c>
      <c r="F903" s="22">
        <f t="shared" si="170"/>
        <v>58992.205999999991</v>
      </c>
      <c r="G903" s="22">
        <f t="shared" si="170"/>
        <v>255233.56743</v>
      </c>
      <c r="H903" s="22">
        <f t="shared" si="170"/>
        <v>62601.627649999995</v>
      </c>
      <c r="I903" s="22">
        <f t="shared" si="170"/>
        <v>134156.68659999999</v>
      </c>
      <c r="J903" s="22">
        <f t="shared" si="170"/>
        <v>89434.838899999988</v>
      </c>
      <c r="K903" s="22">
        <f t="shared" si="170"/>
        <v>80061.064811999997</v>
      </c>
      <c r="L903" s="22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3">
        <f>PRICE1.12!C904*VOLUME!C904</f>
        <v>34952.876000000004</v>
      </c>
      <c r="D904" s="23">
        <f>PRICE1.12!D904*VOLUME!D904</f>
        <v>97966.725999999995</v>
      </c>
      <c r="E904" s="23">
        <f>PRICE1.12!E904*VOLUME!E904</f>
        <v>60504.670599999998</v>
      </c>
      <c r="F904" s="23">
        <f>PRICE1.12!F904*VOLUME!F904</f>
        <v>54972.490999999995</v>
      </c>
      <c r="G904" s="23">
        <f>PRICE1.12!G904*VOLUME!G904</f>
        <v>244883.35439999998</v>
      </c>
      <c r="H904" s="23">
        <f>PRICE1.12!H904*VOLUME!H904</f>
        <v>61546.95</v>
      </c>
      <c r="I904" s="23">
        <f>PRICE1.12!I904*VOLUME!I904</f>
        <v>132409.9926</v>
      </c>
      <c r="J904" s="23">
        <f>PRICE1.12!J904*VOLUME!J904</f>
        <v>87055.550399999993</v>
      </c>
      <c r="K904" s="23">
        <f>PRICE1.12!K904*VOLUME!K904</f>
        <v>78098.077799999999</v>
      </c>
      <c r="L904" s="23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3">
        <f>PRICE1.12!C905*VOLUME!C905</f>
        <v>1329.8604499999997</v>
      </c>
      <c r="D905" s="23">
        <f>PRICE1.12!D905*VOLUME!D905</f>
        <v>1908.9256799999998</v>
      </c>
      <c r="E905" s="23">
        <f>PRICE1.12!E905*VOLUME!E905</f>
        <v>3049.9428000000003</v>
      </c>
      <c r="F905" s="23">
        <f>PRICE1.12!F905*VOLUME!F905</f>
        <v>4019.7150000000001</v>
      </c>
      <c r="G905" s="23">
        <f>PRICE1.12!G905*VOLUME!G905</f>
        <v>10350.213029999999</v>
      </c>
      <c r="H905" s="23">
        <f>PRICE1.12!H905*VOLUME!H905</f>
        <v>1054.6776500000001</v>
      </c>
      <c r="I905" s="23">
        <f>PRICE1.12!I905*VOLUME!I905</f>
        <v>1746.694</v>
      </c>
      <c r="J905" s="23">
        <f>PRICE1.12!J905*VOLUME!J905</f>
        <v>2379.2884999999997</v>
      </c>
      <c r="K905" s="23">
        <f>PRICE1.12!K905*VOLUME!K905</f>
        <v>1962.9870119999998</v>
      </c>
      <c r="L905" s="23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2">
        <f>SUM(C907:C912)</f>
        <v>1889477.9424999999</v>
      </c>
      <c r="D906" s="22">
        <f t="shared" ref="D906:L906" si="171">SUM(D907:D912)</f>
        <v>2313235.2272000001</v>
      </c>
      <c r="E906" s="22">
        <f t="shared" si="171"/>
        <v>2177587.1900999998</v>
      </c>
      <c r="F906" s="22">
        <f t="shared" si="171"/>
        <v>1658116.0679600001</v>
      </c>
      <c r="G906" s="22">
        <f t="shared" si="171"/>
        <v>8116539.1951399995</v>
      </c>
      <c r="H906" s="22">
        <f t="shared" si="171"/>
        <v>1375897.6632000001</v>
      </c>
      <c r="I906" s="22">
        <f t="shared" si="171"/>
        <v>1745148.9279000002</v>
      </c>
      <c r="J906" s="22">
        <f t="shared" si="171"/>
        <v>1768187.6954000001</v>
      </c>
      <c r="K906" s="22">
        <f t="shared" si="171"/>
        <v>1672458.23862</v>
      </c>
      <c r="L906" s="22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3">
        <f>PRICE1.12!C907*VOLUME!C907</f>
        <v>145807.4375</v>
      </c>
      <c r="D907" s="23">
        <f>PRICE1.12!D907*VOLUME!D907</f>
        <v>102760.89599999999</v>
      </c>
      <c r="E907" s="23">
        <f>PRICE1.12!E907*VOLUME!E907</f>
        <v>123201.428</v>
      </c>
      <c r="F907" s="23">
        <f>PRICE1.12!F907*VOLUME!F907</f>
        <v>119890.00500999999</v>
      </c>
      <c r="G907" s="23">
        <f>PRICE1.12!G907*VOLUME!G907</f>
        <v>490795.26050000003</v>
      </c>
      <c r="H907" s="23">
        <f>PRICE1.12!H907*VOLUME!H907</f>
        <v>140766.62399999998</v>
      </c>
      <c r="I907" s="23">
        <f>PRICE1.12!I907*VOLUME!I907</f>
        <v>113857.44480000001</v>
      </c>
      <c r="J907" s="23">
        <f>PRICE1.12!J907*VOLUME!J907</f>
        <v>153080.3976</v>
      </c>
      <c r="K907" s="23">
        <f>PRICE1.12!K907*VOLUME!K907</f>
        <v>143751.53307999999</v>
      </c>
      <c r="L907" s="23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3">
        <f>PRICE1.12!C908*VOLUME!C908</f>
        <v>713647.82059999998</v>
      </c>
      <c r="D908" s="23">
        <f>PRICE1.12!D908*VOLUME!D908</f>
        <v>706200.31500000006</v>
      </c>
      <c r="E908" s="23">
        <f>PRICE1.12!E908*VOLUME!E908</f>
        <v>705973.06059999985</v>
      </c>
      <c r="F908" s="23">
        <f>PRICE1.12!F908*VOLUME!F908</f>
        <v>953881.47854999988</v>
      </c>
      <c r="G908" s="23">
        <f>PRICE1.12!G908*VOLUME!G908</f>
        <v>3110014.2803400001</v>
      </c>
      <c r="H908" s="23">
        <f>PRICE1.12!H908*VOLUME!H908</f>
        <v>692628.63360000006</v>
      </c>
      <c r="I908" s="23">
        <f>PRICE1.12!I908*VOLUME!I908</f>
        <v>669021.72219999996</v>
      </c>
      <c r="J908" s="23">
        <f>PRICE1.12!J908*VOLUME!J908</f>
        <v>761452.74000000011</v>
      </c>
      <c r="K908" s="23">
        <f>PRICE1.12!K908*VOLUME!K908</f>
        <v>1017124.59204</v>
      </c>
      <c r="L908" s="23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3">
        <f>PRICE1.12!C909*VOLUME!C909</f>
        <v>100866.0144</v>
      </c>
      <c r="D909" s="23">
        <f>PRICE1.12!D909*VOLUME!D909</f>
        <v>121348.99249999999</v>
      </c>
      <c r="E909" s="23">
        <f>PRICE1.12!E909*VOLUME!E909</f>
        <v>97337.030399999989</v>
      </c>
      <c r="F909" s="23">
        <f>PRICE1.12!F909*VOLUME!F909</f>
        <v>57588.51</v>
      </c>
      <c r="G909" s="23">
        <f>PRICE1.12!G909*VOLUME!G909</f>
        <v>372616.70489999995</v>
      </c>
      <c r="H909" s="23">
        <f>PRICE1.12!H909*VOLUME!H909</f>
        <v>76906.291500000007</v>
      </c>
      <c r="I909" s="23">
        <f>PRICE1.12!I909*VOLUME!I909</f>
        <v>111008.16040000001</v>
      </c>
      <c r="J909" s="23">
        <f>PRICE1.12!J909*VOLUME!J909</f>
        <v>90154.433600000004</v>
      </c>
      <c r="K909" s="23">
        <f>PRICE1.12!K909*VOLUME!K909</f>
        <v>47727.058399999994</v>
      </c>
      <c r="L909" s="23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3">
        <f>PRICE1.12!C910*VOLUME!C910</f>
        <v>929156.66999999993</v>
      </c>
      <c r="D910" s="23">
        <f>PRICE1.12!D910*VOLUME!D910</f>
        <v>1213234.5987000002</v>
      </c>
      <c r="E910" s="23">
        <f>PRICE1.12!E910*VOLUME!E910</f>
        <v>938512.16159999988</v>
      </c>
      <c r="F910" s="23">
        <f>PRICE1.12!F910*VOLUME!F910</f>
        <v>519729.66000000003</v>
      </c>
      <c r="G910" s="23">
        <f>PRICE1.12!G910*VOLUME!G910</f>
        <v>3650576.1759000001</v>
      </c>
      <c r="H910" s="23">
        <f>PRICE1.12!H910*VOLUME!H910</f>
        <v>464813.09</v>
      </c>
      <c r="I910" s="23">
        <f>PRICE1.12!I910*VOLUME!I910</f>
        <v>670426.18920000002</v>
      </c>
      <c r="J910" s="23">
        <f>PRICE1.12!J910*VOLUME!J910</f>
        <v>380143.93560000003</v>
      </c>
      <c r="K910" s="23">
        <f>PRICE1.12!K910*VOLUME!K910</f>
        <v>462276.51990000001</v>
      </c>
      <c r="L910" s="23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3">
        <f>PRICE1.12!C911*VOLUME!C911</f>
        <v>0</v>
      </c>
      <c r="D911" s="23">
        <f>PRICE1.12!D911*VOLUME!D911</f>
        <v>0</v>
      </c>
      <c r="E911" s="23">
        <f>PRICE1.12!E911*VOLUME!E911</f>
        <v>311133.29350000003</v>
      </c>
      <c r="F911" s="23">
        <f>PRICE1.12!F911*VOLUME!F911</f>
        <v>5693.0999999999995</v>
      </c>
      <c r="G911" s="23">
        <f>PRICE1.12!G911*VOLUME!G911</f>
        <v>328626.44009999995</v>
      </c>
      <c r="H911" s="23">
        <f>PRICE1.12!H911*VOLUME!H911</f>
        <v>12.358000000000001</v>
      </c>
      <c r="I911" s="23">
        <f>PRICE1.12!I911*VOLUME!I911</f>
        <v>65.423200000000008</v>
      </c>
      <c r="J911" s="23">
        <f>PRICE1.12!J911*VOLUME!J911</f>
        <v>381677.83500000002</v>
      </c>
      <c r="K911" s="23">
        <f>PRICE1.12!K911*VOLUME!K911</f>
        <v>0</v>
      </c>
      <c r="L911" s="23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3">
        <f>PRICE1.12!C912*VOLUME!C912</f>
        <v>0</v>
      </c>
      <c r="D912" s="23">
        <f>PRICE1.12!D912*VOLUME!D912</f>
        <v>169690.42499999999</v>
      </c>
      <c r="E912" s="23">
        <f>PRICE1.12!E912*VOLUME!E912</f>
        <v>1430.2159999999999</v>
      </c>
      <c r="F912" s="23">
        <f>PRICE1.12!F912*VOLUME!F912</f>
        <v>1333.3144</v>
      </c>
      <c r="G912" s="23">
        <f>PRICE1.12!G912*VOLUME!G912</f>
        <v>163910.3334</v>
      </c>
      <c r="H912" s="23">
        <f>PRICE1.12!H912*VOLUME!H912</f>
        <v>770.66610000000003</v>
      </c>
      <c r="I912" s="23">
        <f>PRICE1.12!I912*VOLUME!I912</f>
        <v>180769.98810000002</v>
      </c>
      <c r="J912" s="23">
        <f>PRICE1.12!J912*VOLUME!J912</f>
        <v>1678.3535999999999</v>
      </c>
      <c r="K912" s="23">
        <f>PRICE1.12!K912*VOLUME!K912</f>
        <v>1578.5351999999998</v>
      </c>
      <c r="L912" s="23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2">
        <f>SUM(C914:C916)</f>
        <v>3099971.1786600002</v>
      </c>
      <c r="D913" s="22">
        <f t="shared" ref="D913:L913" si="172">SUM(D914:D916)</f>
        <v>2568206.1874616332</v>
      </c>
      <c r="E913" s="22">
        <f t="shared" si="172"/>
        <v>2812838.1775267003</v>
      </c>
      <c r="F913" s="22">
        <f t="shared" si="172"/>
        <v>3359267.1136000003</v>
      </c>
      <c r="G913" s="22">
        <f t="shared" si="172"/>
        <v>11922582.645908814</v>
      </c>
      <c r="H913" s="22">
        <f t="shared" si="172"/>
        <v>2352354.1591399997</v>
      </c>
      <c r="I913" s="22">
        <f t="shared" si="172"/>
        <v>2296683.6747000003</v>
      </c>
      <c r="J913" s="22">
        <f t="shared" si="172"/>
        <v>2791327.6719999998</v>
      </c>
      <c r="K913" s="22">
        <f t="shared" si="172"/>
        <v>3172063.7475000001</v>
      </c>
      <c r="L913" s="22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3">
        <f>PRICE1.12!C914*VOLUME!C914</f>
        <v>76343.276400000017</v>
      </c>
      <c r="D914" s="23">
        <f>PRICE1.12!D914*VOLUME!D914</f>
        <v>87416.213074999992</v>
      </c>
      <c r="E914" s="23">
        <f>PRICE1.12!E914*VOLUME!E914</f>
        <v>68165.371526700008</v>
      </c>
      <c r="F914" s="23">
        <f>PRICE1.12!F914*VOLUME!F914</f>
        <v>73039.041599999997</v>
      </c>
      <c r="G914" s="23">
        <f>PRICE1.12!G914*VOLUME!G914</f>
        <v>304975.46433950006</v>
      </c>
      <c r="H914" s="23">
        <f>PRICE1.12!H914*VOLUME!H914</f>
        <v>73346.242339999997</v>
      </c>
      <c r="I914" s="23">
        <f>PRICE1.12!I914*VOLUME!I914</f>
        <v>88663.252699999997</v>
      </c>
      <c r="J914" s="23">
        <f>PRICE1.12!J914*VOLUME!J914</f>
        <v>68188.972699999998</v>
      </c>
      <c r="K914" s="23">
        <f>PRICE1.12!K914*VOLUME!K914</f>
        <v>72744.794499999989</v>
      </c>
      <c r="L914" s="23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3">
        <f>PRICE1.12!C915*VOLUME!C915</f>
        <v>2930378.9397000005</v>
      </c>
      <c r="D915" s="23">
        <f>PRICE1.12!D915*VOLUME!D915</f>
        <v>2425317.9837866332</v>
      </c>
      <c r="E915" s="23">
        <f>PRICE1.12!E915*VOLUME!E915</f>
        <v>2714309.1540000001</v>
      </c>
      <c r="F915" s="23">
        <f>PRICE1.12!F915*VOLUME!F915</f>
        <v>2923073.62</v>
      </c>
      <c r="G915" s="23">
        <f>PRICE1.12!G915*VOLUME!G915</f>
        <v>11078205.764369315</v>
      </c>
      <c r="H915" s="23">
        <f>PRICE1.12!H915*VOLUME!H915</f>
        <v>2187773.3389999997</v>
      </c>
      <c r="I915" s="23">
        <f>PRICE1.12!I915*VOLUME!I915</f>
        <v>2150786.878</v>
      </c>
      <c r="J915" s="23">
        <f>PRICE1.12!J915*VOLUME!J915</f>
        <v>2689042.7598000001</v>
      </c>
      <c r="K915" s="23">
        <f>PRICE1.12!K915*VOLUME!K915</f>
        <v>2689155.753</v>
      </c>
      <c r="L915" s="23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3">
        <f>PRICE1.12!C916*VOLUME!C916</f>
        <v>93248.96256</v>
      </c>
      <c r="D916" s="23">
        <f>PRICE1.12!D916*VOLUME!D916</f>
        <v>55471.990600000012</v>
      </c>
      <c r="E916" s="23">
        <f>PRICE1.12!E916*VOLUME!E916</f>
        <v>30363.652000000002</v>
      </c>
      <c r="F916" s="23">
        <f>PRICE1.12!F916*VOLUME!F916</f>
        <v>363154.45199999999</v>
      </c>
      <c r="G916" s="23">
        <f>PRICE1.12!G916*VOLUME!G916</f>
        <v>539401.41720000003</v>
      </c>
      <c r="H916" s="23">
        <f>PRICE1.12!H916*VOLUME!H916</f>
        <v>91234.577799999999</v>
      </c>
      <c r="I916" s="23">
        <f>PRICE1.12!I916*VOLUME!I916</f>
        <v>57233.544000000002</v>
      </c>
      <c r="J916" s="23">
        <f>PRICE1.12!J916*VOLUME!J916</f>
        <v>34095.939499999993</v>
      </c>
      <c r="K916" s="23">
        <f>PRICE1.12!K916*VOLUME!K916</f>
        <v>410163.20000000001</v>
      </c>
      <c r="L916" s="23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2">
        <f>SUM(C918:C920)</f>
        <v>1176530.2567253679</v>
      </c>
      <c r="D917" s="22">
        <f t="shared" ref="D917:L917" si="173">SUM(D918:D920)</f>
        <v>1121681.4435896967</v>
      </c>
      <c r="E917" s="22">
        <f t="shared" si="173"/>
        <v>1591823.8998199999</v>
      </c>
      <c r="F917" s="22">
        <f t="shared" si="173"/>
        <v>1634252.534751079</v>
      </c>
      <c r="G917" s="22">
        <f t="shared" si="173"/>
        <v>3303678.9383560391</v>
      </c>
      <c r="H917" s="22">
        <f t="shared" si="173"/>
        <v>1352392.8506520002</v>
      </c>
      <c r="I917" s="22">
        <f t="shared" si="173"/>
        <v>1286021.2463619998</v>
      </c>
      <c r="J917" s="22">
        <f t="shared" si="173"/>
        <v>1546259.589170838</v>
      </c>
      <c r="K917" s="22">
        <f t="shared" si="173"/>
        <v>1826661.8229316119</v>
      </c>
      <c r="L917" s="22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3">
        <f>PRICE1.12!C918*VOLUME!C918</f>
        <v>524854.40603809524</v>
      </c>
      <c r="D918" s="23">
        <f>PRICE1.12!D918*VOLUME!D918</f>
        <v>539182.04133333336</v>
      </c>
      <c r="E918" s="23">
        <f>PRICE1.12!E918*VOLUME!E918</f>
        <v>882841.86350000009</v>
      </c>
      <c r="F918" s="23">
        <f>PRICE1.12!F918*VOLUME!F918</f>
        <v>893816.86289999995</v>
      </c>
      <c r="G918" s="23">
        <f>PRICE1.12!G918*VOLUME!G918</f>
        <v>1415028.1029000001</v>
      </c>
      <c r="H918" s="23">
        <f>PRICE1.12!H918*VOLUME!H918</f>
        <v>673647.16937200003</v>
      </c>
      <c r="I918" s="23">
        <f>PRICE1.12!I918*VOLUME!I918</f>
        <v>673893.78204199998</v>
      </c>
      <c r="J918" s="23">
        <f>PRICE1.12!J918*VOLUME!J918</f>
        <v>780204.77487083816</v>
      </c>
      <c r="K918" s="23">
        <f>PRICE1.12!K918*VOLUME!K918</f>
        <v>931456.20542161213</v>
      </c>
      <c r="L918" s="23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3">
        <f>PRICE1.12!C919*VOLUME!C919</f>
        <v>336351.89068727259</v>
      </c>
      <c r="D919" s="23">
        <f>PRICE1.12!D919*VOLUME!D919</f>
        <v>360821.56145636347</v>
      </c>
      <c r="E919" s="23">
        <f>PRICE1.12!E919*VOLUME!E919</f>
        <v>484549.5</v>
      </c>
      <c r="F919" s="23">
        <f>PRICE1.12!F919*VOLUME!F919</f>
        <v>430418.82999999996</v>
      </c>
      <c r="G919" s="23">
        <f>PRICE1.12!G919*VOLUME!G919</f>
        <v>816569.12777999986</v>
      </c>
      <c r="H919" s="23">
        <f>PRICE1.12!H919*VOLUME!H919</f>
        <v>340276.21448000002</v>
      </c>
      <c r="I919" s="23">
        <f>PRICE1.12!I919*VOLUME!I919</f>
        <v>367046.61056</v>
      </c>
      <c r="J919" s="23">
        <f>PRICE1.12!J919*VOLUME!J919</f>
        <v>540468.20479999995</v>
      </c>
      <c r="K919" s="23">
        <f>PRICE1.12!K919*VOLUME!K919</f>
        <v>558728.09799999988</v>
      </c>
      <c r="L919" s="23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3">
        <f>PRICE1.12!C920*VOLUME!C920</f>
        <v>315323.95999999996</v>
      </c>
      <c r="D920" s="23">
        <f>PRICE1.12!D920*VOLUME!D920</f>
        <v>221677.84080000001</v>
      </c>
      <c r="E920" s="23">
        <f>PRICE1.12!E920*VOLUME!E920</f>
        <v>224432.53631999998</v>
      </c>
      <c r="F920" s="23">
        <f>PRICE1.12!F920*VOLUME!F920</f>
        <v>310016.8418510792</v>
      </c>
      <c r="G920" s="23">
        <f>PRICE1.12!G920*VOLUME!G920</f>
        <v>1072081.7076760388</v>
      </c>
      <c r="H920" s="23">
        <f>PRICE1.12!H920*VOLUME!H920</f>
        <v>338469.46679999999</v>
      </c>
      <c r="I920" s="23">
        <f>PRICE1.12!I920*VOLUME!I920</f>
        <v>245080.85375999997</v>
      </c>
      <c r="J920" s="23">
        <f>PRICE1.12!J920*VOLUME!J920</f>
        <v>225586.60949999999</v>
      </c>
      <c r="K920" s="23">
        <f>PRICE1.12!K920*VOLUME!K920</f>
        <v>336477.51951000001</v>
      </c>
      <c r="L920" s="23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2">
        <f>SUM(C922:C924)</f>
        <v>237654.2775317718</v>
      </c>
      <c r="D921" s="22">
        <f t="shared" ref="D921:L921" si="174">SUM(D922:D924)</f>
        <v>176962.07352007178</v>
      </c>
      <c r="E921" s="22">
        <f t="shared" si="174"/>
        <v>197840.4606292714</v>
      </c>
      <c r="F921" s="22">
        <f t="shared" si="174"/>
        <v>270969.32620090561</v>
      </c>
      <c r="G921" s="22">
        <f t="shared" si="174"/>
        <v>763863.39437056554</v>
      </c>
      <c r="H921" s="22">
        <f t="shared" si="174"/>
        <v>254626.86260712854</v>
      </c>
      <c r="I921" s="22">
        <f t="shared" si="174"/>
        <v>200730.82301492809</v>
      </c>
      <c r="J921" s="22">
        <f t="shared" si="174"/>
        <v>252873.68900197811</v>
      </c>
      <c r="K921" s="22">
        <f t="shared" si="174"/>
        <v>345914.41094160173</v>
      </c>
      <c r="L921" s="22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3">
        <f>PRICE1.12!C922*VOLUME!C922</f>
        <v>183651.11982399999</v>
      </c>
      <c r="D922" s="23">
        <f>PRICE1.12!D922*VOLUME!D922</f>
        <v>116674.99028639999</v>
      </c>
      <c r="E922" s="23">
        <f>PRICE1.12!E922*VOLUME!E922</f>
        <v>136019.46557400003</v>
      </c>
      <c r="F922" s="23">
        <f>PRICE1.12!F922*VOLUME!F922</f>
        <v>208513.51805899999</v>
      </c>
      <c r="G922" s="23">
        <f>PRICE1.12!G922*VOLUME!G922</f>
        <v>644635.032213</v>
      </c>
      <c r="H922" s="23">
        <f>PRICE1.12!H922*VOLUME!H922</f>
        <v>201884.58273489997</v>
      </c>
      <c r="I922" s="23">
        <f>PRICE1.12!I922*VOLUME!I922</f>
        <v>141141.10005923285</v>
      </c>
      <c r="J922" s="23">
        <f>PRICE1.12!J922*VOLUME!J922</f>
        <v>137721.52207439998</v>
      </c>
      <c r="K922" s="23">
        <f>PRICE1.12!K922*VOLUME!K922</f>
        <v>216590.01628949997</v>
      </c>
      <c r="L922" s="23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3">
        <f>PRICE1.12!C923*VOLUME!C923</f>
        <v>2923.3180848717952</v>
      </c>
      <c r="D923" s="23">
        <f>PRICE1.12!D923*VOLUME!D923</f>
        <v>2923.3180848717952</v>
      </c>
      <c r="E923" s="23">
        <f>PRICE1.12!E923*VOLUME!E923</f>
        <v>2980.8328586666667</v>
      </c>
      <c r="F923" s="23">
        <f>PRICE1.12!F923*VOLUME!F923</f>
        <v>2722.9602213333333</v>
      </c>
      <c r="G923" s="23">
        <f>PRICE1.12!G923*VOLUME!G923</f>
        <v>5777.3999862051278</v>
      </c>
      <c r="H923" s="23">
        <f>PRICE1.12!H923*VOLUME!H923</f>
        <v>2885.9499634285717</v>
      </c>
      <c r="I923" s="23">
        <f>PRICE1.12!I923*VOLUME!I923</f>
        <v>3039.6915900952386</v>
      </c>
      <c r="J923" s="23">
        <f>PRICE1.12!J923*VOLUME!J923</f>
        <v>3365.5815525781386</v>
      </c>
      <c r="K923" s="23">
        <f>PRICE1.12!K923*VOLUME!K923</f>
        <v>3408.4248821017641</v>
      </c>
      <c r="L923" s="23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3">
        <f>PRICE1.12!C924*VOLUME!C924</f>
        <v>51079.839622899992</v>
      </c>
      <c r="D924" s="23">
        <f>PRICE1.12!D924*VOLUME!D924</f>
        <v>57363.76514879999</v>
      </c>
      <c r="E924" s="23">
        <f>PRICE1.12!E924*VOLUME!E924</f>
        <v>58840.162196604724</v>
      </c>
      <c r="F924" s="23">
        <f>PRICE1.12!F924*VOLUME!F924</f>
        <v>59732.847920572254</v>
      </c>
      <c r="G924" s="23">
        <f>PRICE1.12!G924*VOLUME!G924</f>
        <v>113450.9621713604</v>
      </c>
      <c r="H924" s="23">
        <f>PRICE1.12!H924*VOLUME!H924</f>
        <v>49856.329908799999</v>
      </c>
      <c r="I924" s="23">
        <f>PRICE1.12!I924*VOLUME!I924</f>
        <v>56550.031365599993</v>
      </c>
      <c r="J924" s="23">
        <f>PRICE1.12!J924*VOLUME!J924</f>
        <v>111786.585375</v>
      </c>
      <c r="K924" s="23">
        <f>PRICE1.12!K924*VOLUME!K924</f>
        <v>125915.96977</v>
      </c>
      <c r="L924" s="23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2">
        <f>SUM(C926:C928)</f>
        <v>1284714.3599999999</v>
      </c>
      <c r="D925" s="22">
        <f t="shared" ref="D925:L925" si="175">SUM(D926:D928)</f>
        <v>1006648.2799999999</v>
      </c>
      <c r="E925" s="22">
        <f t="shared" si="175"/>
        <v>1099899.02</v>
      </c>
      <c r="F925" s="22">
        <f t="shared" si="175"/>
        <v>2020897.1600000001</v>
      </c>
      <c r="G925" s="22">
        <f t="shared" si="175"/>
        <v>5412158.8199999994</v>
      </c>
      <c r="H925" s="22">
        <f t="shared" si="175"/>
        <v>1373699.96</v>
      </c>
      <c r="I925" s="22">
        <f t="shared" si="175"/>
        <v>974175.33000000007</v>
      </c>
      <c r="J925" s="22">
        <f t="shared" si="175"/>
        <v>1202071.68</v>
      </c>
      <c r="K925" s="22">
        <f t="shared" si="175"/>
        <v>2146556.96</v>
      </c>
      <c r="L925" s="22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3">
        <f>PRICE1.12!C926*VOLUME!C926</f>
        <v>86752.45</v>
      </c>
      <c r="D926" s="23">
        <f>PRICE1.12!D926*VOLUME!D926</f>
        <v>150040.82999999999</v>
      </c>
      <c r="E926" s="23">
        <f>PRICE1.12!E926*VOLUME!E926</f>
        <v>62077.7</v>
      </c>
      <c r="F926" s="23">
        <f>PRICE1.12!F926*VOLUME!F926</f>
        <v>329889.89</v>
      </c>
      <c r="G926" s="23">
        <f>PRICE1.12!G926*VOLUME!G926</f>
        <v>628760.87</v>
      </c>
      <c r="H926" s="23">
        <f>PRICE1.12!H926*VOLUME!H926</f>
        <v>106363.69</v>
      </c>
      <c r="I926" s="23">
        <f>PRICE1.12!I926*VOLUME!I926</f>
        <v>89995.92</v>
      </c>
      <c r="J926" s="23">
        <f>PRICE1.12!J926*VOLUME!J926</f>
        <v>67627.100000000006</v>
      </c>
      <c r="K926" s="23">
        <f>PRICE1.12!K926*VOLUME!K926</f>
        <v>346287.77</v>
      </c>
      <c r="L926" s="23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3">
        <f>PRICE1.12!C927*VOLUME!C927</f>
        <v>1141365.67</v>
      </c>
      <c r="D927" s="23">
        <f>PRICE1.12!D927*VOLUME!D927</f>
        <v>788409.45</v>
      </c>
      <c r="E927" s="23">
        <f>PRICE1.12!E927*VOLUME!E927</f>
        <v>750192.15</v>
      </c>
      <c r="F927" s="23">
        <f>PRICE1.12!F927*VOLUME!F927</f>
        <v>1124182.27</v>
      </c>
      <c r="G927" s="23">
        <f>PRICE1.12!G927*VOLUME!G927</f>
        <v>3804149.5399999996</v>
      </c>
      <c r="H927" s="23">
        <f>PRICE1.12!H927*VOLUME!H927</f>
        <v>1186293.82</v>
      </c>
      <c r="I927" s="23">
        <f>PRICE1.12!I927*VOLUME!I927</f>
        <v>812440.13</v>
      </c>
      <c r="J927" s="23">
        <f>PRICE1.12!J927*VOLUME!J927</f>
        <v>832294.64</v>
      </c>
      <c r="K927" s="23">
        <f>PRICE1.12!K927*VOLUME!K927</f>
        <v>1193209.5</v>
      </c>
      <c r="L927" s="23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3">
        <f>PRICE1.12!C928*VOLUME!C928</f>
        <v>56596.239999999991</v>
      </c>
      <c r="D928" s="23">
        <f>PRICE1.12!D928*VOLUME!D928</f>
        <v>68198</v>
      </c>
      <c r="E928" s="23">
        <f>PRICE1.12!E928*VOLUME!E928</f>
        <v>287629.17</v>
      </c>
      <c r="F928" s="23">
        <f>PRICE1.12!F928*VOLUME!F928</f>
        <v>566825</v>
      </c>
      <c r="G928" s="23">
        <f>PRICE1.12!G928*VOLUME!G928</f>
        <v>979248.41000000015</v>
      </c>
      <c r="H928" s="23">
        <f>PRICE1.12!H928*VOLUME!H928</f>
        <v>81042.45</v>
      </c>
      <c r="I928" s="23">
        <f>PRICE1.12!I928*VOLUME!I928</f>
        <v>71739.28</v>
      </c>
      <c r="J928" s="23">
        <f>PRICE1.12!J928*VOLUME!J928</f>
        <v>302149.94</v>
      </c>
      <c r="K928" s="23">
        <f>PRICE1.12!K928*VOLUME!K928</f>
        <v>607059.68999999994</v>
      </c>
      <c r="L928" s="23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>
        <f>C5+C9+C17+C23+C34+C46+C57+C75+C89+C95+C103</f>
        <v>685601816.02476406</v>
      </c>
      <c r="D4" s="33">
        <f t="shared" ref="D4:L4" si="0">D5+D9+D17+D23+D34+D46+D57+D75+D89+D95+D103</f>
        <v>558459525.63407743</v>
      </c>
      <c r="E4" s="33">
        <f t="shared" si="0"/>
        <v>355871882.87032503</v>
      </c>
      <c r="F4" s="33">
        <f t="shared" si="0"/>
        <v>665382282.94040143</v>
      </c>
      <c r="G4" s="33">
        <f t="shared" si="0"/>
        <v>2229190610.4735322</v>
      </c>
      <c r="H4" s="33">
        <f t="shared" si="0"/>
        <v>729458755.054914</v>
      </c>
      <c r="I4" s="33">
        <f t="shared" si="0"/>
        <v>436704262.0308435</v>
      </c>
      <c r="J4" s="33">
        <f t="shared" si="0"/>
        <v>350403851.09914929</v>
      </c>
      <c r="K4" s="33">
        <f t="shared" si="0"/>
        <v>635333858.24936736</v>
      </c>
      <c r="L4" s="33">
        <f t="shared" si="0"/>
        <v>2116057542.536025</v>
      </c>
    </row>
    <row r="5" spans="1:12" x14ac:dyDescent="0.25">
      <c r="A5" s="10" t="s">
        <v>131</v>
      </c>
      <c r="B5" s="10" t="s">
        <v>0</v>
      </c>
      <c r="C5" s="22">
        <f>SUM(C6:C8)</f>
        <v>161629030.97399998</v>
      </c>
      <c r="D5" s="22">
        <f t="shared" ref="D5:L5" si="1">SUM(D6:D8)</f>
        <v>116680855.09249999</v>
      </c>
      <c r="E5" s="22">
        <f t="shared" si="1"/>
        <v>125593422.64820001</v>
      </c>
      <c r="F5" s="22">
        <f t="shared" si="1"/>
        <v>195883220.44040003</v>
      </c>
      <c r="G5" s="22">
        <f t="shared" si="1"/>
        <v>599786529.15509999</v>
      </c>
      <c r="H5" s="22">
        <f t="shared" si="1"/>
        <v>156179776.36699998</v>
      </c>
      <c r="I5" s="22">
        <f t="shared" si="1"/>
        <v>108884274.70209999</v>
      </c>
      <c r="J5" s="22">
        <f t="shared" si="1"/>
        <v>135822996.31470001</v>
      </c>
      <c r="K5" s="22">
        <f t="shared" si="1"/>
        <v>199566361.17449999</v>
      </c>
      <c r="L5" s="22">
        <f t="shared" si="1"/>
        <v>600453408.15020013</v>
      </c>
    </row>
    <row r="6" spans="1:12" x14ac:dyDescent="0.25">
      <c r="A6" s="10" t="s">
        <v>131</v>
      </c>
      <c r="B6" s="9" t="s">
        <v>2</v>
      </c>
      <c r="C6" s="23">
        <f t="shared" ref="C6:L6" si="2">C116+C166+C217+C422+C470+C521+C573+C620+C674+C720+C775+C830+C884</f>
        <v>32636323.32</v>
      </c>
      <c r="D6" s="23">
        <f t="shared" si="2"/>
        <v>15891646.365499999</v>
      </c>
      <c r="E6" s="23">
        <f t="shared" si="2"/>
        <v>30242251.840100002</v>
      </c>
      <c r="F6" s="23">
        <f t="shared" si="2"/>
        <v>24156949.845399998</v>
      </c>
      <c r="G6" s="23">
        <f t="shared" si="2"/>
        <v>102927171.37100001</v>
      </c>
      <c r="H6" s="23">
        <f t="shared" si="2"/>
        <v>32110843.460499998</v>
      </c>
      <c r="I6" s="23">
        <f t="shared" si="2"/>
        <v>14431611.480599999</v>
      </c>
      <c r="J6" s="23">
        <f t="shared" si="2"/>
        <v>35872753.719300002</v>
      </c>
      <c r="K6" s="23">
        <f t="shared" si="2"/>
        <v>22801071.165100001</v>
      </c>
      <c r="L6" s="23">
        <f t="shared" si="2"/>
        <v>105216279.6929</v>
      </c>
    </row>
    <row r="7" spans="1:12" s="21" customFormat="1" x14ac:dyDescent="0.25">
      <c r="A7" s="9" t="s">
        <v>131</v>
      </c>
      <c r="B7" s="9" t="s">
        <v>3</v>
      </c>
      <c r="C7" s="34">
        <f t="shared" ref="C7:L7" si="3">C117+C167+C218+C273+C319+C371+C423+C471+C522+C621+C675+C721+C776+C831+C885</f>
        <v>34939460.50999999</v>
      </c>
      <c r="D7" s="34">
        <f t="shared" si="3"/>
        <v>17678602.184</v>
      </c>
      <c r="E7" s="34">
        <f t="shared" si="3"/>
        <v>30884452.859099999</v>
      </c>
      <c r="F7" s="34">
        <f t="shared" si="3"/>
        <v>25182098.932300001</v>
      </c>
      <c r="G7" s="34">
        <f t="shared" si="3"/>
        <v>108684614.48540001</v>
      </c>
      <c r="H7" s="34">
        <f t="shared" si="3"/>
        <v>34175338.586499996</v>
      </c>
      <c r="I7" s="34">
        <f t="shared" si="3"/>
        <v>16086386.363199998</v>
      </c>
      <c r="J7" s="34">
        <f t="shared" si="3"/>
        <v>38248713.637399994</v>
      </c>
      <c r="K7" s="34">
        <f t="shared" si="3"/>
        <v>23047288.001199998</v>
      </c>
      <c r="L7" s="34">
        <f t="shared" si="3"/>
        <v>111557726.31459999</v>
      </c>
    </row>
    <row r="8" spans="1:12" s="21" customFormat="1" x14ac:dyDescent="0.25">
      <c r="A8" s="9" t="s">
        <v>131</v>
      </c>
      <c r="B8" s="9" t="s">
        <v>1</v>
      </c>
      <c r="C8" s="35">
        <f t="shared" ref="C8:L8" si="4">C118+C168+C219+C274+C320+C372+C424+C472+C523+C574+C622+C676+C722+C777+C832+C886</f>
        <v>94053247.143999994</v>
      </c>
      <c r="D8" s="35">
        <f t="shared" si="4"/>
        <v>83110606.542999983</v>
      </c>
      <c r="E8" s="35">
        <f t="shared" si="4"/>
        <v>64466717.949000001</v>
      </c>
      <c r="F8" s="35">
        <f t="shared" si="4"/>
        <v>146544171.66270003</v>
      </c>
      <c r="G8" s="35">
        <f t="shared" si="4"/>
        <v>388174743.29869998</v>
      </c>
      <c r="H8" s="35">
        <f t="shared" si="4"/>
        <v>89893594.320000008</v>
      </c>
      <c r="I8" s="35">
        <f t="shared" si="4"/>
        <v>78366276.8583</v>
      </c>
      <c r="J8" s="35">
        <f t="shared" si="4"/>
        <v>61701528.957999997</v>
      </c>
      <c r="K8" s="35">
        <f t="shared" si="4"/>
        <v>153718002.00819999</v>
      </c>
      <c r="L8" s="35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2">
        <f>SUM(C10:C16)</f>
        <v>6062386.0709189009</v>
      </c>
      <c r="D9" s="22">
        <f t="shared" ref="D9:L9" si="5">SUM(D10:D16)</f>
        <v>7306362.8554289779</v>
      </c>
      <c r="E9" s="22">
        <f t="shared" si="5"/>
        <v>7106772.1826181309</v>
      </c>
      <c r="F9" s="22">
        <f t="shared" si="5"/>
        <v>11659067.930909188</v>
      </c>
      <c r="G9" s="22">
        <f t="shared" si="5"/>
        <v>32134589.039875194</v>
      </c>
      <c r="H9" s="22">
        <f t="shared" si="5"/>
        <v>5990244.897681091</v>
      </c>
      <c r="I9" s="22">
        <f t="shared" si="5"/>
        <v>6981251.5126392823</v>
      </c>
      <c r="J9" s="22">
        <f t="shared" si="5"/>
        <v>7012483.1213083314</v>
      </c>
      <c r="K9" s="22">
        <f t="shared" si="5"/>
        <v>11794765.516232377</v>
      </c>
      <c r="L9" s="22">
        <f t="shared" si="5"/>
        <v>31778745.047861084</v>
      </c>
    </row>
    <row r="10" spans="1:12" s="21" customFormat="1" x14ac:dyDescent="0.25">
      <c r="A10" s="9" t="s">
        <v>131</v>
      </c>
      <c r="B10" s="9" t="s">
        <v>8</v>
      </c>
      <c r="C10" s="34">
        <f t="shared" ref="C10:L10" si="6">C120+C525+C724</f>
        <v>442678.41823246004</v>
      </c>
      <c r="D10" s="34">
        <f t="shared" si="6"/>
        <v>191170.87419999999</v>
      </c>
      <c r="E10" s="34">
        <f t="shared" si="6"/>
        <v>165695.86149999997</v>
      </c>
      <c r="F10" s="34">
        <f t="shared" si="6"/>
        <v>1084022.88267</v>
      </c>
      <c r="G10" s="34">
        <f t="shared" si="6"/>
        <v>1883568.0366024598</v>
      </c>
      <c r="H10" s="34">
        <f t="shared" si="6"/>
        <v>458646.71444000001</v>
      </c>
      <c r="I10" s="34">
        <f t="shared" si="6"/>
        <v>187566.74659999998</v>
      </c>
      <c r="J10" s="34">
        <f t="shared" si="6"/>
        <v>155678.8113</v>
      </c>
      <c r="K10" s="34">
        <f t="shared" si="6"/>
        <v>1084991.8263999999</v>
      </c>
      <c r="L10" s="34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3">
        <f t="shared" ref="C11:L11" si="7">C170+C276+C322+C374+C426+C474+C526+C576+C624+C678+C725+C779+C834+C888</f>
        <v>1827304.6208483535</v>
      </c>
      <c r="D11" s="23">
        <f t="shared" si="7"/>
        <v>2544396.6382426587</v>
      </c>
      <c r="E11" s="23">
        <f t="shared" si="7"/>
        <v>3400593.2240155591</v>
      </c>
      <c r="F11" s="23">
        <f t="shared" si="7"/>
        <v>5605044.2013147017</v>
      </c>
      <c r="G11" s="23">
        <f t="shared" si="7"/>
        <v>13377338.684421273</v>
      </c>
      <c r="H11" s="23">
        <f t="shared" si="7"/>
        <v>1799522.4712744281</v>
      </c>
      <c r="I11" s="23">
        <f t="shared" si="7"/>
        <v>2438168.5122732017</v>
      </c>
      <c r="J11" s="23">
        <f t="shared" si="7"/>
        <v>3346555.8487163447</v>
      </c>
      <c r="K11" s="23">
        <f t="shared" si="7"/>
        <v>5699629.6301292265</v>
      </c>
      <c r="L11" s="23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3">
        <f t="shared" ref="C12:L12" si="8">C221+C375+C625+C679+C726+C780</f>
        <v>846032.37654971017</v>
      </c>
      <c r="D12" s="23">
        <f t="shared" si="8"/>
        <v>1199580.9683000001</v>
      </c>
      <c r="E12" s="23">
        <f t="shared" si="8"/>
        <v>578570.21489378239</v>
      </c>
      <c r="F12" s="23">
        <f t="shared" si="8"/>
        <v>558054.8588119999</v>
      </c>
      <c r="G12" s="23">
        <f t="shared" si="8"/>
        <v>3182238.4185554925</v>
      </c>
      <c r="H12" s="23">
        <f t="shared" si="8"/>
        <v>779099.06458203541</v>
      </c>
      <c r="I12" s="23">
        <f t="shared" si="8"/>
        <v>1091775.4643724044</v>
      </c>
      <c r="J12" s="23">
        <f t="shared" si="8"/>
        <v>575864.76717123168</v>
      </c>
      <c r="K12" s="23">
        <f t="shared" si="8"/>
        <v>559969.39525599999</v>
      </c>
      <c r="L12" s="23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3">
        <f t="shared" ref="C13:L13" si="9">C171+C323+C527+C577+C781+C835</f>
        <v>224798.32815229998</v>
      </c>
      <c r="D13" s="23">
        <f t="shared" si="9"/>
        <v>257945.27106311999</v>
      </c>
      <c r="E13" s="23">
        <f t="shared" si="9"/>
        <v>165400.70581442595</v>
      </c>
      <c r="F13" s="23">
        <f t="shared" si="9"/>
        <v>248351.29202053064</v>
      </c>
      <c r="G13" s="23">
        <f t="shared" si="9"/>
        <v>896495.59705037647</v>
      </c>
      <c r="H13" s="23">
        <f t="shared" si="9"/>
        <v>221390.66463388962</v>
      </c>
      <c r="I13" s="23">
        <f t="shared" si="9"/>
        <v>235753.56942980282</v>
      </c>
      <c r="J13" s="23">
        <f t="shared" si="9"/>
        <v>163273.89262608031</v>
      </c>
      <c r="K13" s="23">
        <f t="shared" si="9"/>
        <v>245911.90942826713</v>
      </c>
      <c r="L13" s="23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3">
        <f t="shared" ref="C14:L14" si="10">C121+C172+C222+C277+C324+C376+C427+C475+C528+C578+C626+C680+C727+C782+C836</f>
        <v>1937267.3673906375</v>
      </c>
      <c r="D14" s="23">
        <f t="shared" si="10"/>
        <v>2685680.9681231999</v>
      </c>
      <c r="E14" s="23">
        <f t="shared" si="10"/>
        <v>2216970.8521143626</v>
      </c>
      <c r="F14" s="23">
        <f t="shared" si="10"/>
        <v>2164412.9643999566</v>
      </c>
      <c r="G14" s="23">
        <f t="shared" si="10"/>
        <v>9004332.1520281564</v>
      </c>
      <c r="H14" s="23">
        <f t="shared" si="10"/>
        <v>1962715.2651507377</v>
      </c>
      <c r="I14" s="23">
        <f t="shared" si="10"/>
        <v>2619377.5024638739</v>
      </c>
      <c r="J14" s="23">
        <f t="shared" si="10"/>
        <v>2234162.4417746752</v>
      </c>
      <c r="K14" s="23">
        <f t="shared" si="10"/>
        <v>2176483.4263188834</v>
      </c>
      <c r="L14" s="23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3">
        <f>C223</f>
        <v>39790.988599999997</v>
      </c>
      <c r="D15" s="23">
        <f t="shared" ref="D15:L15" si="11">D223</f>
        <v>10851.918</v>
      </c>
      <c r="E15" s="23">
        <f t="shared" si="11"/>
        <v>15126.6896</v>
      </c>
      <c r="F15" s="23">
        <f t="shared" si="11"/>
        <v>48682.961800000005</v>
      </c>
      <c r="G15" s="23">
        <f t="shared" si="11"/>
        <v>114452.558</v>
      </c>
      <c r="H15" s="23">
        <f t="shared" si="11"/>
        <v>28060.581999999999</v>
      </c>
      <c r="I15" s="23">
        <f t="shared" si="11"/>
        <v>11173.802199999998</v>
      </c>
      <c r="J15" s="23">
        <f t="shared" si="11"/>
        <v>15013.376399999999</v>
      </c>
      <c r="K15" s="23">
        <f t="shared" si="11"/>
        <v>49045.937599999997</v>
      </c>
      <c r="L15" s="23">
        <f t="shared" si="11"/>
        <v>103293.6982</v>
      </c>
    </row>
    <row r="16" spans="1:12" x14ac:dyDescent="0.25">
      <c r="A16" s="10" t="s">
        <v>131</v>
      </c>
      <c r="B16" s="9" t="s">
        <v>5</v>
      </c>
      <c r="C16" s="23">
        <f t="shared" ref="C16:L16" si="12">C122+C681+C728+C783</f>
        <v>744513.97114544001</v>
      </c>
      <c r="D16" s="23">
        <f t="shared" si="12"/>
        <v>416736.21749999997</v>
      </c>
      <c r="E16" s="23">
        <f t="shared" si="12"/>
        <v>564414.63468000002</v>
      </c>
      <c r="F16" s="23">
        <f t="shared" si="12"/>
        <v>1950498.7698919999</v>
      </c>
      <c r="G16" s="23">
        <f t="shared" si="12"/>
        <v>3676163.5932174399</v>
      </c>
      <c r="H16" s="23">
        <f t="shared" si="12"/>
        <v>740810.13559999992</v>
      </c>
      <c r="I16" s="23">
        <f t="shared" si="12"/>
        <v>397435.91529999994</v>
      </c>
      <c r="J16" s="23">
        <f t="shared" si="12"/>
        <v>521933.98332000006</v>
      </c>
      <c r="K16" s="23">
        <f t="shared" si="12"/>
        <v>1978733.3911000001</v>
      </c>
      <c r="L16" s="23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2">
        <f>SUM(C18:C22)</f>
        <v>2260116.8467371473</v>
      </c>
      <c r="D17" s="22">
        <f t="shared" ref="D17:L17" si="13">SUM(D18:D22)</f>
        <v>2777802.5153668141</v>
      </c>
      <c r="E17" s="22">
        <f t="shared" si="13"/>
        <v>1295857.7915219178</v>
      </c>
      <c r="F17" s="22">
        <f t="shared" si="13"/>
        <v>1480267.6754914285</v>
      </c>
      <c r="G17" s="22">
        <f t="shared" si="13"/>
        <v>7814044.8291173065</v>
      </c>
      <c r="H17" s="22">
        <f t="shared" si="13"/>
        <v>2256633.9778186018</v>
      </c>
      <c r="I17" s="22">
        <f t="shared" si="13"/>
        <v>2669364.6217918987</v>
      </c>
      <c r="J17" s="22">
        <f t="shared" si="13"/>
        <v>1296399.8667043855</v>
      </c>
      <c r="K17" s="22">
        <f t="shared" si="13"/>
        <v>1493367.5647014715</v>
      </c>
      <c r="L17" s="22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3">
        <f t="shared" ref="C18:L18" si="14">C124+C225+C530</f>
        <v>91588.926900000006</v>
      </c>
      <c r="D18" s="23">
        <f t="shared" si="14"/>
        <v>87496.158782400002</v>
      </c>
      <c r="E18" s="23">
        <f t="shared" si="14"/>
        <v>57761.330600000001</v>
      </c>
      <c r="F18" s="23">
        <f t="shared" si="14"/>
        <v>116272.48902399997</v>
      </c>
      <c r="G18" s="23">
        <f t="shared" si="14"/>
        <v>353118.90530639997</v>
      </c>
      <c r="H18" s="23">
        <f t="shared" si="14"/>
        <v>88929.716414919996</v>
      </c>
      <c r="I18" s="23">
        <f t="shared" si="14"/>
        <v>84696.879889999997</v>
      </c>
      <c r="J18" s="23">
        <f t="shared" si="14"/>
        <v>55896.96960964</v>
      </c>
      <c r="K18" s="23">
        <f t="shared" si="14"/>
        <v>124575.68257519999</v>
      </c>
      <c r="L18" s="23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3">
        <f t="shared" ref="C19:L19" si="15">C174+C226+C279+C378+C477+C531+C580+C628+C730+C785+C890</f>
        <v>447903.62285123899</v>
      </c>
      <c r="D19" s="23">
        <f t="shared" si="15"/>
        <v>1430713.1092068797</v>
      </c>
      <c r="E19" s="23">
        <f t="shared" si="15"/>
        <v>71204.211009173014</v>
      </c>
      <c r="F19" s="23">
        <f t="shared" si="15"/>
        <v>165013.34944323543</v>
      </c>
      <c r="G19" s="23">
        <f t="shared" si="15"/>
        <v>2114834.2925105272</v>
      </c>
      <c r="H19" s="23">
        <f t="shared" si="15"/>
        <v>460696.9803834901</v>
      </c>
      <c r="I19" s="23">
        <f t="shared" si="15"/>
        <v>1393019.7908039468</v>
      </c>
      <c r="J19" s="23">
        <f t="shared" si="15"/>
        <v>71661.842911860993</v>
      </c>
      <c r="K19" s="23">
        <f t="shared" si="15"/>
        <v>164401.36179906392</v>
      </c>
      <c r="L19" s="23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3">
        <f t="shared" ref="C20:L20" si="16">C175+C227+C379+C429+C478+C532+C581+C629+C683+C731+C786+C891</f>
        <v>510627.23736138653</v>
      </c>
      <c r="D20" s="23">
        <f t="shared" si="16"/>
        <v>317098.41566831962</v>
      </c>
      <c r="E20" s="23">
        <f t="shared" si="16"/>
        <v>120921.66411075152</v>
      </c>
      <c r="F20" s="23">
        <f t="shared" si="16"/>
        <v>197125.26919186371</v>
      </c>
      <c r="G20" s="23">
        <f t="shared" si="16"/>
        <v>1145772.5863323214</v>
      </c>
      <c r="H20" s="23">
        <f t="shared" si="16"/>
        <v>508127.74557530734</v>
      </c>
      <c r="I20" s="23">
        <f t="shared" si="16"/>
        <v>307640.39015618997</v>
      </c>
      <c r="J20" s="23">
        <f t="shared" si="16"/>
        <v>124983.39068729748</v>
      </c>
      <c r="K20" s="23">
        <f t="shared" si="16"/>
        <v>200253.18170566953</v>
      </c>
      <c r="L20" s="23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3">
        <f t="shared" ref="C21:L21" si="17">C176+C228+C280+C326+C380+C430+C479+C533+C582+C630+C684+C732+C787+C838</f>
        <v>918198.01472452166</v>
      </c>
      <c r="D21" s="23">
        <f t="shared" si="17"/>
        <v>920832.00540921465</v>
      </c>
      <c r="E21" s="23">
        <f t="shared" si="17"/>
        <v>1038571.3834019931</v>
      </c>
      <c r="F21" s="23">
        <f t="shared" si="17"/>
        <v>896495.3975323292</v>
      </c>
      <c r="G21" s="23">
        <f t="shared" si="17"/>
        <v>3774096.8010680587</v>
      </c>
      <c r="H21" s="23">
        <f t="shared" si="17"/>
        <v>904175.1276448844</v>
      </c>
      <c r="I21" s="23">
        <f t="shared" si="17"/>
        <v>862364.3339417621</v>
      </c>
      <c r="J21" s="23">
        <f t="shared" si="17"/>
        <v>1036468.7273955869</v>
      </c>
      <c r="K21" s="23">
        <f t="shared" si="17"/>
        <v>896415.8526215381</v>
      </c>
      <c r="L21" s="23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3">
        <f>C125</f>
        <v>291799.04489999998</v>
      </c>
      <c r="D22" s="23">
        <f t="shared" ref="D22:L22" si="18">D125</f>
        <v>21662.826300000001</v>
      </c>
      <c r="E22" s="23">
        <f t="shared" si="18"/>
        <v>7399.2024000000001</v>
      </c>
      <c r="F22" s="23">
        <f t="shared" si="18"/>
        <v>105361.17030000001</v>
      </c>
      <c r="G22" s="23">
        <f t="shared" si="18"/>
        <v>426222.2439</v>
      </c>
      <c r="H22" s="23">
        <f t="shared" si="18"/>
        <v>294704.40780000004</v>
      </c>
      <c r="I22" s="23">
        <f t="shared" si="18"/>
        <v>21643.226999999999</v>
      </c>
      <c r="J22" s="23">
        <f t="shared" si="18"/>
        <v>7388.9360999999999</v>
      </c>
      <c r="K22" s="23">
        <f t="shared" si="18"/>
        <v>107721.486</v>
      </c>
      <c r="L22" s="23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2">
        <f>SUM(C24:C33)</f>
        <v>5654163.0164403133</v>
      </c>
      <c r="D23" s="22">
        <f t="shared" ref="D23:L23" si="19">SUM(D24:D33)</f>
        <v>2214890.4622699297</v>
      </c>
      <c r="E23" s="22">
        <f t="shared" si="19"/>
        <v>416810.74734515813</v>
      </c>
      <c r="F23" s="22">
        <f t="shared" si="19"/>
        <v>823460.04715175717</v>
      </c>
      <c r="G23" s="22">
        <f t="shared" si="19"/>
        <v>9109324.2732071597</v>
      </c>
      <c r="H23" s="22">
        <f t="shared" si="19"/>
        <v>6602856.4102853294</v>
      </c>
      <c r="I23" s="22">
        <f t="shared" si="19"/>
        <v>3128176.9060398829</v>
      </c>
      <c r="J23" s="22">
        <f t="shared" si="19"/>
        <v>411227.23396975663</v>
      </c>
      <c r="K23" s="22">
        <f t="shared" si="19"/>
        <v>856193.93309964077</v>
      </c>
      <c r="L23" s="22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3">
        <f>C178+C230+C382</f>
        <v>611056.54930572002</v>
      </c>
      <c r="D24" s="23">
        <f t="shared" ref="D24:L24" si="20">D178+D230+D382</f>
        <v>53017.784699999997</v>
      </c>
      <c r="E24" s="23">
        <f t="shared" si="20"/>
        <v>0</v>
      </c>
      <c r="F24" s="23">
        <f t="shared" si="20"/>
        <v>0</v>
      </c>
      <c r="G24" s="23">
        <f t="shared" si="20"/>
        <v>664074.33400571998</v>
      </c>
      <c r="H24" s="23">
        <f t="shared" si="20"/>
        <v>588583.51914504985</v>
      </c>
      <c r="I24" s="23">
        <f t="shared" si="20"/>
        <v>54019.564149999998</v>
      </c>
      <c r="J24" s="23">
        <f t="shared" si="20"/>
        <v>0</v>
      </c>
      <c r="K24" s="23">
        <f t="shared" si="20"/>
        <v>0</v>
      </c>
      <c r="L24" s="23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3">
        <f t="shared" ref="C25:L25" si="21">C127+C231+C328+C481+C535+C584+C632+C686+C734+C789+C840+C893</f>
        <v>188616.40203755788</v>
      </c>
      <c r="D25" s="23">
        <f t="shared" si="21"/>
        <v>150505.38734340001</v>
      </c>
      <c r="E25" s="23">
        <f t="shared" si="21"/>
        <v>86114.079765059971</v>
      </c>
      <c r="F25" s="23">
        <f t="shared" si="21"/>
        <v>189611.68953525109</v>
      </c>
      <c r="G25" s="23">
        <f t="shared" si="21"/>
        <v>614847.55868126883</v>
      </c>
      <c r="H25" s="23">
        <f t="shared" si="21"/>
        <v>167956.03015293821</v>
      </c>
      <c r="I25" s="23">
        <f t="shared" si="21"/>
        <v>141902.34325940252</v>
      </c>
      <c r="J25" s="23">
        <f t="shared" si="21"/>
        <v>86902.048432120006</v>
      </c>
      <c r="K25" s="23">
        <f t="shared" si="21"/>
        <v>189767.59379583134</v>
      </c>
      <c r="L25" s="23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3">
        <f>C128</f>
        <v>7338.4605000000001</v>
      </c>
      <c r="D26" s="23">
        <f t="shared" ref="D26:L26" si="22">D128</f>
        <v>10538.243729999998</v>
      </c>
      <c r="E26" s="23">
        <f t="shared" si="22"/>
        <v>3175.9181999999996</v>
      </c>
      <c r="F26" s="23">
        <f t="shared" si="22"/>
        <v>5526.4707854999997</v>
      </c>
      <c r="G26" s="23">
        <f t="shared" si="22"/>
        <v>26579.093215500001</v>
      </c>
      <c r="H26" s="23">
        <f t="shared" si="22"/>
        <v>7164.1689839999999</v>
      </c>
      <c r="I26" s="23">
        <f t="shared" si="22"/>
        <v>10316.236644000001</v>
      </c>
      <c r="J26" s="23">
        <f t="shared" si="22"/>
        <v>3611.5004961</v>
      </c>
      <c r="K26" s="23">
        <f t="shared" si="22"/>
        <v>6010.1535060000006</v>
      </c>
      <c r="L26" s="23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3">
        <f>C585+C633+C735+C894</f>
        <v>12228.401141699502</v>
      </c>
      <c r="D27" s="23">
        <f t="shared" ref="D27:L27" si="23">D585+D633+D735+D894</f>
        <v>17974.497974999998</v>
      </c>
      <c r="E27" s="23">
        <f t="shared" si="23"/>
        <v>22041.266</v>
      </c>
      <c r="F27" s="23">
        <f t="shared" si="23"/>
        <v>26049.215200000002</v>
      </c>
      <c r="G27" s="23">
        <f t="shared" si="23"/>
        <v>78293.380316699506</v>
      </c>
      <c r="H27" s="23">
        <f t="shared" si="23"/>
        <v>12020.358626411962</v>
      </c>
      <c r="I27" s="23">
        <f t="shared" si="23"/>
        <v>16264.933703703706</v>
      </c>
      <c r="J27" s="23">
        <f t="shared" si="23"/>
        <v>21716.343380000002</v>
      </c>
      <c r="K27" s="23">
        <f t="shared" si="23"/>
        <v>26870.800206750002</v>
      </c>
      <c r="L27" s="23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3">
        <f>C179+C282</f>
        <v>954615.01881259994</v>
      </c>
      <c r="D28" s="23">
        <f t="shared" ref="D28:L28" si="24">D179+D282</f>
        <v>34771.689339999997</v>
      </c>
      <c r="E28" s="23">
        <f t="shared" si="24"/>
        <v>322.84799999999996</v>
      </c>
      <c r="F28" s="23">
        <f t="shared" si="24"/>
        <v>329620.5428673969</v>
      </c>
      <c r="G28" s="23">
        <f t="shared" si="24"/>
        <v>1319330.0990199968</v>
      </c>
      <c r="H28" s="23">
        <f t="shared" si="24"/>
        <v>955242.68442954787</v>
      </c>
      <c r="I28" s="23">
        <f t="shared" si="24"/>
        <v>35407.031285090001</v>
      </c>
      <c r="J28" s="23">
        <f t="shared" si="24"/>
        <v>277.41210000000001</v>
      </c>
      <c r="K28" s="23">
        <f t="shared" si="24"/>
        <v>333116.30688298412</v>
      </c>
      <c r="L28" s="23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3">
        <f t="shared" ref="C29:L29" si="25">C180+C232+C283+C383+C482</f>
        <v>3481850.7568951999</v>
      </c>
      <c r="D29" s="23">
        <f t="shared" si="25"/>
        <v>1570437.4917319999</v>
      </c>
      <c r="E29" s="23">
        <f t="shared" si="25"/>
        <v>489.64800000000002</v>
      </c>
      <c r="F29" s="23">
        <f t="shared" si="25"/>
        <v>2641.2798267936637</v>
      </c>
      <c r="G29" s="23">
        <f t="shared" si="25"/>
        <v>5055419.1764539946</v>
      </c>
      <c r="H29" s="23">
        <f t="shared" si="25"/>
        <v>4479178.1916900808</v>
      </c>
      <c r="I29" s="23">
        <f t="shared" si="25"/>
        <v>2535796.0618383833</v>
      </c>
      <c r="J29" s="23">
        <f t="shared" si="25"/>
        <v>385.64640000000003</v>
      </c>
      <c r="K29" s="23">
        <f t="shared" si="25"/>
        <v>2600.5169500521151</v>
      </c>
      <c r="L29" s="23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3">
        <f t="shared" ref="C30:L30" si="26">C129+C483+C536+C586+C634+C687+C736+C790+C841</f>
        <v>218506.58973533573</v>
      </c>
      <c r="D30" s="23">
        <f t="shared" si="26"/>
        <v>134999.31343000001</v>
      </c>
      <c r="E30" s="23">
        <f t="shared" si="26"/>
        <v>188989.61473</v>
      </c>
      <c r="F30" s="23">
        <f t="shared" si="26"/>
        <v>209745.48484421548</v>
      </c>
      <c r="G30" s="23">
        <f t="shared" si="26"/>
        <v>752241.00273955124</v>
      </c>
      <c r="H30" s="23">
        <f t="shared" si="26"/>
        <v>228921.56289278509</v>
      </c>
      <c r="I30" s="23">
        <f t="shared" si="26"/>
        <v>127057.19268219022</v>
      </c>
      <c r="J30" s="23">
        <f t="shared" si="26"/>
        <v>184582.86090383999</v>
      </c>
      <c r="K30" s="23">
        <f t="shared" si="26"/>
        <v>233917.75828854309</v>
      </c>
      <c r="L30" s="23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3">
        <f t="shared" ref="C31:L31" si="27">C329+C895</f>
        <v>119525.38336000001</v>
      </c>
      <c r="D31" s="23">
        <f t="shared" si="27"/>
        <v>141774.62410849999</v>
      </c>
      <c r="E31" s="23">
        <f t="shared" si="27"/>
        <v>20152.178300000003</v>
      </c>
      <c r="F31" s="23">
        <f t="shared" si="27"/>
        <v>30320.081800000004</v>
      </c>
      <c r="G31" s="23">
        <f t="shared" si="27"/>
        <v>311772.26756850001</v>
      </c>
      <c r="H31" s="23">
        <f t="shared" si="27"/>
        <v>104896.22869999999</v>
      </c>
      <c r="I31" s="23">
        <f t="shared" si="27"/>
        <v>113389.92510000001</v>
      </c>
      <c r="J31" s="23">
        <f t="shared" si="27"/>
        <v>20667.106200000002</v>
      </c>
      <c r="K31" s="23">
        <f t="shared" si="27"/>
        <v>32118.912600000003</v>
      </c>
      <c r="L31" s="23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3">
        <f t="shared" ref="C32:L32" si="28">C233+C330+C432+C484+C537+C791</f>
        <v>18617.449998599997</v>
      </c>
      <c r="D32" s="23">
        <f t="shared" si="28"/>
        <v>87039.596856849996</v>
      </c>
      <c r="E32" s="23">
        <f t="shared" si="28"/>
        <v>63390.019633098178</v>
      </c>
      <c r="F32" s="23">
        <f t="shared" si="28"/>
        <v>20596.364832599997</v>
      </c>
      <c r="G32" s="23">
        <f t="shared" si="28"/>
        <v>189643.43132114815</v>
      </c>
      <c r="H32" s="23">
        <f t="shared" si="28"/>
        <v>18782.5658645156</v>
      </c>
      <c r="I32" s="23">
        <f t="shared" si="28"/>
        <v>82105.448377112931</v>
      </c>
      <c r="J32" s="23">
        <f t="shared" si="28"/>
        <v>64267.778791029996</v>
      </c>
      <c r="K32" s="23">
        <f t="shared" si="28"/>
        <v>21259.38685708</v>
      </c>
      <c r="L32" s="23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3">
        <f t="shared" ref="C33:L33" si="29">C331+C635</f>
        <v>41808.004653600001</v>
      </c>
      <c r="D33" s="23">
        <f t="shared" si="29"/>
        <v>13831.833054180001</v>
      </c>
      <c r="E33" s="23">
        <f t="shared" si="29"/>
        <v>32135.174716999998</v>
      </c>
      <c r="F33" s="23">
        <f t="shared" si="29"/>
        <v>9348.9174600000006</v>
      </c>
      <c r="G33" s="23">
        <f t="shared" si="29"/>
        <v>97123.929884779995</v>
      </c>
      <c r="H33" s="23">
        <f t="shared" si="29"/>
        <v>40111.099800000004</v>
      </c>
      <c r="I33" s="23">
        <f t="shared" si="29"/>
        <v>11918.169000000002</v>
      </c>
      <c r="J33" s="23">
        <f t="shared" si="29"/>
        <v>28816.537266666666</v>
      </c>
      <c r="K33" s="23">
        <f t="shared" si="29"/>
        <v>10532.504012400001</v>
      </c>
      <c r="L33" s="23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2">
        <f>SUM(C35:C45)</f>
        <v>6777950.6076747021</v>
      </c>
      <c r="D34" s="22">
        <f t="shared" ref="D34:L34" si="30">SUM(D35:D45)</f>
        <v>7348653.9317477476</v>
      </c>
      <c r="E34" s="22">
        <f t="shared" si="30"/>
        <v>3505317.7687649932</v>
      </c>
      <c r="F34" s="22">
        <f t="shared" si="30"/>
        <v>3459525.7745309779</v>
      </c>
      <c r="G34" s="22">
        <f t="shared" si="30"/>
        <v>21091448.082718421</v>
      </c>
      <c r="H34" s="22">
        <f t="shared" si="30"/>
        <v>6914346.2439238969</v>
      </c>
      <c r="I34" s="22">
        <f t="shared" si="30"/>
        <v>7393198.8904146394</v>
      </c>
      <c r="J34" s="22">
        <f t="shared" si="30"/>
        <v>3430857.7551918104</v>
      </c>
      <c r="K34" s="22">
        <f t="shared" si="30"/>
        <v>3549825.9687019675</v>
      </c>
      <c r="L34" s="22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3">
        <f t="shared" ref="C35:L35" si="31">C182+C235+C285+C333+C385+C434+C486+C539+C588+C637+C689+C738+C793+C843+C897</f>
        <v>670444.45014678431</v>
      </c>
      <c r="D35" s="23">
        <f t="shared" si="31"/>
        <v>1133366.2762032521</v>
      </c>
      <c r="E35" s="23">
        <f t="shared" si="31"/>
        <v>853177.7162473707</v>
      </c>
      <c r="F35" s="23">
        <f t="shared" si="31"/>
        <v>730685.58551932184</v>
      </c>
      <c r="G35" s="23">
        <f t="shared" si="31"/>
        <v>3387674.0281167291</v>
      </c>
      <c r="H35" s="23">
        <f t="shared" si="31"/>
        <v>699569.14477430366</v>
      </c>
      <c r="I35" s="23">
        <f t="shared" si="31"/>
        <v>1166979.1580722786</v>
      </c>
      <c r="J35" s="23">
        <f t="shared" si="31"/>
        <v>818595.65991821978</v>
      </c>
      <c r="K35" s="23">
        <f t="shared" si="31"/>
        <v>773554.77370452427</v>
      </c>
      <c r="L35" s="23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3">
        <f t="shared" ref="C36:L36" si="32">C131+C334+C540+C739</f>
        <v>207787.48859999998</v>
      </c>
      <c r="D36" s="23">
        <f t="shared" si="32"/>
        <v>193954.99734120001</v>
      </c>
      <c r="E36" s="23">
        <f t="shared" si="32"/>
        <v>96824.565063499991</v>
      </c>
      <c r="F36" s="23">
        <f t="shared" si="32"/>
        <v>398359.58300899994</v>
      </c>
      <c r="G36" s="23">
        <f t="shared" si="32"/>
        <v>896926.63401369995</v>
      </c>
      <c r="H36" s="23">
        <f t="shared" si="32"/>
        <v>192428.2687594</v>
      </c>
      <c r="I36" s="23">
        <f t="shared" si="32"/>
        <v>192992.99536999999</v>
      </c>
      <c r="J36" s="23">
        <f t="shared" si="32"/>
        <v>98851.511303200008</v>
      </c>
      <c r="K36" s="23">
        <f t="shared" si="32"/>
        <v>496744.1786920001</v>
      </c>
      <c r="L36" s="23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3">
        <f t="shared" ref="C37:L37" si="33">C132+C844</f>
        <v>39081.157400000004</v>
      </c>
      <c r="D37" s="23">
        <f t="shared" si="33"/>
        <v>12417.553244999999</v>
      </c>
      <c r="E37" s="23">
        <f t="shared" si="33"/>
        <v>5551.4875799999991</v>
      </c>
      <c r="F37" s="23">
        <f t="shared" si="33"/>
        <v>14525.015174388674</v>
      </c>
      <c r="G37" s="23">
        <f t="shared" si="33"/>
        <v>71575.213399388667</v>
      </c>
      <c r="H37" s="23">
        <f t="shared" si="33"/>
        <v>38592.904314515654</v>
      </c>
      <c r="I37" s="23">
        <f t="shared" si="33"/>
        <v>12111.26344400565</v>
      </c>
      <c r="J37" s="23">
        <f t="shared" si="33"/>
        <v>5680.6073977826827</v>
      </c>
      <c r="K37" s="23">
        <f t="shared" si="33"/>
        <v>15525.686484316033</v>
      </c>
      <c r="L37" s="23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3">
        <f t="shared" ref="C38:L38" si="34">C183+C236+C286+C335+C386+C435+C487+C541+C589+C638+C690+C740+C794+C845+C898</f>
        <v>2296752.387782834</v>
      </c>
      <c r="D38" s="23">
        <f t="shared" si="34"/>
        <v>3008882.6287569087</v>
      </c>
      <c r="E38" s="23">
        <f t="shared" si="34"/>
        <v>1040397.4082342779</v>
      </c>
      <c r="F38" s="23">
        <f t="shared" si="34"/>
        <v>640609.95936406741</v>
      </c>
      <c r="G38" s="23">
        <f t="shared" si="34"/>
        <v>6986642.3841380877</v>
      </c>
      <c r="H38" s="23">
        <f t="shared" si="34"/>
        <v>2340528.9443972288</v>
      </c>
      <c r="I38" s="23">
        <f t="shared" si="34"/>
        <v>3096206.012945239</v>
      </c>
      <c r="J38" s="23">
        <f t="shared" si="34"/>
        <v>1032328.1160045296</v>
      </c>
      <c r="K38" s="23">
        <f t="shared" si="34"/>
        <v>647124.55902411113</v>
      </c>
      <c r="L38" s="23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3">
        <f t="shared" ref="C39:L39" si="35">C387+C436+C488+C691+C795+C846+C899</f>
        <v>82634.517755160268</v>
      </c>
      <c r="D39" s="23">
        <f t="shared" si="35"/>
        <v>118512.41997299998</v>
      </c>
      <c r="E39" s="23">
        <f t="shared" si="35"/>
        <v>83282.457671950004</v>
      </c>
      <c r="F39" s="23">
        <f t="shared" si="35"/>
        <v>156604.00222749225</v>
      </c>
      <c r="G39" s="23">
        <f t="shared" si="35"/>
        <v>441033.39762760256</v>
      </c>
      <c r="H39" s="23">
        <f t="shared" si="35"/>
        <v>79858.325971264378</v>
      </c>
      <c r="I39" s="23">
        <f t="shared" si="35"/>
        <v>118263.13040000001</v>
      </c>
      <c r="J39" s="23">
        <f t="shared" si="35"/>
        <v>80955.105745039604</v>
      </c>
      <c r="K39" s="23">
        <f t="shared" si="35"/>
        <v>152172.94438777701</v>
      </c>
      <c r="L39" s="23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3">
        <f t="shared" ref="C40:L40" si="36">C237+C287+C388+C437+C489+C542+C590+C639+C741+C796+C847</f>
        <v>190407.09520793427</v>
      </c>
      <c r="D40" s="23">
        <f t="shared" si="36"/>
        <v>168375.75940049751</v>
      </c>
      <c r="E40" s="23">
        <f t="shared" si="36"/>
        <v>228925.66319199314</v>
      </c>
      <c r="F40" s="23">
        <f t="shared" si="36"/>
        <v>129119.47705173373</v>
      </c>
      <c r="G40" s="23">
        <f t="shared" si="36"/>
        <v>716827.99485215871</v>
      </c>
      <c r="H40" s="23">
        <f t="shared" si="36"/>
        <v>203110.44786714314</v>
      </c>
      <c r="I40" s="23">
        <f t="shared" si="36"/>
        <v>169013.67867929392</v>
      </c>
      <c r="J40" s="23">
        <f t="shared" si="36"/>
        <v>222362.62583930269</v>
      </c>
      <c r="K40" s="23">
        <f t="shared" si="36"/>
        <v>131407.25128315939</v>
      </c>
      <c r="L40" s="23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3">
        <f t="shared" ref="C41:L41" si="37">C389+C900</f>
        <v>11407.777283310717</v>
      </c>
      <c r="D41" s="23">
        <f t="shared" si="37"/>
        <v>11377.5254</v>
      </c>
      <c r="E41" s="23">
        <f t="shared" si="37"/>
        <v>13320.012200000001</v>
      </c>
      <c r="F41" s="23">
        <f t="shared" si="37"/>
        <v>34842.008600000001</v>
      </c>
      <c r="G41" s="23">
        <f t="shared" si="37"/>
        <v>70947.323483310727</v>
      </c>
      <c r="H41" s="23">
        <f t="shared" si="37"/>
        <v>11488.559999999998</v>
      </c>
      <c r="I41" s="23">
        <f t="shared" si="37"/>
        <v>11223.932599999998</v>
      </c>
      <c r="J41" s="23">
        <f t="shared" si="37"/>
        <v>13517.161199999999</v>
      </c>
      <c r="K41" s="23">
        <f t="shared" si="37"/>
        <v>34370.912400000001</v>
      </c>
      <c r="L41" s="23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3">
        <f>C640+C848</f>
        <v>5307.651157773963</v>
      </c>
      <c r="D42" s="23">
        <f t="shared" ref="D42:L42" si="38">D640+D848</f>
        <v>6275.8788000000004</v>
      </c>
      <c r="E42" s="23">
        <f t="shared" si="38"/>
        <v>6851.0428666666685</v>
      </c>
      <c r="F42" s="23">
        <f t="shared" si="38"/>
        <v>5778.1097012910423</v>
      </c>
      <c r="G42" s="23">
        <f t="shared" si="38"/>
        <v>24212.682525731674</v>
      </c>
      <c r="H42" s="23">
        <f t="shared" si="38"/>
        <v>5636.3455183292463</v>
      </c>
      <c r="I42" s="23">
        <f t="shared" si="38"/>
        <v>6022.4143702752481</v>
      </c>
      <c r="J42" s="23">
        <f t="shared" si="38"/>
        <v>6638.7502327944449</v>
      </c>
      <c r="K42" s="23">
        <f t="shared" si="38"/>
        <v>6318.9505346386049</v>
      </c>
      <c r="L42" s="23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3">
        <f t="shared" ref="C43:L43" si="39">C133+C184+C238+C288+C336+C390+C438+C490+C543+C591+C641+C692+C742+C797+C849+C901</f>
        <v>851756.8166073605</v>
      </c>
      <c r="D43" s="23">
        <f t="shared" si="39"/>
        <v>815090.079151768</v>
      </c>
      <c r="E43" s="23">
        <f t="shared" si="39"/>
        <v>511615.96357598365</v>
      </c>
      <c r="F43" s="23">
        <f t="shared" si="39"/>
        <v>730091.03464747022</v>
      </c>
      <c r="G43" s="23">
        <f t="shared" si="39"/>
        <v>2908553.8939825827</v>
      </c>
      <c r="H43" s="23">
        <f t="shared" si="39"/>
        <v>843909.63841592055</v>
      </c>
      <c r="I43" s="23">
        <f t="shared" si="39"/>
        <v>783648.66675677127</v>
      </c>
      <c r="J43" s="23">
        <f t="shared" si="39"/>
        <v>498447.54580563772</v>
      </c>
      <c r="K43" s="23">
        <f t="shared" si="39"/>
        <v>676184.41625972767</v>
      </c>
      <c r="L43" s="23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3">
        <f t="shared" ref="C44:L44" si="40">C134+C185+C239+C289+C337+C391+C439+C491+C544+C592+C642+C693+C743+C798+C850+C902</f>
        <v>2213892.3456855067</v>
      </c>
      <c r="D44" s="23">
        <f t="shared" si="40"/>
        <v>1771287.5579162866</v>
      </c>
      <c r="E44" s="23">
        <f t="shared" si="40"/>
        <v>520356.03998936195</v>
      </c>
      <c r="F44" s="23">
        <f t="shared" si="40"/>
        <v>569817.28416292788</v>
      </c>
      <c r="G44" s="23">
        <f t="shared" si="40"/>
        <v>5075353.2277540816</v>
      </c>
      <c r="H44" s="23">
        <f t="shared" si="40"/>
        <v>2296159.9082245599</v>
      </c>
      <c r="I44" s="23">
        <f t="shared" si="40"/>
        <v>1734198.1715050898</v>
      </c>
      <c r="J44" s="23">
        <f t="shared" si="40"/>
        <v>529031.45170342154</v>
      </c>
      <c r="K44" s="23">
        <f t="shared" si="40"/>
        <v>567100.20879878872</v>
      </c>
      <c r="L44" s="23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3">
        <f t="shared" ref="C45:L45" si="41">C240+C338+C593+C643+C744+C799+C851</f>
        <v>208478.92004803667</v>
      </c>
      <c r="D45" s="23">
        <f t="shared" si="41"/>
        <v>109113.25555983547</v>
      </c>
      <c r="E45" s="23">
        <f t="shared" si="41"/>
        <v>145015.41214388821</v>
      </c>
      <c r="F45" s="23">
        <f t="shared" si="41"/>
        <v>49093.715073284475</v>
      </c>
      <c r="G45" s="23">
        <f t="shared" si="41"/>
        <v>511701.30282504484</v>
      </c>
      <c r="H45" s="23">
        <f t="shared" si="41"/>
        <v>203063.75568123182</v>
      </c>
      <c r="I45" s="23">
        <f t="shared" si="41"/>
        <v>102539.46627168517</v>
      </c>
      <c r="J45" s="23">
        <f t="shared" si="41"/>
        <v>124449.22004188235</v>
      </c>
      <c r="K45" s="23">
        <f t="shared" si="41"/>
        <v>49322.087132924673</v>
      </c>
      <c r="L45" s="23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2">
        <f>SUM(C47:C56)</f>
        <v>2098756.6132348184</v>
      </c>
      <c r="D46" s="22">
        <f t="shared" ref="D46:L46" si="42">SUM(D47:D56)</f>
        <v>1507677.3730079471</v>
      </c>
      <c r="E46" s="22">
        <f t="shared" si="42"/>
        <v>1294641.8617443456</v>
      </c>
      <c r="F46" s="22">
        <f t="shared" si="42"/>
        <v>2627364.3731659898</v>
      </c>
      <c r="G46" s="22">
        <f t="shared" si="42"/>
        <v>7528440.2211531</v>
      </c>
      <c r="H46" s="22">
        <f t="shared" si="42"/>
        <v>2099592.5180195761</v>
      </c>
      <c r="I46" s="22">
        <f t="shared" si="42"/>
        <v>1476535.8823162117</v>
      </c>
      <c r="J46" s="22">
        <f t="shared" si="42"/>
        <v>1293488.4184093901</v>
      </c>
      <c r="K46" s="22">
        <f t="shared" si="42"/>
        <v>2865557.9710389026</v>
      </c>
      <c r="L46" s="22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3">
        <f>C801</f>
        <v>30372.799999999999</v>
      </c>
      <c r="D47" s="23">
        <f t="shared" ref="D47:L47" si="43">D801</f>
        <v>30257.975999999999</v>
      </c>
      <c r="E47" s="23">
        <f t="shared" si="43"/>
        <v>31193.606399999997</v>
      </c>
      <c r="F47" s="23">
        <f t="shared" si="43"/>
        <v>28743.040000000001</v>
      </c>
      <c r="G47" s="23">
        <f t="shared" si="43"/>
        <v>120567.4224</v>
      </c>
      <c r="H47" s="23">
        <f t="shared" si="43"/>
        <v>27557.759999999998</v>
      </c>
      <c r="I47" s="23">
        <f t="shared" si="43"/>
        <v>27187.360000000001</v>
      </c>
      <c r="J47" s="23">
        <f t="shared" si="43"/>
        <v>20753.511999999999</v>
      </c>
      <c r="K47" s="23">
        <f t="shared" si="43"/>
        <v>21112.799999999999</v>
      </c>
      <c r="L47" s="23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3">
        <f t="shared" ref="C48:L48" si="44">C136+C187+C242+C493+C546+C645+C695+C746+C802</f>
        <v>803081.35737327766</v>
      </c>
      <c r="D48" s="23">
        <f t="shared" si="44"/>
        <v>591823.56935490435</v>
      </c>
      <c r="E48" s="23">
        <f t="shared" si="44"/>
        <v>404935.00827999995</v>
      </c>
      <c r="F48" s="23">
        <f t="shared" si="44"/>
        <v>1353927.2711722231</v>
      </c>
      <c r="G48" s="23">
        <f t="shared" si="44"/>
        <v>3153767.2061804049</v>
      </c>
      <c r="H48" s="23">
        <f t="shared" si="44"/>
        <v>808348.73186233023</v>
      </c>
      <c r="I48" s="23">
        <f t="shared" si="44"/>
        <v>590728.6149141877</v>
      </c>
      <c r="J48" s="23">
        <f t="shared" si="44"/>
        <v>405594.20998688001</v>
      </c>
      <c r="K48" s="23">
        <f t="shared" si="44"/>
        <v>1551328.2401941079</v>
      </c>
      <c r="L48" s="23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3">
        <f t="shared" ref="C49:L49" si="45">C188+C340+C393+C441+C494+C547+C595+C646+C853</f>
        <v>129030.94219563577</v>
      </c>
      <c r="D49" s="23">
        <f t="shared" si="45"/>
        <v>110903.96690016304</v>
      </c>
      <c r="E49" s="23">
        <f t="shared" si="45"/>
        <v>132922.50296027938</v>
      </c>
      <c r="F49" s="23">
        <f t="shared" si="45"/>
        <v>140111.84289064485</v>
      </c>
      <c r="G49" s="23">
        <f t="shared" si="45"/>
        <v>512969.25494672306</v>
      </c>
      <c r="H49" s="23">
        <f t="shared" si="45"/>
        <v>126777.86467307805</v>
      </c>
      <c r="I49" s="23">
        <f t="shared" si="45"/>
        <v>109849.04960631272</v>
      </c>
      <c r="J49" s="23">
        <f t="shared" si="45"/>
        <v>135387.67179826513</v>
      </c>
      <c r="K49" s="23">
        <f t="shared" si="45"/>
        <v>144889.34995649158</v>
      </c>
      <c r="L49" s="23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3">
        <f>C137+C189</f>
        <v>175464.4075566</v>
      </c>
      <c r="D50" s="23">
        <f t="shared" ref="D50:L50" si="46">D137+D189</f>
        <v>69690.859966200005</v>
      </c>
      <c r="E50" s="23">
        <f t="shared" si="46"/>
        <v>13101.330000000002</v>
      </c>
      <c r="F50" s="23">
        <f t="shared" si="46"/>
        <v>51376.243825081794</v>
      </c>
      <c r="G50" s="23">
        <f t="shared" si="46"/>
        <v>309632.84134788183</v>
      </c>
      <c r="H50" s="23">
        <f t="shared" si="46"/>
        <v>178592.47798292618</v>
      </c>
      <c r="I50" s="23">
        <f t="shared" si="46"/>
        <v>69639.728655471903</v>
      </c>
      <c r="J50" s="23">
        <f t="shared" si="46"/>
        <v>12919.5</v>
      </c>
      <c r="K50" s="23">
        <f t="shared" si="46"/>
        <v>59612.321365885677</v>
      </c>
      <c r="L50" s="23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3">
        <f>C138</f>
        <v>29912.243399999996</v>
      </c>
      <c r="D51" s="23">
        <f t="shared" ref="D51:L51" si="47">D138</f>
        <v>16610.122799999997</v>
      </c>
      <c r="E51" s="23">
        <f t="shared" si="47"/>
        <v>26189.590099999998</v>
      </c>
      <c r="F51" s="23">
        <f t="shared" si="47"/>
        <v>36332.784599999992</v>
      </c>
      <c r="G51" s="23">
        <f t="shared" si="47"/>
        <v>109044.74089999998</v>
      </c>
      <c r="H51" s="23">
        <f t="shared" si="47"/>
        <v>28601.365199999997</v>
      </c>
      <c r="I51" s="23">
        <f t="shared" si="47"/>
        <v>16764.510399999999</v>
      </c>
      <c r="J51" s="23">
        <f t="shared" si="47"/>
        <v>27054.302299999996</v>
      </c>
      <c r="K51" s="23">
        <f t="shared" si="47"/>
        <v>39250.214499999995</v>
      </c>
      <c r="L51" s="23">
        <f t="shared" si="47"/>
        <v>111670.3924</v>
      </c>
    </row>
    <row r="52" spans="1:12" x14ac:dyDescent="0.25">
      <c r="A52" s="10" t="s">
        <v>131</v>
      </c>
      <c r="B52" s="9" t="s">
        <v>46</v>
      </c>
      <c r="C52" s="23">
        <f>C442</f>
        <v>36788.260700399995</v>
      </c>
      <c r="D52" s="23">
        <f t="shared" ref="D52:L52" si="48">D442</f>
        <v>84705.518345829478</v>
      </c>
      <c r="E52" s="23">
        <f t="shared" si="48"/>
        <v>52929.262542707758</v>
      </c>
      <c r="F52" s="23">
        <f t="shared" si="48"/>
        <v>101126.65199999999</v>
      </c>
      <c r="G52" s="23">
        <f t="shared" si="48"/>
        <v>275549.69358893723</v>
      </c>
      <c r="H52" s="23">
        <f t="shared" si="48"/>
        <v>38526.575999999994</v>
      </c>
      <c r="I52" s="23">
        <f t="shared" si="48"/>
        <v>89299.847999999998</v>
      </c>
      <c r="J52" s="23">
        <f t="shared" si="48"/>
        <v>58221.444953717844</v>
      </c>
      <c r="K52" s="23">
        <f t="shared" si="48"/>
        <v>99152.423713199983</v>
      </c>
      <c r="L52" s="23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3">
        <f t="shared" ref="C53:L53" si="49">C190+C291+C341+C394+C495+C548+C596+C647+C854+C904</f>
        <v>151975.52768580307</v>
      </c>
      <c r="D53" s="23">
        <f t="shared" si="49"/>
        <v>206691.22808532001</v>
      </c>
      <c r="E53" s="23">
        <f t="shared" si="49"/>
        <v>212341.5297618974</v>
      </c>
      <c r="F53" s="23">
        <f t="shared" si="49"/>
        <v>196786.43576472689</v>
      </c>
      <c r="G53" s="23">
        <f t="shared" si="49"/>
        <v>767794.72129774734</v>
      </c>
      <c r="H53" s="23">
        <f t="shared" si="49"/>
        <v>150549.75973524989</v>
      </c>
      <c r="I53" s="23">
        <f t="shared" si="49"/>
        <v>192052.55606742902</v>
      </c>
      <c r="J53" s="23">
        <f t="shared" si="49"/>
        <v>213983.83380597233</v>
      </c>
      <c r="K53" s="23">
        <f t="shared" si="49"/>
        <v>197423.87376392598</v>
      </c>
      <c r="L53" s="23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3">
        <f>C549</f>
        <v>8913.6840399999983</v>
      </c>
      <c r="D54" s="23">
        <f t="shared" ref="D54:L54" si="50">D549</f>
        <v>15445.502</v>
      </c>
      <c r="E54" s="23">
        <f t="shared" si="50"/>
        <v>7293.6569099999997</v>
      </c>
      <c r="F54" s="23">
        <f t="shared" si="50"/>
        <v>13628.265299999999</v>
      </c>
      <c r="G54" s="23">
        <f t="shared" si="50"/>
        <v>45281.108249999997</v>
      </c>
      <c r="H54" s="23">
        <f t="shared" si="50"/>
        <v>13877.999002999999</v>
      </c>
      <c r="I54" s="23">
        <f t="shared" si="50"/>
        <v>6518.2173000000003</v>
      </c>
      <c r="J54" s="23">
        <f t="shared" si="50"/>
        <v>7292.7816199999997</v>
      </c>
      <c r="K54" s="23">
        <f t="shared" si="50"/>
        <v>14001.9468</v>
      </c>
      <c r="L54" s="23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3">
        <f t="shared" ref="C55:L55" si="51">C139+C550</f>
        <v>224828.99040000001</v>
      </c>
      <c r="D55" s="23">
        <f t="shared" si="51"/>
        <v>96208.424999999988</v>
      </c>
      <c r="E55" s="23">
        <f t="shared" si="51"/>
        <v>214540.76519999999</v>
      </c>
      <c r="F55" s="23">
        <f t="shared" si="51"/>
        <v>485531.17197000002</v>
      </c>
      <c r="G55" s="23">
        <f t="shared" si="51"/>
        <v>1021109.35257</v>
      </c>
      <c r="H55" s="23">
        <f t="shared" si="51"/>
        <v>228914.823</v>
      </c>
      <c r="I55" s="23">
        <f t="shared" si="51"/>
        <v>96046.612799999988</v>
      </c>
      <c r="J55" s="23">
        <f t="shared" si="51"/>
        <v>214801.03829999999</v>
      </c>
      <c r="K55" s="23">
        <f t="shared" si="51"/>
        <v>518316.4731</v>
      </c>
      <c r="L55" s="23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3">
        <f t="shared" ref="C56:L56" si="52">C140+C191+C243+C292+C342+C395+C443+C496+C551+C597+C648+C696+C747+C803+C855+C905</f>
        <v>508388.39988310199</v>
      </c>
      <c r="D56" s="23">
        <f t="shared" si="52"/>
        <v>285340.20455552998</v>
      </c>
      <c r="E56" s="23">
        <f t="shared" si="52"/>
        <v>199194.60958946132</v>
      </c>
      <c r="F56" s="23">
        <f t="shared" si="52"/>
        <v>219800.66564331291</v>
      </c>
      <c r="G56" s="23">
        <f t="shared" si="52"/>
        <v>1212723.8796714062</v>
      </c>
      <c r="H56" s="23">
        <f t="shared" si="52"/>
        <v>497845.1605629918</v>
      </c>
      <c r="I56" s="23">
        <f t="shared" si="52"/>
        <v>278449.38457281049</v>
      </c>
      <c r="J56" s="23">
        <f t="shared" si="52"/>
        <v>197480.12364455467</v>
      </c>
      <c r="K56" s="23">
        <f t="shared" si="52"/>
        <v>220470.32764529149</v>
      </c>
      <c r="L56" s="23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2">
        <f>SUM(C58:C74)</f>
        <v>23641267.123113759</v>
      </c>
      <c r="D57" s="22">
        <f t="shared" ref="D57:L57" si="53">SUM(D58:D74)</f>
        <v>44544847.925427817</v>
      </c>
      <c r="E57" s="22">
        <f t="shared" si="53"/>
        <v>26271004.816712424</v>
      </c>
      <c r="F57" s="22">
        <f t="shared" si="53"/>
        <v>23025943.968000527</v>
      </c>
      <c r="G57" s="22">
        <f t="shared" si="53"/>
        <v>117483063.83325453</v>
      </c>
      <c r="H57" s="22">
        <f t="shared" si="53"/>
        <v>23075760.633584853</v>
      </c>
      <c r="I57" s="22">
        <f t="shared" si="53"/>
        <v>44896693.918636516</v>
      </c>
      <c r="J57" s="22">
        <f t="shared" si="53"/>
        <v>26867248.597668622</v>
      </c>
      <c r="K57" s="22">
        <f t="shared" si="53"/>
        <v>23180903.073926236</v>
      </c>
      <c r="L57" s="22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3">
        <f t="shared" ref="C58:L58" si="54">C142+C445+C599+C907</f>
        <v>225914.30627408001</v>
      </c>
      <c r="D58" s="23">
        <f t="shared" si="54"/>
        <v>204261.0075486</v>
      </c>
      <c r="E58" s="23">
        <f t="shared" si="54"/>
        <v>240995.83101938275</v>
      </c>
      <c r="F58" s="23">
        <f t="shared" si="54"/>
        <v>241493.87173999997</v>
      </c>
      <c r="G58" s="23">
        <f t="shared" si="54"/>
        <v>912665.01658206282</v>
      </c>
      <c r="H58" s="23">
        <f t="shared" si="54"/>
        <v>218685.76799955597</v>
      </c>
      <c r="I58" s="23">
        <f t="shared" si="54"/>
        <v>196214.190020104</v>
      </c>
      <c r="J58" s="23">
        <f t="shared" si="54"/>
        <v>238282.46018582681</v>
      </c>
      <c r="K58" s="23">
        <f t="shared" si="54"/>
        <v>243842.79230808001</v>
      </c>
      <c r="L58" s="23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3">
        <f t="shared" ref="C59:L59" si="55">C143+C245+C294+C344+C397+C498+C553+C600+C650+C698+C749+C805+C857+C908</f>
        <v>4025275.3457032056</v>
      </c>
      <c r="D59" s="23">
        <f t="shared" si="55"/>
        <v>4802931.2198480703</v>
      </c>
      <c r="E59" s="23">
        <f t="shared" si="55"/>
        <v>5325426.0018371642</v>
      </c>
      <c r="F59" s="23">
        <f t="shared" si="55"/>
        <v>5199176.412262192</v>
      </c>
      <c r="G59" s="23">
        <f t="shared" si="55"/>
        <v>19352808.979650632</v>
      </c>
      <c r="H59" s="23">
        <f t="shared" si="55"/>
        <v>3923878.8311902964</v>
      </c>
      <c r="I59" s="23">
        <f t="shared" si="55"/>
        <v>4490619.7118034298</v>
      </c>
      <c r="J59" s="23">
        <f t="shared" si="55"/>
        <v>5270681.0493150931</v>
      </c>
      <c r="K59" s="23">
        <f t="shared" si="55"/>
        <v>5256139.6196685098</v>
      </c>
      <c r="L59" s="23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3">
        <f t="shared" ref="C60:L60" si="56">C144+C193+C246+C295+C345+C398+C446+C499+C554+C601+C651+C750+C806+C858+C909</f>
        <v>1328642.0357093294</v>
      </c>
      <c r="D60" s="23">
        <f t="shared" si="56"/>
        <v>1656911.3134225982</v>
      </c>
      <c r="E60" s="23">
        <f t="shared" si="56"/>
        <v>1583584.7107374098</v>
      </c>
      <c r="F60" s="23">
        <f t="shared" si="56"/>
        <v>1609176.5383786636</v>
      </c>
      <c r="G60" s="23">
        <f t="shared" si="56"/>
        <v>6178314.5982480003</v>
      </c>
      <c r="H60" s="23">
        <f t="shared" si="56"/>
        <v>1285995.0855202144</v>
      </c>
      <c r="I60" s="23">
        <f t="shared" si="56"/>
        <v>1523764.4963940801</v>
      </c>
      <c r="J60" s="23">
        <f t="shared" si="56"/>
        <v>1537803.6505288491</v>
      </c>
      <c r="K60" s="23">
        <f t="shared" si="56"/>
        <v>1612964.0743131374</v>
      </c>
      <c r="L60" s="23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3">
        <f t="shared" ref="C61:L61" si="57">C145+C194+C247+C296+C346+C399+C447+C500+C555+C602+C652+C699+C751+C807+C859+C910</f>
        <v>5483187.6200881563</v>
      </c>
      <c r="D61" s="23">
        <f t="shared" si="57"/>
        <v>6828307.8916907366</v>
      </c>
      <c r="E61" s="23">
        <f t="shared" si="57"/>
        <v>6601711.2418158418</v>
      </c>
      <c r="F61" s="23">
        <f t="shared" si="57"/>
        <v>6446747.2046503406</v>
      </c>
      <c r="G61" s="23">
        <f t="shared" si="57"/>
        <v>25359953.958245073</v>
      </c>
      <c r="H61" s="23">
        <f t="shared" si="57"/>
        <v>5295434.9559540553</v>
      </c>
      <c r="I61" s="23">
        <f t="shared" si="57"/>
        <v>6325737.4906162247</v>
      </c>
      <c r="J61" s="23">
        <f t="shared" si="57"/>
        <v>6513677.3461225089</v>
      </c>
      <c r="K61" s="23">
        <f t="shared" si="57"/>
        <v>6536962.5953664752</v>
      </c>
      <c r="L61" s="23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3">
        <f t="shared" ref="C62:L62" si="58">C146+C248+C297+C347+C400+C653+C860</f>
        <v>240119.42304463062</v>
      </c>
      <c r="D62" s="23">
        <f t="shared" si="58"/>
        <v>338794.33208690002</v>
      </c>
      <c r="E62" s="23">
        <f t="shared" si="58"/>
        <v>1116291.0504548301</v>
      </c>
      <c r="F62" s="23">
        <f t="shared" si="58"/>
        <v>435512.89750635001</v>
      </c>
      <c r="G62" s="23">
        <f t="shared" si="58"/>
        <v>2130717.703092711</v>
      </c>
      <c r="H62" s="23">
        <f t="shared" si="58"/>
        <v>248085.71883479907</v>
      </c>
      <c r="I62" s="23">
        <f t="shared" si="58"/>
        <v>333047.91140673455</v>
      </c>
      <c r="J62" s="23">
        <f t="shared" si="58"/>
        <v>1435207.5171130621</v>
      </c>
      <c r="K62" s="23">
        <f t="shared" si="58"/>
        <v>424662.53515175218</v>
      </c>
      <c r="L62" s="23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3">
        <f>C752+C861+C911</f>
        <v>195736.91080000001</v>
      </c>
      <c r="D63" s="23">
        <f t="shared" ref="D63:L63" si="59">D752+D861+D911</f>
        <v>167382.09280000001</v>
      </c>
      <c r="E63" s="23">
        <f t="shared" si="59"/>
        <v>1688417.6361000002</v>
      </c>
      <c r="F63" s="23">
        <f t="shared" si="59"/>
        <v>802790.21520000009</v>
      </c>
      <c r="G63" s="23">
        <f t="shared" si="59"/>
        <v>2854326.8548999997</v>
      </c>
      <c r="H63" s="23">
        <f t="shared" si="59"/>
        <v>200169.18039999998</v>
      </c>
      <c r="I63" s="23">
        <f t="shared" si="59"/>
        <v>150879.85319999998</v>
      </c>
      <c r="J63" s="23">
        <f t="shared" si="59"/>
        <v>1803110.3904176468</v>
      </c>
      <c r="K63" s="23">
        <f t="shared" si="59"/>
        <v>763776.8804400001</v>
      </c>
      <c r="L63" s="23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3">
        <f t="shared" ref="C64:L64" si="60">C348+C862</f>
        <v>33239.893700000001</v>
      </c>
      <c r="D64" s="23">
        <f t="shared" si="60"/>
        <v>38749.809099999999</v>
      </c>
      <c r="E64" s="23">
        <f t="shared" si="60"/>
        <v>66901.134155039996</v>
      </c>
      <c r="F64" s="23">
        <f t="shared" si="60"/>
        <v>21909.2654</v>
      </c>
      <c r="G64" s="23">
        <f t="shared" si="60"/>
        <v>160800.10235504</v>
      </c>
      <c r="H64" s="23">
        <f t="shared" si="60"/>
        <v>33421.630152875856</v>
      </c>
      <c r="I64" s="23">
        <f t="shared" si="60"/>
        <v>42635.651505599999</v>
      </c>
      <c r="J64" s="23">
        <f t="shared" si="60"/>
        <v>68194.175901716619</v>
      </c>
      <c r="K64" s="23">
        <f t="shared" si="60"/>
        <v>21303.129366808676</v>
      </c>
      <c r="L64" s="23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3">
        <f t="shared" ref="C65:L65" si="61">C349+C654</f>
        <v>0</v>
      </c>
      <c r="D65" s="23">
        <f t="shared" si="61"/>
        <v>0</v>
      </c>
      <c r="E65" s="23">
        <f t="shared" si="61"/>
        <v>101803.78951999999</v>
      </c>
      <c r="F65" s="23">
        <f t="shared" si="61"/>
        <v>149632.571833389</v>
      </c>
      <c r="G65" s="23">
        <f t="shared" si="61"/>
        <v>251436.36135338902</v>
      </c>
      <c r="H65" s="23">
        <f t="shared" si="61"/>
        <v>385.16399999999999</v>
      </c>
      <c r="I65" s="23">
        <f t="shared" si="61"/>
        <v>25.512</v>
      </c>
      <c r="J65" s="23">
        <f t="shared" si="61"/>
        <v>339010.65607168002</v>
      </c>
      <c r="K65" s="23">
        <f t="shared" si="61"/>
        <v>138753.43479999999</v>
      </c>
      <c r="L65" s="23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3">
        <f>C147</f>
        <v>3445.3049000000001</v>
      </c>
      <c r="D66" s="23">
        <f t="shared" ref="D66:L66" si="62">D147</f>
        <v>0</v>
      </c>
      <c r="E66" s="23">
        <f t="shared" si="62"/>
        <v>2101.2154999999998</v>
      </c>
      <c r="F66" s="23">
        <f t="shared" si="62"/>
        <v>8328.7868104499994</v>
      </c>
      <c r="G66" s="23">
        <f t="shared" si="62"/>
        <v>13875.307210450001</v>
      </c>
      <c r="H66" s="23">
        <f t="shared" si="62"/>
        <v>2956.1114400000001</v>
      </c>
      <c r="I66" s="23">
        <f t="shared" si="62"/>
        <v>12.295</v>
      </c>
      <c r="J66" s="23">
        <f t="shared" si="62"/>
        <v>1894.7119504699999</v>
      </c>
      <c r="K66" s="23">
        <f t="shared" si="62"/>
        <v>8169.2332430000006</v>
      </c>
      <c r="L66" s="23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3">
        <f t="shared" ref="C67:L67" si="63">C148+C195+C249+C298+C350+C401+C501+C556+C655+C700+C753+C808+C863+C912</f>
        <v>4622897.4146434255</v>
      </c>
      <c r="D67" s="23">
        <f t="shared" si="63"/>
        <v>20603454.884889577</v>
      </c>
      <c r="E67" s="23">
        <f t="shared" si="63"/>
        <v>2190009.9429429099</v>
      </c>
      <c r="F67" s="23">
        <f t="shared" si="63"/>
        <v>924949.43530414032</v>
      </c>
      <c r="G67" s="23">
        <f t="shared" si="63"/>
        <v>28341311.677780055</v>
      </c>
      <c r="H67" s="23">
        <f t="shared" si="63"/>
        <v>4504922.8385420004</v>
      </c>
      <c r="I67" s="23">
        <f t="shared" si="63"/>
        <v>21994799.141707059</v>
      </c>
      <c r="J67" s="23">
        <f t="shared" si="63"/>
        <v>2243545.3016997976</v>
      </c>
      <c r="K67" s="23">
        <f t="shared" si="63"/>
        <v>934049.44614938914</v>
      </c>
      <c r="L67" s="23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3">
        <f>C196+C250+C351</f>
        <v>127748.14192500002</v>
      </c>
      <c r="D68" s="23">
        <f t="shared" ref="D68:L68" si="64">D196+D250+D351</f>
        <v>423753.69783279003</v>
      </c>
      <c r="E68" s="23">
        <f t="shared" si="64"/>
        <v>1909.5114000000001</v>
      </c>
      <c r="F68" s="23">
        <f t="shared" si="64"/>
        <v>1261.4059750000001</v>
      </c>
      <c r="G68" s="23">
        <f t="shared" si="64"/>
        <v>554672.75713279005</v>
      </c>
      <c r="H68" s="23">
        <f t="shared" si="64"/>
        <v>117409.49839750001</v>
      </c>
      <c r="I68" s="23">
        <f t="shared" si="64"/>
        <v>427280.38454440003</v>
      </c>
      <c r="J68" s="23">
        <f t="shared" si="64"/>
        <v>1864.6714000000002</v>
      </c>
      <c r="K68" s="23">
        <f t="shared" si="64"/>
        <v>1284.271475</v>
      </c>
      <c r="L68" s="23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3">
        <f>C299+C352</f>
        <v>76230.651000000013</v>
      </c>
      <c r="D69" s="23">
        <f t="shared" ref="D69:L69" si="65">D299+D352</f>
        <v>370940.06005525001</v>
      </c>
      <c r="E69" s="23">
        <f t="shared" si="65"/>
        <v>127.31250000000001</v>
      </c>
      <c r="F69" s="23">
        <f t="shared" si="65"/>
        <v>83.51700000000001</v>
      </c>
      <c r="G69" s="23">
        <f t="shared" si="65"/>
        <v>447381.54055525002</v>
      </c>
      <c r="H69" s="23">
        <f t="shared" si="65"/>
        <v>72996.458500000008</v>
      </c>
      <c r="I69" s="23">
        <f t="shared" si="65"/>
        <v>399575.55117550306</v>
      </c>
      <c r="J69" s="23">
        <f t="shared" si="65"/>
        <v>120.48750000000001</v>
      </c>
      <c r="K69" s="23">
        <f t="shared" si="65"/>
        <v>56.576032258064515</v>
      </c>
      <c r="L69" s="23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3">
        <f>C809</f>
        <v>70628.726209589047</v>
      </c>
      <c r="D70" s="23">
        <f t="shared" ref="D70:L70" si="66">D809</f>
        <v>54342.298999999992</v>
      </c>
      <c r="E70" s="23">
        <f t="shared" si="66"/>
        <v>59011.254499999988</v>
      </c>
      <c r="F70" s="23">
        <f t="shared" si="66"/>
        <v>73085.001000000004</v>
      </c>
      <c r="G70" s="23">
        <f t="shared" si="66"/>
        <v>257067.28070958902</v>
      </c>
      <c r="H70" s="23">
        <f t="shared" si="66"/>
        <v>69081.606</v>
      </c>
      <c r="I70" s="23">
        <f t="shared" si="66"/>
        <v>53943.631499999996</v>
      </c>
      <c r="J70" s="23">
        <f t="shared" si="66"/>
        <v>56768.893499999991</v>
      </c>
      <c r="K70" s="23">
        <f t="shared" si="66"/>
        <v>67208.338999999993</v>
      </c>
      <c r="L70" s="23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3">
        <f>C448</f>
        <v>363314.61406240001</v>
      </c>
      <c r="D71" s="23">
        <f t="shared" ref="D71:L71" si="67">D448</f>
        <v>401796.51766617998</v>
      </c>
      <c r="E71" s="23">
        <f t="shared" si="67"/>
        <v>474928.66804322391</v>
      </c>
      <c r="F71" s="23">
        <f t="shared" si="67"/>
        <v>136033.41023999997</v>
      </c>
      <c r="G71" s="23">
        <f t="shared" si="67"/>
        <v>1376073.210011804</v>
      </c>
      <c r="H71" s="23">
        <f t="shared" si="67"/>
        <v>331826.40399999998</v>
      </c>
      <c r="I71" s="23">
        <f t="shared" si="67"/>
        <v>533425.43800000008</v>
      </c>
      <c r="J71" s="23">
        <f t="shared" si="67"/>
        <v>487171.23727803037</v>
      </c>
      <c r="K71" s="23">
        <f t="shared" si="67"/>
        <v>133376.71235761599</v>
      </c>
      <c r="L71" s="23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3">
        <f t="shared" ref="C72:L72" si="68">C251+C353+C449+C701+C810</f>
        <v>5619463.8346384</v>
      </c>
      <c r="D72" s="23">
        <f t="shared" si="68"/>
        <v>7784075.3886121102</v>
      </c>
      <c r="E72" s="23">
        <f t="shared" si="68"/>
        <v>6681974.9477266166</v>
      </c>
      <c r="F72" s="23">
        <f t="shared" si="68"/>
        <v>6696215.8533400008</v>
      </c>
      <c r="G72" s="23">
        <f t="shared" si="68"/>
        <v>26781730.024317127</v>
      </c>
      <c r="H72" s="23">
        <f t="shared" si="68"/>
        <v>5617359.1459000008</v>
      </c>
      <c r="I72" s="23">
        <f t="shared" si="68"/>
        <v>7602521.4036415806</v>
      </c>
      <c r="J72" s="23">
        <f t="shared" si="68"/>
        <v>6734175.1079837363</v>
      </c>
      <c r="K72" s="23">
        <f t="shared" si="68"/>
        <v>6766302.358696457</v>
      </c>
      <c r="L72" s="23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3">
        <f>C754</f>
        <v>97543.417600000001</v>
      </c>
      <c r="D73" s="23">
        <f t="shared" ref="D73:L73" si="69">D754</f>
        <v>80797.089200000002</v>
      </c>
      <c r="E73" s="23">
        <f t="shared" si="69"/>
        <v>132684.94</v>
      </c>
      <c r="F73" s="23">
        <f t="shared" si="69"/>
        <v>130007.76239999996</v>
      </c>
      <c r="G73" s="23">
        <f t="shared" si="69"/>
        <v>441033.20919999998</v>
      </c>
      <c r="H73" s="23">
        <f t="shared" si="69"/>
        <v>101085.7444</v>
      </c>
      <c r="I73" s="23">
        <f t="shared" si="69"/>
        <v>77812.012399999992</v>
      </c>
      <c r="J73" s="23">
        <f t="shared" si="69"/>
        <v>132763.1036</v>
      </c>
      <c r="K73" s="23">
        <f t="shared" si="69"/>
        <v>129793.48119999999</v>
      </c>
      <c r="L73" s="23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3">
        <f t="shared" ref="C74:L74" si="70">C197+C252+C300+C402+C502</f>
        <v>1127879.4828155423</v>
      </c>
      <c r="D74" s="23">
        <f t="shared" si="70"/>
        <v>788350.32167500001</v>
      </c>
      <c r="E74" s="23">
        <f t="shared" si="70"/>
        <v>3125.6284599999999</v>
      </c>
      <c r="F74" s="23">
        <f t="shared" si="70"/>
        <v>149539.81896</v>
      </c>
      <c r="G74" s="23">
        <f t="shared" si="70"/>
        <v>2068895.2519105421</v>
      </c>
      <c r="H74" s="23">
        <f t="shared" si="70"/>
        <v>1052066.4923535599</v>
      </c>
      <c r="I74" s="23">
        <f t="shared" si="70"/>
        <v>744399.24372178828</v>
      </c>
      <c r="J74" s="23">
        <f t="shared" si="70"/>
        <v>2977.8371001999999</v>
      </c>
      <c r="K74" s="23">
        <f t="shared" si="70"/>
        <v>142257.59435774983</v>
      </c>
      <c r="L74" s="23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2">
        <f>SUM(C76:C88)</f>
        <v>342320264.21350288</v>
      </c>
      <c r="D75" s="22">
        <f t="shared" ref="D75:L75" si="71">SUM(D76:D88)</f>
        <v>234421501.87614197</v>
      </c>
      <c r="E75" s="22">
        <f t="shared" si="71"/>
        <v>56834475.37242613</v>
      </c>
      <c r="F75" s="22">
        <f t="shared" si="71"/>
        <v>263123547.07577151</v>
      </c>
      <c r="G75" s="22">
        <f t="shared" si="71"/>
        <v>896699788.53784251</v>
      </c>
      <c r="H75" s="22">
        <f t="shared" si="71"/>
        <v>389715364.60793304</v>
      </c>
      <c r="I75" s="22">
        <f t="shared" si="71"/>
        <v>116536784.05256462</v>
      </c>
      <c r="J75" s="22">
        <f t="shared" si="71"/>
        <v>35532814.492837116</v>
      </c>
      <c r="K75" s="22">
        <f t="shared" si="71"/>
        <v>232789778.93514794</v>
      </c>
      <c r="L75" s="22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3">
        <f>C451+C865+C914</f>
        <v>671100.36220000009</v>
      </c>
      <c r="D76" s="23">
        <f t="shared" ref="D76:L76" si="72">D451+D865+D914</f>
        <v>775821.70309841994</v>
      </c>
      <c r="E76" s="23">
        <f t="shared" si="72"/>
        <v>832392.14134710003</v>
      </c>
      <c r="F76" s="23">
        <f t="shared" si="72"/>
        <v>779049.36083999998</v>
      </c>
      <c r="G76" s="23">
        <f t="shared" si="72"/>
        <v>3058363.5674855206</v>
      </c>
      <c r="H76" s="23">
        <f t="shared" si="72"/>
        <v>699521.46863343997</v>
      </c>
      <c r="I76" s="23">
        <f t="shared" si="72"/>
        <v>786568.64899999998</v>
      </c>
      <c r="J76" s="23">
        <f t="shared" si="72"/>
        <v>890552.24284570117</v>
      </c>
      <c r="K76" s="23">
        <f t="shared" si="72"/>
        <v>715698.86711205903</v>
      </c>
      <c r="L76" s="23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3">
        <f>C866</f>
        <v>129507.49560000001</v>
      </c>
      <c r="D77" s="23">
        <f t="shared" ref="D77:L77" si="73">D866</f>
        <v>129659.8992</v>
      </c>
      <c r="E77" s="23">
        <f t="shared" si="73"/>
        <v>153581.21240000002</v>
      </c>
      <c r="F77" s="23">
        <f t="shared" si="73"/>
        <v>197519.55119999999</v>
      </c>
      <c r="G77" s="23">
        <f t="shared" si="73"/>
        <v>610268.15839999996</v>
      </c>
      <c r="H77" s="23">
        <f t="shared" si="73"/>
        <v>118601.22199999999</v>
      </c>
      <c r="I77" s="23">
        <f t="shared" si="73"/>
        <v>117973.3092</v>
      </c>
      <c r="J77" s="23">
        <f t="shared" si="73"/>
        <v>133259.70000000001</v>
      </c>
      <c r="K77" s="23">
        <f t="shared" si="73"/>
        <v>208834.65520000001</v>
      </c>
      <c r="L77" s="23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3">
        <f>C756</f>
        <v>108659.52310000002</v>
      </c>
      <c r="D78" s="23">
        <f t="shared" ref="D78:L78" si="74">D756</f>
        <v>113049.455</v>
      </c>
      <c r="E78" s="23">
        <f t="shared" si="74"/>
        <v>135451.15030000001</v>
      </c>
      <c r="F78" s="23">
        <f t="shared" si="74"/>
        <v>166308.25138840001</v>
      </c>
      <c r="G78" s="23">
        <f t="shared" si="74"/>
        <v>523468.37978840002</v>
      </c>
      <c r="H78" s="23">
        <f t="shared" si="74"/>
        <v>111916.1251</v>
      </c>
      <c r="I78" s="23">
        <f t="shared" si="74"/>
        <v>116953.32690000001</v>
      </c>
      <c r="J78" s="23">
        <f t="shared" si="74"/>
        <v>143801.41807000001</v>
      </c>
      <c r="K78" s="23">
        <f t="shared" si="74"/>
        <v>170414.74226</v>
      </c>
      <c r="L78" s="23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3">
        <f>C404</f>
        <v>840.29200000000003</v>
      </c>
      <c r="D79" s="23">
        <f t="shared" ref="D79:L79" si="75">D404</f>
        <v>11213157.130799999</v>
      </c>
      <c r="E79" s="23">
        <f t="shared" si="75"/>
        <v>0</v>
      </c>
      <c r="F79" s="23">
        <f t="shared" si="75"/>
        <v>0</v>
      </c>
      <c r="G79" s="23">
        <f t="shared" si="75"/>
        <v>11213997.422799999</v>
      </c>
      <c r="H79" s="23">
        <f t="shared" si="75"/>
        <v>932.92659999999989</v>
      </c>
      <c r="I79" s="23">
        <f t="shared" si="75"/>
        <v>11911711.612199999</v>
      </c>
      <c r="J79" s="23">
        <f t="shared" si="75"/>
        <v>0</v>
      </c>
      <c r="K79" s="23">
        <f t="shared" si="75"/>
        <v>0</v>
      </c>
      <c r="L79" s="23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3">
        <f>C199+C254</f>
        <v>194998.84470000002</v>
      </c>
      <c r="D80" s="23">
        <f t="shared" ref="D80:L80" si="76">D199+D254</f>
        <v>179722.60107376002</v>
      </c>
      <c r="E80" s="23">
        <f t="shared" si="76"/>
        <v>232329.90176959094</v>
      </c>
      <c r="F80" s="23">
        <f t="shared" si="76"/>
        <v>230741.37955617151</v>
      </c>
      <c r="G80" s="23">
        <f t="shared" si="76"/>
        <v>837792.72709952248</v>
      </c>
      <c r="H80" s="23">
        <f t="shared" si="76"/>
        <v>190191.59868946002</v>
      </c>
      <c r="I80" s="23">
        <f t="shared" si="76"/>
        <v>180817.77620713768</v>
      </c>
      <c r="J80" s="23">
        <f t="shared" si="76"/>
        <v>231912.52964574494</v>
      </c>
      <c r="K80" s="23">
        <f t="shared" si="76"/>
        <v>239525.08963178453</v>
      </c>
      <c r="L80" s="23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3">
        <f t="shared" ref="C81:L81" si="77">C255+C302+C355+C405+C452+C604+C657+C703+C757+C812+C867+C915</f>
        <v>18583778.458707385</v>
      </c>
      <c r="D81" s="23">
        <f t="shared" si="77"/>
        <v>18685209.78698067</v>
      </c>
      <c r="E81" s="23">
        <f t="shared" si="77"/>
        <v>23122525.141809426</v>
      </c>
      <c r="F81" s="23">
        <f t="shared" si="77"/>
        <v>23336526.735205173</v>
      </c>
      <c r="G81" s="23">
        <f t="shared" si="77"/>
        <v>83728040.122702658</v>
      </c>
      <c r="H81" s="23">
        <f t="shared" si="77"/>
        <v>18583287.695813935</v>
      </c>
      <c r="I81" s="23">
        <f t="shared" si="77"/>
        <v>18576901.477435276</v>
      </c>
      <c r="J81" s="23">
        <f t="shared" si="77"/>
        <v>23350613.815749653</v>
      </c>
      <c r="K81" s="23">
        <f t="shared" si="77"/>
        <v>23534243.340544056</v>
      </c>
      <c r="L81" s="23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3">
        <f>PRICE1.12!$G82*VOLUME!C82</f>
        <v>0</v>
      </c>
      <c r="D82" s="23">
        <f>PRICE1.12!$G82*VOLUME!D82</f>
        <v>0</v>
      </c>
      <c r="E82" s="23">
        <f>PRICE1.12!$G82*VOLUME!E82</f>
        <v>0</v>
      </c>
      <c r="F82" s="23">
        <f>PRICE1.12!$G82*VOLUME!F82</f>
        <v>0</v>
      </c>
      <c r="G82" s="23">
        <f>PRICE1.12!$G82*VOLUME!G82</f>
        <v>0</v>
      </c>
      <c r="H82" s="23">
        <f>PRICE1.12!$G82*VOLUME!H82</f>
        <v>0</v>
      </c>
      <c r="I82" s="23">
        <f>PRICE1.12!$G82*VOLUME!I82</f>
        <v>0</v>
      </c>
      <c r="J82" s="23">
        <f>PRICE1.12!$G82*VOLUME!J82</f>
        <v>0</v>
      </c>
      <c r="K82" s="23">
        <f>PRICE1.12!$G82*VOLUME!K82</f>
        <v>0</v>
      </c>
      <c r="L82" s="23">
        <f>PRICE1.12!$G82*VOLUME!L82</f>
        <v>0</v>
      </c>
    </row>
    <row r="83" spans="1:12" x14ac:dyDescent="0.25">
      <c r="A83" s="10" t="s">
        <v>131</v>
      </c>
      <c r="B83" s="9" t="s">
        <v>65</v>
      </c>
      <c r="C83" s="23">
        <f t="shared" ref="C83:L83" si="78">C151+C758+C916</f>
        <v>395810.14549999998</v>
      </c>
      <c r="D83" s="23">
        <f t="shared" si="78"/>
        <v>146953.70274000004</v>
      </c>
      <c r="E83" s="23">
        <f t="shared" si="78"/>
        <v>124127.1651</v>
      </c>
      <c r="F83" s="23">
        <f t="shared" si="78"/>
        <v>634444.34448173991</v>
      </c>
      <c r="G83" s="23">
        <f t="shared" si="78"/>
        <v>1301335.3578217402</v>
      </c>
      <c r="H83" s="23">
        <f t="shared" si="78"/>
        <v>323804.07380737993</v>
      </c>
      <c r="I83" s="23">
        <f t="shared" si="78"/>
        <v>138823.73739999998</v>
      </c>
      <c r="J83" s="23">
        <f t="shared" si="78"/>
        <v>121844.1489</v>
      </c>
      <c r="K83" s="23">
        <f t="shared" si="78"/>
        <v>658163.54839999997</v>
      </c>
      <c r="L83" s="23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3">
        <f t="shared" ref="C84:L84" si="79">C303+C356+C504+C558+C605+C704+C813</f>
        <v>320346709.18925047</v>
      </c>
      <c r="D84" s="23">
        <f t="shared" si="79"/>
        <v>199134448.83060002</v>
      </c>
      <c r="E84" s="23">
        <f t="shared" si="79"/>
        <v>31335451.300000004</v>
      </c>
      <c r="F84" s="23">
        <f t="shared" si="79"/>
        <v>237179145.12250003</v>
      </c>
      <c r="G84" s="23">
        <f t="shared" si="79"/>
        <v>787995754.44235051</v>
      </c>
      <c r="H84" s="23">
        <f t="shared" si="79"/>
        <v>367810086.42000002</v>
      </c>
      <c r="I84" s="23">
        <f t="shared" si="79"/>
        <v>80607146.439999998</v>
      </c>
      <c r="J84" s="23">
        <f t="shared" si="79"/>
        <v>9773256.1952260174</v>
      </c>
      <c r="K84" s="23">
        <f t="shared" si="79"/>
        <v>206622910.26750004</v>
      </c>
      <c r="L84" s="23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3">
        <f>C453+C814</f>
        <v>931637.79280000005</v>
      </c>
      <c r="D85" s="23">
        <f t="shared" ref="D85:L85" si="80">D453+D814</f>
        <v>1589743.5681000003</v>
      </c>
      <c r="E85" s="23">
        <f t="shared" si="80"/>
        <v>898617.35970000003</v>
      </c>
      <c r="F85" s="23">
        <f t="shared" si="80"/>
        <v>599812.3306000001</v>
      </c>
      <c r="G85" s="23">
        <f t="shared" si="80"/>
        <v>4019811.0512000006</v>
      </c>
      <c r="H85" s="23">
        <f t="shared" si="80"/>
        <v>946082.88690000004</v>
      </c>
      <c r="I85" s="23">
        <f t="shared" si="80"/>
        <v>1551200.4166000001</v>
      </c>
      <c r="J85" s="23">
        <f t="shared" si="80"/>
        <v>887574.44240000006</v>
      </c>
      <c r="K85" s="23">
        <f t="shared" si="80"/>
        <v>639988.42449999996</v>
      </c>
      <c r="L85" s="23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3">
        <f>C200+C256</f>
        <v>18514.791720000001</v>
      </c>
      <c r="D86" s="23">
        <f t="shared" ref="D86:L86" si="81">D200+D256</f>
        <v>1035627.0312091501</v>
      </c>
      <c r="E86" s="23">
        <f t="shared" si="81"/>
        <v>0</v>
      </c>
      <c r="F86" s="23">
        <f t="shared" si="81"/>
        <v>0</v>
      </c>
      <c r="G86" s="23">
        <f t="shared" si="81"/>
        <v>1054141.8229291502</v>
      </c>
      <c r="H86" s="23">
        <f t="shared" si="81"/>
        <v>18463.902635267325</v>
      </c>
      <c r="I86" s="23">
        <f t="shared" si="81"/>
        <v>1129781.2796589851</v>
      </c>
      <c r="J86" s="23">
        <f t="shared" si="81"/>
        <v>0</v>
      </c>
      <c r="K86" s="23">
        <f t="shared" si="81"/>
        <v>0</v>
      </c>
      <c r="L86" s="23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3">
        <f>C201+C257</f>
        <v>11117.808000000001</v>
      </c>
      <c r="D87" s="23">
        <f t="shared" ref="D87:L87" si="82">D201+D257</f>
        <v>235405.31277994998</v>
      </c>
      <c r="E87" s="23">
        <f t="shared" si="82"/>
        <v>0</v>
      </c>
      <c r="F87" s="23">
        <f t="shared" si="82"/>
        <v>0</v>
      </c>
      <c r="G87" s="23">
        <f t="shared" si="82"/>
        <v>246523.12077995</v>
      </c>
      <c r="H87" s="23">
        <f t="shared" si="82"/>
        <v>11316.374155000001</v>
      </c>
      <c r="I87" s="23">
        <f t="shared" si="82"/>
        <v>291396.45548639551</v>
      </c>
      <c r="J87" s="23">
        <f t="shared" si="82"/>
        <v>0</v>
      </c>
      <c r="K87" s="23">
        <f t="shared" si="82"/>
        <v>0</v>
      </c>
      <c r="L87" s="23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3">
        <f>C152+C202</f>
        <v>927589.50992500002</v>
      </c>
      <c r="D88" s="23">
        <f t="shared" ref="D88:L88" si="83">D152+D202</f>
        <v>1182702.8545600001</v>
      </c>
      <c r="E88" s="23">
        <f t="shared" si="83"/>
        <v>0</v>
      </c>
      <c r="F88" s="23">
        <f t="shared" si="83"/>
        <v>0</v>
      </c>
      <c r="G88" s="23">
        <f t="shared" si="83"/>
        <v>2110292.3644849998</v>
      </c>
      <c r="H88" s="23">
        <f t="shared" si="83"/>
        <v>901159.91359851451</v>
      </c>
      <c r="I88" s="23">
        <f t="shared" si="83"/>
        <v>1127509.572476825</v>
      </c>
      <c r="J88" s="23">
        <f t="shared" si="83"/>
        <v>0</v>
      </c>
      <c r="K88" s="23">
        <f t="shared" si="83"/>
        <v>0</v>
      </c>
      <c r="L88" s="23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2">
        <f>SUM(C90:C94)</f>
        <v>83604368.902299687</v>
      </c>
      <c r="D89" s="22">
        <f t="shared" ref="D89:L89" si="84">SUM(D90:D94)</f>
        <v>83488192.276628494</v>
      </c>
      <c r="E89" s="22">
        <f t="shared" si="84"/>
        <v>82532573.488017052</v>
      </c>
      <c r="F89" s="22">
        <f t="shared" si="84"/>
        <v>97253122.558273077</v>
      </c>
      <c r="G89" s="22">
        <f t="shared" si="84"/>
        <v>311832395.67246819</v>
      </c>
      <c r="H89" s="22">
        <f t="shared" si="84"/>
        <v>84409145.320944518</v>
      </c>
      <c r="I89" s="22">
        <f t="shared" si="84"/>
        <v>85931666.33417429</v>
      </c>
      <c r="J89" s="22">
        <f t="shared" si="84"/>
        <v>83779421.125497624</v>
      </c>
      <c r="K89" s="22">
        <f t="shared" si="84"/>
        <v>89000101.237083271</v>
      </c>
      <c r="L89" s="22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3">
        <f t="shared" ref="C90:L90" si="85">C154+C259+C455+C506+C607+C659+C760+C816+C869</f>
        <v>4169265.8983200006</v>
      </c>
      <c r="D90" s="23">
        <f t="shared" si="85"/>
        <v>4169265.8983200006</v>
      </c>
      <c r="E90" s="23">
        <f t="shared" si="85"/>
        <v>4223529.6807804247</v>
      </c>
      <c r="F90" s="23">
        <f t="shared" si="85"/>
        <v>4223529.6807804247</v>
      </c>
      <c r="G90" s="23">
        <f t="shared" si="85"/>
        <v>8392795.5791004244</v>
      </c>
      <c r="H90" s="23">
        <f t="shared" si="85"/>
        <v>4129402.1160300006</v>
      </c>
      <c r="I90" s="23">
        <f t="shared" si="85"/>
        <v>4129402.1160300006</v>
      </c>
      <c r="J90" s="23">
        <f t="shared" si="85"/>
        <v>4240641.6687899996</v>
      </c>
      <c r="K90" s="23">
        <f t="shared" si="85"/>
        <v>4240641.6687899996</v>
      </c>
      <c r="L90" s="23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3">
        <f t="shared" ref="C91:L91" si="86">C155+C204+C260+C305+C407+C456+C507+C560+C660+C706+C761+C817+C918</f>
        <v>11117324.201640019</v>
      </c>
      <c r="D91" s="23">
        <f t="shared" si="86"/>
        <v>11117324.201640019</v>
      </c>
      <c r="E91" s="23">
        <f t="shared" si="86"/>
        <v>11909572.096119072</v>
      </c>
      <c r="F91" s="23">
        <f t="shared" si="86"/>
        <v>11909572.096119072</v>
      </c>
      <c r="G91" s="23">
        <f t="shared" si="86"/>
        <v>23026896.29775909</v>
      </c>
      <c r="H91" s="23">
        <f t="shared" si="86"/>
        <v>10858083.089625997</v>
      </c>
      <c r="I91" s="23">
        <f t="shared" si="86"/>
        <v>10858083.089625997</v>
      </c>
      <c r="J91" s="23">
        <f t="shared" si="86"/>
        <v>11858268.151422733</v>
      </c>
      <c r="K91" s="23">
        <f t="shared" si="86"/>
        <v>11858268.151422733</v>
      </c>
      <c r="L91" s="23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3">
        <f t="shared" ref="C92:L92" si="87">C156+C205+C707+C919</f>
        <v>1783204.5511869998</v>
      </c>
      <c r="D92" s="23">
        <f t="shared" si="87"/>
        <v>1783204.5511869998</v>
      </c>
      <c r="E92" s="23">
        <f t="shared" si="87"/>
        <v>1842965.1247036429</v>
      </c>
      <c r="F92" s="23">
        <f t="shared" si="87"/>
        <v>1842965.1247036429</v>
      </c>
      <c r="G92" s="23">
        <f t="shared" si="87"/>
        <v>3626169.6758906422</v>
      </c>
      <c r="H92" s="23">
        <f t="shared" si="87"/>
        <v>1771616.8036640501</v>
      </c>
      <c r="I92" s="23">
        <f t="shared" si="87"/>
        <v>1771616.8036640501</v>
      </c>
      <c r="J92" s="23">
        <f t="shared" si="87"/>
        <v>1875251.0367342262</v>
      </c>
      <c r="K92" s="23">
        <f t="shared" si="87"/>
        <v>1875251.0367342262</v>
      </c>
      <c r="L92" s="23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3">
        <f t="shared" ref="C93:L93" si="88">C157+C206+C261+C306+C358+C408+C457+C508+C561+C608+C661+C708+C762+C818+C870+C920</f>
        <v>36622325.770287365</v>
      </c>
      <c r="D93" s="23">
        <f t="shared" si="88"/>
        <v>35580808.265910022</v>
      </c>
      <c r="E93" s="23">
        <f t="shared" si="88"/>
        <v>34097074.532167435</v>
      </c>
      <c r="F93" s="23">
        <f t="shared" si="88"/>
        <v>39516312.212653235</v>
      </c>
      <c r="G93" s="23">
        <f t="shared" si="88"/>
        <v>145816520.78101808</v>
      </c>
      <c r="H93" s="23">
        <f t="shared" si="88"/>
        <v>36533879.499145687</v>
      </c>
      <c r="I93" s="23">
        <f t="shared" si="88"/>
        <v>36316845.405452289</v>
      </c>
      <c r="J93" s="23">
        <f t="shared" si="88"/>
        <v>34217837.999741055</v>
      </c>
      <c r="K93" s="23">
        <f t="shared" si="88"/>
        <v>38276557.006484717</v>
      </c>
      <c r="L93" s="23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3">
        <f t="shared" ref="C94:L94" si="89">C207+C262+C307+C359+C409+C458+C509+C562+C709+C763+C819+C871</f>
        <v>29912248.4808653</v>
      </c>
      <c r="D94" s="23">
        <f t="shared" si="89"/>
        <v>30837589.359571453</v>
      </c>
      <c r="E94" s="23">
        <f t="shared" si="89"/>
        <v>30459432.054246485</v>
      </c>
      <c r="F94" s="23">
        <f t="shared" si="89"/>
        <v>39760743.44401671</v>
      </c>
      <c r="G94" s="23">
        <f t="shared" si="89"/>
        <v>130970013.33869995</v>
      </c>
      <c r="H94" s="23">
        <f t="shared" si="89"/>
        <v>31116163.812478777</v>
      </c>
      <c r="I94" s="23">
        <f t="shared" si="89"/>
        <v>32855718.919401962</v>
      </c>
      <c r="J94" s="23">
        <f t="shared" si="89"/>
        <v>31587422.268809609</v>
      </c>
      <c r="K94" s="23">
        <f t="shared" si="89"/>
        <v>32749383.373651598</v>
      </c>
      <c r="L94" s="23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2">
        <f>SUM(C96:C102)</f>
        <v>29305147.293431289</v>
      </c>
      <c r="D95" s="22">
        <f t="shared" ref="D95:L95" si="90">SUM(D96:D102)</f>
        <v>31726177.515785232</v>
      </c>
      <c r="E95" s="22">
        <f t="shared" si="90"/>
        <v>28797026.934002042</v>
      </c>
      <c r="F95" s="22">
        <f t="shared" si="90"/>
        <v>34255861.824534118</v>
      </c>
      <c r="G95" s="22">
        <f t="shared" si="90"/>
        <v>123005228.37879613</v>
      </c>
      <c r="H95" s="22">
        <f t="shared" si="90"/>
        <v>30539280.979374129</v>
      </c>
      <c r="I95" s="22">
        <f t="shared" si="90"/>
        <v>32338355.045467559</v>
      </c>
      <c r="J95" s="22">
        <f t="shared" si="90"/>
        <v>31447388.062417027</v>
      </c>
      <c r="K95" s="22">
        <f t="shared" si="90"/>
        <v>35811921.020686224</v>
      </c>
      <c r="L95" s="22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3">
        <f>C309+C362+C413+C511+C663+C821</f>
        <v>19923529.683245733</v>
      </c>
      <c r="D96" s="23">
        <f t="shared" ref="D96:L96" si="91">D309+D362+D413+D511+D663+D821</f>
        <v>22269694.099361166</v>
      </c>
      <c r="E96" s="23">
        <f t="shared" si="91"/>
        <v>19126582.334137999</v>
      </c>
      <c r="F96" s="23">
        <f t="shared" si="91"/>
        <v>23303212.287191201</v>
      </c>
      <c r="G96" s="23">
        <f t="shared" si="91"/>
        <v>84623018.403936133</v>
      </c>
      <c r="H96" s="23">
        <f t="shared" si="91"/>
        <v>21005798.004969798</v>
      </c>
      <c r="I96" s="23">
        <f t="shared" si="91"/>
        <v>22869406.942846201</v>
      </c>
      <c r="J96" s="23">
        <f t="shared" si="91"/>
        <v>21772205.3096264</v>
      </c>
      <c r="K96" s="23">
        <f t="shared" si="91"/>
        <v>24944736.517324395</v>
      </c>
      <c r="L96" s="23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3">
        <f>C411+C610+C664</f>
        <v>17313.967867231324</v>
      </c>
      <c r="D97" s="23">
        <f t="shared" ref="D97:L97" si="92">D411+D610+D664</f>
        <v>14801.465882830682</v>
      </c>
      <c r="E97" s="23">
        <f t="shared" si="92"/>
        <v>18481.136873050833</v>
      </c>
      <c r="F97" s="23">
        <f t="shared" si="92"/>
        <v>19048.410186004578</v>
      </c>
      <c r="G97" s="23">
        <f t="shared" si="92"/>
        <v>69644.98080911742</v>
      </c>
      <c r="H97" s="23">
        <f t="shared" si="92"/>
        <v>17564.098040724748</v>
      </c>
      <c r="I97" s="23">
        <f t="shared" si="92"/>
        <v>18583.245176606291</v>
      </c>
      <c r="J97" s="23">
        <f t="shared" si="92"/>
        <v>17919.569213515802</v>
      </c>
      <c r="K97" s="23">
        <f t="shared" si="92"/>
        <v>19414.780058590251</v>
      </c>
      <c r="L97" s="23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3">
        <f>C161+C210+C310+C363+C414+C460+C564+C665+C711+C765+C822+C873</f>
        <v>456731.19622832438</v>
      </c>
      <c r="D98" s="23">
        <f t="shared" ref="D98:L98" si="93">D161+D210+D310+D363+D414+D460+D564+D665+D711+D765+D822+D873</f>
        <v>461586.02713575208</v>
      </c>
      <c r="E98" s="23">
        <f t="shared" si="93"/>
        <v>460234.03868139652</v>
      </c>
      <c r="F98" s="23">
        <f t="shared" si="93"/>
        <v>484735.41125812428</v>
      </c>
      <c r="G98" s="23">
        <f t="shared" si="93"/>
        <v>1863286.6733035974</v>
      </c>
      <c r="H98" s="23">
        <f t="shared" si="93"/>
        <v>501387.53427426121</v>
      </c>
      <c r="I98" s="23">
        <f t="shared" si="93"/>
        <v>506024.06931884703</v>
      </c>
      <c r="J98" s="23">
        <f t="shared" si="93"/>
        <v>512110.96916533267</v>
      </c>
      <c r="K98" s="23">
        <f t="shared" si="93"/>
        <v>552251.66691303777</v>
      </c>
      <c r="L98" s="23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3">
        <f>C159+C209+C264+C311+C361+C412+C461+C512+C565+C611+C666+C712+C766+C823+C874+C922</f>
        <v>8365857.9295118144</v>
      </c>
      <c r="D99" s="23">
        <f t="shared" ref="D99:L99" si="94">D159+D209+D264+D311+D361+D412+D461+D512+D565+D611+D666+D712+D766+D823+D874+D922</f>
        <v>8438381.4068273008</v>
      </c>
      <c r="E99" s="23">
        <f t="shared" si="94"/>
        <v>8654397.3217324</v>
      </c>
      <c r="F99" s="23">
        <f t="shared" si="94"/>
        <v>9911533.6133216005</v>
      </c>
      <c r="G99" s="23">
        <f t="shared" si="94"/>
        <v>35370170.271393113</v>
      </c>
      <c r="H99" s="23">
        <f t="shared" si="94"/>
        <v>8465526.8557009008</v>
      </c>
      <c r="I99" s="23">
        <f t="shared" si="94"/>
        <v>8395336.301737465</v>
      </c>
      <c r="J99" s="23">
        <f t="shared" si="94"/>
        <v>8584251.0253862739</v>
      </c>
      <c r="K99" s="23">
        <f t="shared" si="94"/>
        <v>9734616.8673646972</v>
      </c>
      <c r="L99" s="23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3">
        <f>C923</f>
        <v>2923.3180848717952</v>
      </c>
      <c r="D100" s="23">
        <f t="shared" ref="D100:L100" si="95">D923</f>
        <v>2923.3180848717952</v>
      </c>
      <c r="E100" s="23">
        <f t="shared" si="95"/>
        <v>2854.081901333333</v>
      </c>
      <c r="F100" s="23">
        <f t="shared" si="95"/>
        <v>2854.081901333333</v>
      </c>
      <c r="G100" s="23">
        <f t="shared" si="95"/>
        <v>5777.3999862051278</v>
      </c>
      <c r="H100" s="23">
        <f t="shared" si="95"/>
        <v>2868.3794918095241</v>
      </c>
      <c r="I100" s="23">
        <f t="shared" si="95"/>
        <v>2868.3794918095241</v>
      </c>
      <c r="J100" s="23">
        <f t="shared" si="95"/>
        <v>3108.5215754363853</v>
      </c>
      <c r="K100" s="23">
        <f t="shared" si="95"/>
        <v>3108.5215754363853</v>
      </c>
      <c r="L100" s="23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3">
        <f>C713</f>
        <v>7390.9804999999997</v>
      </c>
      <c r="D101" s="23">
        <f t="shared" ref="D101:L101" si="96">D713</f>
        <v>7390.9804999999997</v>
      </c>
      <c r="E101" s="23">
        <f t="shared" si="96"/>
        <v>7332.4939020000002</v>
      </c>
      <c r="F101" s="23">
        <f t="shared" si="96"/>
        <v>7332.4939020000002</v>
      </c>
      <c r="G101" s="23">
        <f t="shared" si="96"/>
        <v>14723.474402</v>
      </c>
      <c r="H101" s="23">
        <f t="shared" si="96"/>
        <v>7325.8428793333342</v>
      </c>
      <c r="I101" s="23">
        <f t="shared" si="96"/>
        <v>7325.8428793333342</v>
      </c>
      <c r="J101" s="23">
        <f t="shared" si="96"/>
        <v>8073.8939946666687</v>
      </c>
      <c r="K101" s="23">
        <f t="shared" si="96"/>
        <v>8073.8939946666687</v>
      </c>
      <c r="L101" s="23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3">
        <f>C160+C265+C824+C924</f>
        <v>531400.21799330879</v>
      </c>
      <c r="D102" s="23">
        <f t="shared" ref="D102:L102" si="97">D160+D265+D824+D924</f>
        <v>531400.21799330879</v>
      </c>
      <c r="E102" s="23">
        <f t="shared" si="97"/>
        <v>527145.52677385823</v>
      </c>
      <c r="F102" s="23">
        <f t="shared" si="97"/>
        <v>527145.52677385823</v>
      </c>
      <c r="G102" s="23">
        <f t="shared" si="97"/>
        <v>1058607.174965967</v>
      </c>
      <c r="H102" s="23">
        <f t="shared" si="97"/>
        <v>538810.26401729998</v>
      </c>
      <c r="I102" s="23">
        <f t="shared" si="97"/>
        <v>538810.26401729998</v>
      </c>
      <c r="J102" s="23">
        <f t="shared" si="97"/>
        <v>549718.77345540002</v>
      </c>
      <c r="K102" s="23">
        <f t="shared" si="97"/>
        <v>549718.77345540002</v>
      </c>
      <c r="L102" s="23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2">
        <f>SUM(C104:C113)</f>
        <v>22248364.363410749</v>
      </c>
      <c r="D103" s="22">
        <f t="shared" ref="D103:L103" si="98">SUM(D104:D113)</f>
        <v>26442563.809772484</v>
      </c>
      <c r="E103" s="22">
        <f t="shared" si="98"/>
        <v>22223979.25897285</v>
      </c>
      <c r="F103" s="22">
        <f t="shared" si="98"/>
        <v>31790901.272172842</v>
      </c>
      <c r="G103" s="22">
        <f t="shared" si="98"/>
        <v>102705758.44999999</v>
      </c>
      <c r="H103" s="22">
        <f t="shared" si="98"/>
        <v>21675753.098348849</v>
      </c>
      <c r="I103" s="22">
        <f t="shared" si="98"/>
        <v>26467960.164698593</v>
      </c>
      <c r="J103" s="22">
        <f t="shared" si="98"/>
        <v>23509526.110445257</v>
      </c>
      <c r="K103" s="22">
        <f t="shared" si="98"/>
        <v>34425081.854249224</v>
      </c>
      <c r="L103" s="22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3">
        <f>C365</f>
        <v>12431.261539959794</v>
      </c>
      <c r="D104" s="23">
        <f t="shared" ref="D104:L104" si="99">D365</f>
        <v>55418.351611186561</v>
      </c>
      <c r="E104" s="23">
        <f t="shared" si="99"/>
        <v>30350.518346544603</v>
      </c>
      <c r="F104" s="23">
        <f t="shared" si="99"/>
        <v>200136.90835732911</v>
      </c>
      <c r="G104" s="23">
        <f t="shared" si="99"/>
        <v>298337.31</v>
      </c>
      <c r="H104" s="23">
        <f t="shared" si="99"/>
        <v>18114.571627050958</v>
      </c>
      <c r="I104" s="23">
        <f t="shared" si="99"/>
        <v>67059.439084945116</v>
      </c>
      <c r="J104" s="23">
        <f t="shared" si="99"/>
        <v>32946.071313403234</v>
      </c>
      <c r="K104" s="23">
        <f t="shared" si="99"/>
        <v>221847.10966682059</v>
      </c>
      <c r="L104" s="23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3">
        <f>C768</f>
        <v>20531.899971816609</v>
      </c>
      <c r="D105" s="23">
        <f t="shared" ref="D105:L105" si="100">D768</f>
        <v>21159.11754375384</v>
      </c>
      <c r="E105" s="23">
        <f t="shared" si="100"/>
        <v>36795.541573978488</v>
      </c>
      <c r="F105" s="23">
        <f t="shared" si="100"/>
        <v>26931.230910451046</v>
      </c>
      <c r="G105" s="23">
        <f t="shared" si="100"/>
        <v>105417.79</v>
      </c>
      <c r="H105" s="23">
        <f t="shared" si="100"/>
        <v>27300.470104846841</v>
      </c>
      <c r="I105" s="23">
        <f t="shared" si="100"/>
        <v>24813.60745120098</v>
      </c>
      <c r="J105" s="23">
        <f t="shared" si="100"/>
        <v>30155.349306549444</v>
      </c>
      <c r="K105" s="23">
        <f t="shared" si="100"/>
        <v>21512.462335741868</v>
      </c>
      <c r="L105" s="23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3">
        <f>C212+C267+C313+C366+C416+C463+C514+C567+C613+C668+C715+C769+C826+C876+C926</f>
        <v>6844823.2589245616</v>
      </c>
      <c r="D106" s="23">
        <f t="shared" ref="D106:L106" si="101">D212+D267+D313+D366+D416+D463+D514+D567+D613+D668+D715+D769+D826+D876+D926</f>
        <v>10925595.077385869</v>
      </c>
      <c r="E106" s="23">
        <f t="shared" si="101"/>
        <v>10218675.015103491</v>
      </c>
      <c r="F106" s="23">
        <f t="shared" si="101"/>
        <v>11740404.92714926</v>
      </c>
      <c r="G106" s="23">
        <f t="shared" si="101"/>
        <v>39729496.049999997</v>
      </c>
      <c r="H106" s="23">
        <f t="shared" si="101"/>
        <v>6586512.74152519</v>
      </c>
      <c r="I106" s="23">
        <f t="shared" si="101"/>
        <v>10760810.577360477</v>
      </c>
      <c r="J106" s="23">
        <f t="shared" si="101"/>
        <v>11545267.134491825</v>
      </c>
      <c r="K106" s="23">
        <f t="shared" si="101"/>
        <v>13283822.232433936</v>
      </c>
      <c r="L106" s="23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3">
        <f>C314+C367+C464+C515+C614+C669+C716+C877</f>
        <v>2752970.9722644584</v>
      </c>
      <c r="D107" s="23">
        <f t="shared" ref="D107:L107" si="102">D314+D367+D464+D515+D614+D669+D716+D877</f>
        <v>1687595.2718540016</v>
      </c>
      <c r="E107" s="23">
        <f t="shared" si="102"/>
        <v>1938484.3123573661</v>
      </c>
      <c r="F107" s="23">
        <f t="shared" si="102"/>
        <v>2561267.3964090534</v>
      </c>
      <c r="G107" s="23">
        <f t="shared" si="102"/>
        <v>8940308.9800000004</v>
      </c>
      <c r="H107" s="23">
        <f t="shared" si="102"/>
        <v>2643647.2306090137</v>
      </c>
      <c r="I107" s="23">
        <f t="shared" si="102"/>
        <v>1691144.9303707879</v>
      </c>
      <c r="J107" s="23">
        <f t="shared" si="102"/>
        <v>2104002.3034918909</v>
      </c>
      <c r="K107" s="23">
        <f t="shared" si="102"/>
        <v>2466629.0074738413</v>
      </c>
      <c r="L107" s="23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3">
        <f>C615</f>
        <v>69385.429576323149</v>
      </c>
      <c r="D108" s="23">
        <f t="shared" ref="D108:L108" si="103">D615</f>
        <v>12897.757379009649</v>
      </c>
      <c r="E108" s="23">
        <f t="shared" si="103"/>
        <v>18272.599778859938</v>
      </c>
      <c r="F108" s="23">
        <f t="shared" si="103"/>
        <v>185.60326580726067</v>
      </c>
      <c r="G108" s="23">
        <f t="shared" si="103"/>
        <v>100741.39</v>
      </c>
      <c r="H108" s="23">
        <f t="shared" si="103"/>
        <v>58626.422873467338</v>
      </c>
      <c r="I108" s="23">
        <f t="shared" si="103"/>
        <v>8742.1364321346409</v>
      </c>
      <c r="J108" s="23">
        <f t="shared" si="103"/>
        <v>16312.078325718929</v>
      </c>
      <c r="K108" s="23">
        <f t="shared" si="103"/>
        <v>230.40405410556497</v>
      </c>
      <c r="L108" s="23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3">
        <f>C417+C465+C516+C568+C616+C670+C770+C878+C927</f>
        <v>2262977.5169717092</v>
      </c>
      <c r="D109" s="23">
        <f t="shared" ref="D109:L109" si="104">D417+D465+D516+D568+D616+D670+D770+D878+D927</f>
        <v>2240777.0901867021</v>
      </c>
      <c r="E109" s="23">
        <f t="shared" si="104"/>
        <v>2062492.9601211417</v>
      </c>
      <c r="F109" s="23">
        <f t="shared" si="104"/>
        <v>4067333.9658110728</v>
      </c>
      <c r="G109" s="23">
        <f t="shared" si="104"/>
        <v>10633581.66</v>
      </c>
      <c r="H109" s="23">
        <f t="shared" si="104"/>
        <v>2235567.9475629041</v>
      </c>
      <c r="I109" s="23">
        <f t="shared" si="104"/>
        <v>2104810.5554075353</v>
      </c>
      <c r="J109" s="23">
        <f t="shared" si="104"/>
        <v>2117561.4358286848</v>
      </c>
      <c r="K109" s="23">
        <f t="shared" si="104"/>
        <v>4236587.0831815526</v>
      </c>
      <c r="L109" s="23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3">
        <f>C268</f>
        <v>1066.6564585575886</v>
      </c>
      <c r="D110" s="23">
        <f t="shared" ref="D110:L110" si="105">D268</f>
        <v>19592.616727664154</v>
      </c>
      <c r="E110" s="23">
        <f t="shared" si="105"/>
        <v>1263.0566953713669</v>
      </c>
      <c r="F110" s="23">
        <f t="shared" si="105"/>
        <v>101.58632938643701</v>
      </c>
      <c r="G110" s="23">
        <f t="shared" si="105"/>
        <v>22020.53</v>
      </c>
      <c r="H110" s="23">
        <f t="shared" si="105"/>
        <v>866.87001076426259</v>
      </c>
      <c r="I110" s="23">
        <f t="shared" si="105"/>
        <v>20340.969354144239</v>
      </c>
      <c r="J110" s="23">
        <f t="shared" si="105"/>
        <v>1567.8156835306779</v>
      </c>
      <c r="K110" s="23">
        <f t="shared" si="105"/>
        <v>88.041485468245412</v>
      </c>
      <c r="L110" s="23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3">
        <f>C879</f>
        <v>7379.2643157894727</v>
      </c>
      <c r="D111" s="23">
        <f t="shared" ref="D111:L111" si="106">D879</f>
        <v>11812.656315789473</v>
      </c>
      <c r="E111" s="23">
        <f t="shared" si="106"/>
        <v>1050.0138947368421</v>
      </c>
      <c r="F111" s="23">
        <f t="shared" si="106"/>
        <v>4725.062526315789</v>
      </c>
      <c r="G111" s="23">
        <f t="shared" si="106"/>
        <v>24937.829999999998</v>
      </c>
      <c r="H111" s="23">
        <f t="shared" si="106"/>
        <v>11550.152842105263</v>
      </c>
      <c r="I111" s="23">
        <f t="shared" si="106"/>
        <v>5804.2434736842097</v>
      </c>
      <c r="J111" s="23">
        <f t="shared" si="106"/>
        <v>962.51273684210526</v>
      </c>
      <c r="K111" s="23">
        <f t="shared" si="106"/>
        <v>3820.8838947368417</v>
      </c>
      <c r="L111" s="23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3">
        <f>C213+C269+C315+C418+C466+C517+C569+C671+C717+C771+C880</f>
        <v>4083857.4855234362</v>
      </c>
      <c r="D112" s="23">
        <f t="shared" ref="D112:L112" si="107">D213+D269+D315+D418+D466+D517+D569+D671+D717+D771+D880</f>
        <v>5767022.5192326168</v>
      </c>
      <c r="E112" s="23">
        <f t="shared" si="107"/>
        <v>4157933.0321147311</v>
      </c>
      <c r="F112" s="23">
        <f t="shared" si="107"/>
        <v>7486472.6319847908</v>
      </c>
      <c r="G112" s="23">
        <f t="shared" si="107"/>
        <v>21495278.530000001</v>
      </c>
      <c r="H112" s="23">
        <f t="shared" si="107"/>
        <v>4099588.155028888</v>
      </c>
      <c r="I112" s="23">
        <f t="shared" si="107"/>
        <v>6063021.1094244579</v>
      </c>
      <c r="J112" s="23">
        <f t="shared" si="107"/>
        <v>4003755.3331292188</v>
      </c>
      <c r="K112" s="23">
        <f t="shared" si="107"/>
        <v>7936805.5231391452</v>
      </c>
      <c r="L112" s="23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3">
        <f>C163+C214+C270+C316+C368+C419+C467+C518+C570+C617+C772+C827+C881+C928</f>
        <v>6192940.6178641366</v>
      </c>
      <c r="D113" s="23">
        <f t="shared" ref="D113:L113" si="108">D163+D214+D270+D316+D368+D419+D467+D518+D570+D617+D772+D827+D881+D928</f>
        <v>5700693.3515358884</v>
      </c>
      <c r="E113" s="23">
        <f t="shared" si="108"/>
        <v>3758662.2089866302</v>
      </c>
      <c r="F113" s="23">
        <f t="shared" si="108"/>
        <v>5703341.9594293805</v>
      </c>
      <c r="G113" s="23">
        <f t="shared" si="108"/>
        <v>21355638.379999999</v>
      </c>
      <c r="H113" s="23">
        <f t="shared" si="108"/>
        <v>5993978.5361646209</v>
      </c>
      <c r="I113" s="23">
        <f t="shared" si="108"/>
        <v>5721412.5963392258</v>
      </c>
      <c r="J113" s="23">
        <f t="shared" si="108"/>
        <v>3656996.0761375963</v>
      </c>
      <c r="K113" s="23">
        <f t="shared" si="108"/>
        <v>6253739.1065838765</v>
      </c>
      <c r="L113" s="23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2">
        <f>C115+C119+C123+C126+C130+C135+C141+C149+C153+C158+C162</f>
        <v>7944947.9891635654</v>
      </c>
      <c r="D114" s="22">
        <f t="shared" ref="D114:L114" si="109">D115+D119+D123+D126+D130+D135+D141+D149+D153+D158+D162</f>
        <v>7593834.5067267111</v>
      </c>
      <c r="E114" s="22">
        <f t="shared" si="109"/>
        <v>5540868.5774142649</v>
      </c>
      <c r="F114" s="22">
        <f t="shared" si="109"/>
        <v>11074105.577235328</v>
      </c>
      <c r="G114" s="22">
        <f t="shared" si="109"/>
        <v>31213218.157564007</v>
      </c>
      <c r="H114" s="22">
        <f t="shared" si="109"/>
        <v>7708750.9832524136</v>
      </c>
      <c r="I114" s="22">
        <f t="shared" si="109"/>
        <v>6960873.7324315393</v>
      </c>
      <c r="J114" s="22">
        <f t="shared" si="109"/>
        <v>6194551.6828134255</v>
      </c>
      <c r="K114" s="22">
        <f t="shared" si="109"/>
        <v>12757688.459493892</v>
      </c>
      <c r="L114" s="22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2">
        <f>SUM(C116:C118)</f>
        <v>3240474.4000000004</v>
      </c>
      <c r="D115" s="22">
        <f t="shared" ref="D115:L115" si="110">SUM(D116:D118)</f>
        <v>4434806.2699999996</v>
      </c>
      <c r="E115" s="22">
        <f t="shared" si="110"/>
        <v>2593126.3080000002</v>
      </c>
      <c r="F115" s="22">
        <f t="shared" si="110"/>
        <v>4233483.7260000007</v>
      </c>
      <c r="G115" s="22">
        <f t="shared" si="110"/>
        <v>14501890.704</v>
      </c>
      <c r="H115" s="22">
        <f t="shared" si="110"/>
        <v>3035327.895</v>
      </c>
      <c r="I115" s="22">
        <f t="shared" si="110"/>
        <v>3802197.0276000001</v>
      </c>
      <c r="J115" s="22">
        <f t="shared" si="110"/>
        <v>3416194.6335000005</v>
      </c>
      <c r="K115" s="22">
        <f t="shared" si="110"/>
        <v>5582816.9124999996</v>
      </c>
      <c r="L115" s="22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3">
        <f>PRICE1.12!$G116*VOLUME!C116</f>
        <v>1104598</v>
      </c>
      <c r="D116" s="23">
        <f>PRICE1.12!$G116*VOLUME!D116</f>
        <v>803020.62</v>
      </c>
      <c r="E116" s="23">
        <f>PRICE1.12!$G116*VOLUME!E116</f>
        <v>808960.6</v>
      </c>
      <c r="F116" s="23">
        <f>PRICE1.12!$G116*VOLUME!F116</f>
        <v>814035.96399999992</v>
      </c>
      <c r="G116" s="23">
        <f>PRICE1.12!$G116*VOLUME!G116</f>
        <v>3530615.1839999999</v>
      </c>
      <c r="H116" s="23">
        <f>PRICE1.12!$G116*VOLUME!H116</f>
        <v>1011132.6699999999</v>
      </c>
      <c r="I116" s="23">
        <f>PRICE1.12!$G116*VOLUME!I116</f>
        <v>617306.54960000003</v>
      </c>
      <c r="J116" s="23">
        <f>PRICE1.12!$G116*VOLUME!J116</f>
        <v>1160063.6270000001</v>
      </c>
      <c r="K116" s="23">
        <f>PRICE1.12!$G116*VOLUME!K116</f>
        <v>1166104.0249999999</v>
      </c>
      <c r="L116" s="23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3">
        <f>PRICE1.12!$G117*VOLUME!C117</f>
        <v>911845</v>
      </c>
      <c r="D117" s="23">
        <f>PRICE1.12!$G117*VOLUME!D117</f>
        <v>662893.05000000005</v>
      </c>
      <c r="E117" s="23">
        <f>PRICE1.12!$G117*VOLUME!E117</f>
        <v>667796.5</v>
      </c>
      <c r="F117" s="23">
        <f>PRICE1.12!$G117*VOLUME!F117</f>
        <v>671986.21</v>
      </c>
      <c r="G117" s="23">
        <f>PRICE1.12!$G117*VOLUME!G117</f>
        <v>2914520.7600000002</v>
      </c>
      <c r="H117" s="23">
        <f>PRICE1.12!$G117*VOLUME!H117</f>
        <v>834689.42500000005</v>
      </c>
      <c r="I117" s="23">
        <f>PRICE1.12!$G117*VOLUME!I117</f>
        <v>509586.19400000008</v>
      </c>
      <c r="J117" s="23">
        <f>PRICE1.12!$G117*VOLUME!J117</f>
        <v>957631.84250000014</v>
      </c>
      <c r="K117" s="23">
        <f>PRICE1.12!$G117*VOLUME!K117</f>
        <v>962618.1875</v>
      </c>
      <c r="L117" s="23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3">
        <f>PRICE1.12!$G118*VOLUME!C118</f>
        <v>1224031.4000000001</v>
      </c>
      <c r="D118" s="23">
        <f>PRICE1.12!$G118*VOLUME!D118</f>
        <v>2968892.6</v>
      </c>
      <c r="E118" s="23">
        <f>PRICE1.12!$G118*VOLUME!E118</f>
        <v>1116369.2080000001</v>
      </c>
      <c r="F118" s="23">
        <f>PRICE1.12!$G118*VOLUME!F118</f>
        <v>2747461.5520000006</v>
      </c>
      <c r="G118" s="23">
        <f>PRICE1.12!$G118*VOLUME!G118</f>
        <v>8056754.7599999998</v>
      </c>
      <c r="H118" s="23">
        <f>PRICE1.12!$G118*VOLUME!H118</f>
        <v>1189505.8</v>
      </c>
      <c r="I118" s="23">
        <f>PRICE1.12!$G118*VOLUME!I118</f>
        <v>2675304.284</v>
      </c>
      <c r="J118" s="23">
        <f>PRICE1.12!$G118*VOLUME!J118</f>
        <v>1298499.1640000001</v>
      </c>
      <c r="K118" s="23">
        <f>PRICE1.12!$G118*VOLUME!K118</f>
        <v>3454094.7</v>
      </c>
      <c r="L118" s="23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2">
        <f>SUM(C120:C122)</f>
        <v>1069300.5458979001</v>
      </c>
      <c r="D119" s="22">
        <f t="shared" ref="D119:L119" si="111">SUM(D120:D122)</f>
        <v>542645.44547999999</v>
      </c>
      <c r="E119" s="22">
        <f t="shared" si="111"/>
        <v>612571.1161799999</v>
      </c>
      <c r="F119" s="22">
        <f t="shared" si="111"/>
        <v>2709010.0013966397</v>
      </c>
      <c r="G119" s="22">
        <f t="shared" si="111"/>
        <v>4933527.1089545395</v>
      </c>
      <c r="H119" s="22">
        <f t="shared" si="111"/>
        <v>1079839.7900284799</v>
      </c>
      <c r="I119" s="22">
        <f t="shared" si="111"/>
        <v>531611.53564319992</v>
      </c>
      <c r="J119" s="22">
        <f t="shared" si="111"/>
        <v>509542.69616736</v>
      </c>
      <c r="K119" s="22">
        <f t="shared" si="111"/>
        <v>2719303.9394640001</v>
      </c>
      <c r="L119" s="22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3">
        <f>PRICE1.12!$G120*VOLUME!C120</f>
        <v>424215.99963246001</v>
      </c>
      <c r="D120" s="23">
        <f>PRICE1.12!$G120*VOLUME!D120</f>
        <v>152486.06099999999</v>
      </c>
      <c r="E120" s="23">
        <f>PRICE1.12!$G120*VOLUME!E120</f>
        <v>140283.86609999998</v>
      </c>
      <c r="F120" s="23">
        <f>PRICE1.12!$G120*VOLUME!F120</f>
        <v>1005994.5482999999</v>
      </c>
      <c r="G120" s="23">
        <f>PRICE1.12!$G120*VOLUME!G120</f>
        <v>1722980.4750324597</v>
      </c>
      <c r="H120" s="23">
        <f>PRICE1.12!$G120*VOLUME!H120</f>
        <v>436906.83539999998</v>
      </c>
      <c r="I120" s="23">
        <f>PRICE1.12!$G120*VOLUME!I120</f>
        <v>152650.071</v>
      </c>
      <c r="J120" s="23">
        <f>PRICE1.12!$G120*VOLUME!J120</f>
        <v>130670.34539999998</v>
      </c>
      <c r="K120" s="23">
        <f>PRICE1.12!$G120*VOLUME!K120</f>
        <v>1012794.2537999999</v>
      </c>
      <c r="L120" s="23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3">
        <f>PRICE1.12!$G121*VOLUME!C121</f>
        <v>50535.043200000007</v>
      </c>
      <c r="D121" s="23">
        <f>PRICE1.12!$G121*VOLUME!D121</f>
        <v>47626.721280000005</v>
      </c>
      <c r="E121" s="23">
        <f>PRICE1.12!$G121*VOLUME!E121</f>
        <v>123212.24639999999</v>
      </c>
      <c r="F121" s="23">
        <f>PRICE1.12!$G121*VOLUME!F121</f>
        <v>60764.126696640007</v>
      </c>
      <c r="G121" s="23">
        <f>PRICE1.12!$G121*VOLUME!G121</f>
        <v>282138.13757664006</v>
      </c>
      <c r="H121" s="23">
        <f>PRICE1.12!$G121*VOLUME!H121</f>
        <v>45284.613828480004</v>
      </c>
      <c r="I121" s="23">
        <f>PRICE1.12!$G121*VOLUME!I121</f>
        <v>41621.369443199997</v>
      </c>
      <c r="J121" s="23">
        <f>PRICE1.12!$G121*VOLUME!J121</f>
        <v>83917.48484736</v>
      </c>
      <c r="K121" s="23">
        <f>PRICE1.12!$G121*VOLUME!K121</f>
        <v>54597.053663999999</v>
      </c>
      <c r="L121" s="23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3">
        <f>PRICE1.12!$G122*VOLUME!C122</f>
        <v>594549.50306543999</v>
      </c>
      <c r="D122" s="23">
        <f>PRICE1.12!$G122*VOLUME!D122</f>
        <v>342532.66320000001</v>
      </c>
      <c r="E122" s="23">
        <f>PRICE1.12!$G122*VOLUME!E122</f>
        <v>349075.00367999997</v>
      </c>
      <c r="F122" s="23">
        <f>PRICE1.12!$G122*VOLUME!F122</f>
        <v>1642251.3263999999</v>
      </c>
      <c r="G122" s="23">
        <f>PRICE1.12!$G122*VOLUME!G122</f>
        <v>2928408.4963454399</v>
      </c>
      <c r="H122" s="23">
        <f>PRICE1.12!$G122*VOLUME!H122</f>
        <v>597648.34080000001</v>
      </c>
      <c r="I122" s="23">
        <f>PRICE1.12!$G122*VOLUME!I122</f>
        <v>337340.09519999998</v>
      </c>
      <c r="J122" s="23">
        <f>PRICE1.12!$G122*VOLUME!J122</f>
        <v>294954.86592000001</v>
      </c>
      <c r="K122" s="23">
        <f>PRICE1.12!$G122*VOLUME!K122</f>
        <v>1651912.632</v>
      </c>
      <c r="L122" s="23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2">
        <f>SUM(C124:C125)</f>
        <v>351819.63969999994</v>
      </c>
      <c r="D123" s="22">
        <f t="shared" ref="D123:L123" si="112">SUM(D124:D125)</f>
        <v>77905.833899999998</v>
      </c>
      <c r="E123" s="22">
        <f t="shared" si="112"/>
        <v>26825.325199999999</v>
      </c>
      <c r="F123" s="22">
        <f t="shared" si="112"/>
        <v>201196.18662399997</v>
      </c>
      <c r="G123" s="22">
        <f t="shared" si="112"/>
        <v>657746.98542399995</v>
      </c>
      <c r="H123" s="22">
        <f t="shared" si="112"/>
        <v>352485.18553000002</v>
      </c>
      <c r="I123" s="22">
        <f t="shared" si="112"/>
        <v>77564.134939999989</v>
      </c>
      <c r="J123" s="22">
        <f t="shared" si="112"/>
        <v>27270.014099999997</v>
      </c>
      <c r="K123" s="22">
        <f t="shared" si="112"/>
        <v>212453.14197519998</v>
      </c>
      <c r="L123" s="22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3">
        <f>PRICE1.12!$G124*VOLUME!C124</f>
        <v>60020.594799999992</v>
      </c>
      <c r="D124" s="23">
        <f>PRICE1.12!$G124*VOLUME!D124</f>
        <v>56243.00759999999</v>
      </c>
      <c r="E124" s="23">
        <f>PRICE1.12!$G124*VOLUME!E124</f>
        <v>19426.122800000001</v>
      </c>
      <c r="F124" s="23">
        <f>PRICE1.12!$G124*VOLUME!F124</f>
        <v>95835.016323999967</v>
      </c>
      <c r="G124" s="23">
        <f>PRICE1.12!$G124*VOLUME!G124</f>
        <v>231524.74152399998</v>
      </c>
      <c r="H124" s="23">
        <f>PRICE1.12!$G124*VOLUME!H124</f>
        <v>57780.777729999994</v>
      </c>
      <c r="I124" s="23">
        <f>PRICE1.12!$G124*VOLUME!I124</f>
        <v>55920.907939999997</v>
      </c>
      <c r="J124" s="23">
        <f>PRICE1.12!$G124*VOLUME!J124</f>
        <v>19881.077999999998</v>
      </c>
      <c r="K124" s="23">
        <f>PRICE1.12!$G124*VOLUME!K124</f>
        <v>104731.65597519999</v>
      </c>
      <c r="L124" s="23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3">
        <f>PRICE1.12!$G125*VOLUME!C125</f>
        <v>291799.04489999998</v>
      </c>
      <c r="D125" s="23">
        <f>PRICE1.12!$G125*VOLUME!D125</f>
        <v>21662.826300000001</v>
      </c>
      <c r="E125" s="23">
        <f>PRICE1.12!$G125*VOLUME!E125</f>
        <v>7399.2024000000001</v>
      </c>
      <c r="F125" s="23">
        <f>PRICE1.12!$G125*VOLUME!F125</f>
        <v>105361.17030000001</v>
      </c>
      <c r="G125" s="23">
        <f>PRICE1.12!$G125*VOLUME!G125</f>
        <v>426222.2439</v>
      </c>
      <c r="H125" s="23">
        <f>PRICE1.12!$G125*VOLUME!H125</f>
        <v>294704.40780000004</v>
      </c>
      <c r="I125" s="23">
        <f>PRICE1.12!$G125*VOLUME!I125</f>
        <v>21643.226999999999</v>
      </c>
      <c r="J125" s="23">
        <f>PRICE1.12!$G125*VOLUME!J125</f>
        <v>7388.9360999999999</v>
      </c>
      <c r="K125" s="23">
        <f>PRICE1.12!$G125*VOLUME!K125</f>
        <v>107721.486</v>
      </c>
      <c r="L125" s="23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2">
        <f>SUM(C127:C129)</f>
        <v>186611.26910000003</v>
      </c>
      <c r="D126" s="22">
        <f t="shared" ref="D126:L126" si="113">SUM(D127:D129)</f>
        <v>102361.65875</v>
      </c>
      <c r="E126" s="22">
        <f t="shared" si="113"/>
        <v>95752.817060000001</v>
      </c>
      <c r="F126" s="22">
        <f t="shared" si="113"/>
        <v>105024.03285249999</v>
      </c>
      <c r="G126" s="22">
        <f t="shared" si="113"/>
        <v>489749.77776249999</v>
      </c>
      <c r="H126" s="22">
        <f t="shared" si="113"/>
        <v>199349.43672</v>
      </c>
      <c r="I126" s="22">
        <f t="shared" si="113"/>
        <v>99252.02773999999</v>
      </c>
      <c r="J126" s="22">
        <f t="shared" si="113"/>
        <v>92101.164733499987</v>
      </c>
      <c r="K126" s="22">
        <f t="shared" si="113"/>
        <v>127586.82831000001</v>
      </c>
      <c r="L126" s="22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3">
        <f>PRICE1.12!$G127*VOLUME!C127</f>
        <v>6918.107</v>
      </c>
      <c r="D127" s="23">
        <f>PRICE1.12!$G127*VOLUME!D127</f>
        <v>9934.6038199999984</v>
      </c>
      <c r="E127" s="23">
        <f>PRICE1.12!$G127*VOLUME!E127</f>
        <v>2993.9987999999998</v>
      </c>
      <c r="F127" s="23">
        <f>PRICE1.12!$G127*VOLUME!F127</f>
        <v>5209.9096569999992</v>
      </c>
      <c r="G127" s="23">
        <f>PRICE1.12!$G127*VOLUME!G127</f>
        <v>25056.619276999998</v>
      </c>
      <c r="H127" s="23">
        <f>PRICE1.12!$G127*VOLUME!H127</f>
        <v>6753.7990559999998</v>
      </c>
      <c r="I127" s="23">
        <f>PRICE1.12!$G127*VOLUME!I127</f>
        <v>9725.3134960000007</v>
      </c>
      <c r="J127" s="23">
        <f>PRICE1.12!$G127*VOLUME!J127</f>
        <v>3404.6305574000003</v>
      </c>
      <c r="K127" s="23">
        <f>PRICE1.12!$G127*VOLUME!K127</f>
        <v>5665.8866040000003</v>
      </c>
      <c r="L127" s="23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3">
        <f>PRICE1.12!$G128*VOLUME!C128</f>
        <v>7338.4605000000001</v>
      </c>
      <c r="D128" s="23">
        <f>PRICE1.12!$G128*VOLUME!D128</f>
        <v>10538.243729999998</v>
      </c>
      <c r="E128" s="23">
        <f>PRICE1.12!$G128*VOLUME!E128</f>
        <v>3175.9181999999996</v>
      </c>
      <c r="F128" s="23">
        <f>PRICE1.12!$G128*VOLUME!F128</f>
        <v>5526.4707854999997</v>
      </c>
      <c r="G128" s="23">
        <f>PRICE1.12!$G128*VOLUME!G128</f>
        <v>26579.093215500001</v>
      </c>
      <c r="H128" s="23">
        <f>PRICE1.12!$G128*VOLUME!H128</f>
        <v>7164.1689839999999</v>
      </c>
      <c r="I128" s="23">
        <f>PRICE1.12!$G128*VOLUME!I128</f>
        <v>10316.236644000001</v>
      </c>
      <c r="J128" s="23">
        <f>PRICE1.12!$G128*VOLUME!J128</f>
        <v>3611.5004961</v>
      </c>
      <c r="K128" s="23">
        <f>PRICE1.12!$G128*VOLUME!K128</f>
        <v>6010.1535060000006</v>
      </c>
      <c r="L128" s="23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3">
        <f>PRICE1.12!$G129*VOLUME!C129</f>
        <v>172354.70160000003</v>
      </c>
      <c r="D129" s="23">
        <f>PRICE1.12!$G129*VOLUME!D129</f>
        <v>81888.811200000011</v>
      </c>
      <c r="E129" s="23">
        <f>PRICE1.12!$G129*VOLUME!E129</f>
        <v>89582.90006</v>
      </c>
      <c r="F129" s="23">
        <f>PRICE1.12!$G129*VOLUME!F129</f>
        <v>94287.652409999995</v>
      </c>
      <c r="G129" s="23">
        <f>PRICE1.12!$G129*VOLUME!G129</f>
        <v>438114.06527000002</v>
      </c>
      <c r="H129" s="23">
        <f>PRICE1.12!$G129*VOLUME!H129</f>
        <v>185431.46867999999</v>
      </c>
      <c r="I129" s="23">
        <f>PRICE1.12!$G129*VOLUME!I129</f>
        <v>79210.477599999998</v>
      </c>
      <c r="J129" s="23">
        <f>PRICE1.12!$G129*VOLUME!J129</f>
        <v>85085.033679999993</v>
      </c>
      <c r="K129" s="23">
        <f>PRICE1.12!$G129*VOLUME!K129</f>
        <v>115910.78820000001</v>
      </c>
      <c r="L129" s="23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2">
        <f>SUM(C131:C134)</f>
        <v>284956.89829591999</v>
      </c>
      <c r="D130" s="22">
        <f t="shared" ref="D130:L130" si="114">SUM(D131:D134)</f>
        <v>165585.06443500001</v>
      </c>
      <c r="E130" s="22">
        <f t="shared" si="114"/>
        <v>52238.569389999997</v>
      </c>
      <c r="F130" s="22">
        <f t="shared" si="114"/>
        <v>334595.98511087999</v>
      </c>
      <c r="G130" s="22">
        <f t="shared" si="114"/>
        <v>837376.51723179989</v>
      </c>
      <c r="H130" s="22">
        <f t="shared" si="114"/>
        <v>265579.13297501998</v>
      </c>
      <c r="I130" s="22">
        <f t="shared" si="114"/>
        <v>169602.16171041</v>
      </c>
      <c r="J130" s="22">
        <f t="shared" si="114"/>
        <v>55134.57636115999</v>
      </c>
      <c r="K130" s="22">
        <f t="shared" si="114"/>
        <v>435358.603191</v>
      </c>
      <c r="L130" s="22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3">
        <f>PRICE1.12!$G131*VOLUME!C131</f>
        <v>138977.6844</v>
      </c>
      <c r="D131" s="23">
        <f>PRICE1.12!$G131*VOLUME!D131</f>
        <v>116071.1202</v>
      </c>
      <c r="E131" s="23">
        <f>PRICE1.12!$G131*VOLUME!E131</f>
        <v>38233.180679999998</v>
      </c>
      <c r="F131" s="23">
        <f>PRICE1.12!$G131*VOLUME!F131</f>
        <v>287628.78120899998</v>
      </c>
      <c r="G131" s="23">
        <f>PRICE1.12!$G131*VOLUME!G131</f>
        <v>580910.76648899994</v>
      </c>
      <c r="H131" s="23">
        <f>PRICE1.12!$G131*VOLUME!H131</f>
        <v>124183.2738</v>
      </c>
      <c r="I131" s="23">
        <f>PRICE1.12!$G131*VOLUME!I131</f>
        <v>117598.52516999999</v>
      </c>
      <c r="J131" s="23">
        <f>PRICE1.12!$G131*VOLUME!J131</f>
        <v>40708.260299999994</v>
      </c>
      <c r="K131" s="23">
        <f>PRICE1.12!$G131*VOLUME!K131</f>
        <v>385355.76286200003</v>
      </c>
      <c r="L131" s="23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3">
        <f>PRICE1.12!$G132*VOLUME!C132</f>
        <v>38425.098400000003</v>
      </c>
      <c r="D132" s="23">
        <f>PRICE1.12!$G132*VOLUME!D132</f>
        <v>5256.9317449999999</v>
      </c>
      <c r="E132" s="23">
        <f>PRICE1.12!$G132*VOLUME!E132</f>
        <v>2921.2957799999999</v>
      </c>
      <c r="F132" s="23">
        <f>PRICE1.12!$G132*VOLUME!F132</f>
        <v>9272.7440000000006</v>
      </c>
      <c r="G132" s="23">
        <f>PRICE1.12!$G132*VOLUME!G132</f>
        <v>55876.069924999996</v>
      </c>
      <c r="H132" s="23">
        <f>PRICE1.12!$G132*VOLUME!H132</f>
        <v>37853.423561200005</v>
      </c>
      <c r="I132" s="23">
        <f>PRICE1.12!$G132*VOLUME!I132</f>
        <v>5188.8730037300002</v>
      </c>
      <c r="J132" s="23">
        <f>PRICE1.12!$G132*VOLUME!J132</f>
        <v>2972.3933460000003</v>
      </c>
      <c r="K132" s="23">
        <f>PRICE1.12!$G132*VOLUME!K132</f>
        <v>9970.5306999999993</v>
      </c>
      <c r="L132" s="23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3">
        <f>PRICE1.12!$G133*VOLUME!C133</f>
        <v>62767.452469999997</v>
      </c>
      <c r="D133" s="23">
        <f>PRICE1.12!$G133*VOLUME!D133</f>
        <v>22859.663289999997</v>
      </c>
      <c r="E133" s="23">
        <f>PRICE1.12!$G133*VOLUME!E133</f>
        <v>5016.6433299999999</v>
      </c>
      <c r="F133" s="23">
        <f>PRICE1.12!$G133*VOLUME!F133</f>
        <v>25761.254479959996</v>
      </c>
      <c r="G133" s="23">
        <f>PRICE1.12!$G133*VOLUME!G133</f>
        <v>116405.01356995999</v>
      </c>
      <c r="H133" s="23">
        <f>PRICE1.12!$G133*VOLUME!H133</f>
        <v>62607.323981219997</v>
      </c>
      <c r="I133" s="23">
        <f>PRICE1.12!$G133*VOLUME!I133</f>
        <v>26333.73614388</v>
      </c>
      <c r="J133" s="23">
        <f>PRICE1.12!$G133*VOLUME!J133</f>
        <v>5585.4395151599992</v>
      </c>
      <c r="K133" s="23">
        <f>PRICE1.12!$G133*VOLUME!K133</f>
        <v>26670.792828999998</v>
      </c>
      <c r="L133" s="23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3">
        <f>PRICE1.12!$G134*VOLUME!C134</f>
        <v>44786.663025920003</v>
      </c>
      <c r="D134" s="23">
        <f>PRICE1.12!$G134*VOLUME!D134</f>
        <v>21397.349200000004</v>
      </c>
      <c r="E134" s="23">
        <f>PRICE1.12!$G134*VOLUME!E134</f>
        <v>6067.4495999999999</v>
      </c>
      <c r="F134" s="23">
        <f>PRICE1.12!$G134*VOLUME!F134</f>
        <v>11933.20542192</v>
      </c>
      <c r="G134" s="23">
        <f>PRICE1.12!$G134*VOLUME!G134</f>
        <v>84184.66724784</v>
      </c>
      <c r="H134" s="23">
        <f>PRICE1.12!$G134*VOLUME!H134</f>
        <v>40935.111632599997</v>
      </c>
      <c r="I134" s="23">
        <f>PRICE1.12!$G134*VOLUME!I134</f>
        <v>20481.027392800002</v>
      </c>
      <c r="J134" s="23">
        <f>PRICE1.12!$G134*VOLUME!J134</f>
        <v>5868.4831999999997</v>
      </c>
      <c r="K134" s="23">
        <f>PRICE1.12!$G134*VOLUME!K134</f>
        <v>13361.516800000001</v>
      </c>
      <c r="L134" s="23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2">
        <f>SUM(C136:C140)</f>
        <v>1054718.51064</v>
      </c>
      <c r="D135" s="22">
        <f t="shared" ref="D135:L135" si="115">SUM(D136:D140)</f>
        <v>668919.5456999999</v>
      </c>
      <c r="E135" s="22">
        <f t="shared" si="115"/>
        <v>524201.20747999998</v>
      </c>
      <c r="F135" s="22">
        <f t="shared" si="115"/>
        <v>1694343.3503903998</v>
      </c>
      <c r="G135" s="22">
        <f t="shared" si="115"/>
        <v>3942182.6142104003</v>
      </c>
      <c r="H135" s="22">
        <f t="shared" si="115"/>
        <v>1068280.7883633601</v>
      </c>
      <c r="I135" s="22">
        <f t="shared" si="115"/>
        <v>675338.51545359998</v>
      </c>
      <c r="J135" s="22">
        <f t="shared" si="115"/>
        <v>522335.89885999996</v>
      </c>
      <c r="K135" s="22">
        <f t="shared" si="115"/>
        <v>1932764.149948</v>
      </c>
      <c r="L135" s="22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3">
        <f>PRICE1.12!$G136*VOLUME!C136</f>
        <v>656446.46939999994</v>
      </c>
      <c r="D136" s="23">
        <f>PRICE1.12!$G136*VOLUME!D136</f>
        <v>493997.09759999992</v>
      </c>
      <c r="E136" s="23">
        <f>PRICE1.12!$G136*VOLUME!E136</f>
        <v>280354.36338</v>
      </c>
      <c r="F136" s="23">
        <f>PRICE1.12!$G136*VOLUME!F136</f>
        <v>1131317.7805799998</v>
      </c>
      <c r="G136" s="23">
        <f>PRICE1.12!$G136*VOLUME!G136</f>
        <v>2562115.7109600003</v>
      </c>
      <c r="H136" s="23">
        <f>PRICE1.12!$G136*VOLUME!H136</f>
        <v>664636.31460000004</v>
      </c>
      <c r="I136" s="23">
        <f>PRICE1.12!$G136*VOLUME!I136</f>
        <v>500427.41220000002</v>
      </c>
      <c r="J136" s="23">
        <f>PRICE1.12!$G136*VOLUME!J136</f>
        <v>278976.89520000003</v>
      </c>
      <c r="K136" s="23">
        <f>PRICE1.12!$G136*VOLUME!K136</f>
        <v>1323777.8484</v>
      </c>
      <c r="L136" s="23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3">
        <f>PRICE1.12!$G137*VOLUME!C137</f>
        <v>138765</v>
      </c>
      <c r="D137" s="23">
        <f>PRICE1.12!$G137*VOLUME!D137</f>
        <v>41342.400000000001</v>
      </c>
      <c r="E137" s="23">
        <f>PRICE1.12!$G137*VOLUME!E137</f>
        <v>13101.330000000002</v>
      </c>
      <c r="F137" s="23">
        <f>PRICE1.12!$G137*VOLUME!F137</f>
        <v>39657.601499999997</v>
      </c>
      <c r="G137" s="23">
        <f>PRICE1.12!$G137*VOLUME!G137</f>
        <v>232866.3315</v>
      </c>
      <c r="H137" s="23">
        <f>PRICE1.12!$G137*VOLUME!H137</f>
        <v>142353.75</v>
      </c>
      <c r="I137" s="23">
        <f>PRICE1.12!$G137*VOLUME!I137</f>
        <v>41725.200000000004</v>
      </c>
      <c r="J137" s="23">
        <f>PRICE1.12!$G137*VOLUME!J137</f>
        <v>12919.5</v>
      </c>
      <c r="K137" s="23">
        <f>PRICE1.12!$G137*VOLUME!K137</f>
        <v>47351.403000000006</v>
      </c>
      <c r="L137" s="23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3">
        <f>PRICE1.12!$G138*VOLUME!C138</f>
        <v>29912.243399999996</v>
      </c>
      <c r="D138" s="23">
        <f>PRICE1.12!$G138*VOLUME!D138</f>
        <v>16610.122799999997</v>
      </c>
      <c r="E138" s="23">
        <f>PRICE1.12!$G138*VOLUME!E138</f>
        <v>26189.590099999998</v>
      </c>
      <c r="F138" s="23">
        <f>PRICE1.12!$G138*VOLUME!F138</f>
        <v>36332.784599999992</v>
      </c>
      <c r="G138" s="23">
        <f>PRICE1.12!$G138*VOLUME!G138</f>
        <v>109044.74089999998</v>
      </c>
      <c r="H138" s="23">
        <f>PRICE1.12!$G138*VOLUME!H138</f>
        <v>28601.365199999997</v>
      </c>
      <c r="I138" s="23">
        <f>PRICE1.12!$G138*VOLUME!I138</f>
        <v>16764.510399999999</v>
      </c>
      <c r="J138" s="23">
        <f>PRICE1.12!$G138*VOLUME!J138</f>
        <v>27054.302299999996</v>
      </c>
      <c r="K138" s="23">
        <f>PRICE1.12!$G138*VOLUME!K138</f>
        <v>39250.214499999995</v>
      </c>
      <c r="L138" s="23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3">
        <f>PRICE1.12!$G139*VOLUME!C139</f>
        <v>204411.2844</v>
      </c>
      <c r="D139" s="23">
        <f>PRICE1.12!$G139*VOLUME!D139</f>
        <v>84861.424499999994</v>
      </c>
      <c r="E139" s="23">
        <f>PRICE1.12!$G139*VOLUME!E139</f>
        <v>188041.85519999999</v>
      </c>
      <c r="F139" s="23">
        <f>PRICE1.12!$G139*VOLUME!F139</f>
        <v>456156.69747000001</v>
      </c>
      <c r="G139" s="23">
        <f>PRICE1.12!$G139*VOLUME!G139</f>
        <v>933471.26156999997</v>
      </c>
      <c r="H139" s="23">
        <f>PRICE1.12!$G139*VOLUME!H139</f>
        <v>208366.7985</v>
      </c>
      <c r="I139" s="23">
        <f>PRICE1.12!$G139*VOLUME!I139</f>
        <v>85448.271299999993</v>
      </c>
      <c r="J139" s="23">
        <f>PRICE1.12!$G139*VOLUME!J139</f>
        <v>187419.04319999999</v>
      </c>
      <c r="K139" s="23">
        <f>PRICE1.12!$G139*VOLUME!K139</f>
        <v>490364.01059999998</v>
      </c>
      <c r="L139" s="23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3">
        <f>PRICE1.12!$G140*VOLUME!C140</f>
        <v>25183.513439999999</v>
      </c>
      <c r="D140" s="23">
        <f>PRICE1.12!$G140*VOLUME!D140</f>
        <v>32108.500800000002</v>
      </c>
      <c r="E140" s="23">
        <f>PRICE1.12!$G140*VOLUME!E140</f>
        <v>16514.068800000001</v>
      </c>
      <c r="F140" s="23">
        <f>PRICE1.12!$G140*VOLUME!F140</f>
        <v>30878.486240400005</v>
      </c>
      <c r="G140" s="23">
        <f>PRICE1.12!$G140*VOLUME!G140</f>
        <v>104684.5692804</v>
      </c>
      <c r="H140" s="23">
        <f>PRICE1.12!$G140*VOLUME!H140</f>
        <v>24322.560063360004</v>
      </c>
      <c r="I140" s="23">
        <f>PRICE1.12!$G140*VOLUME!I140</f>
        <v>30973.121553599998</v>
      </c>
      <c r="J140" s="23">
        <f>PRICE1.12!$G140*VOLUME!J140</f>
        <v>15966.158159999999</v>
      </c>
      <c r="K140" s="23">
        <f>PRICE1.12!$G140*VOLUME!K140</f>
        <v>32020.673448000001</v>
      </c>
      <c r="L140" s="23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2">
        <f>SUM(C142:C148)</f>
        <v>101398.40393224999</v>
      </c>
      <c r="D141" s="22">
        <f t="shared" ref="D141:L141" si="116">SUM(D142:D148)</f>
        <v>181544.65153705998</v>
      </c>
      <c r="E141" s="22">
        <f t="shared" si="116"/>
        <v>135524.16367000001</v>
      </c>
      <c r="F141" s="22">
        <f t="shared" si="116"/>
        <v>52351.832664900001</v>
      </c>
      <c r="G141" s="22">
        <f t="shared" si="116"/>
        <v>470819.05180421006</v>
      </c>
      <c r="H141" s="22">
        <f t="shared" si="116"/>
        <v>78697.408301799995</v>
      </c>
      <c r="I141" s="22">
        <f t="shared" si="116"/>
        <v>171562.69814872</v>
      </c>
      <c r="J141" s="22">
        <f t="shared" si="116"/>
        <v>139390.44653291002</v>
      </c>
      <c r="K141" s="22">
        <f t="shared" si="116"/>
        <v>54703.962047000008</v>
      </c>
      <c r="L141" s="22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3">
        <f>PRICE1.12!$G142*VOLUME!C142</f>
        <v>24212.566399999996</v>
      </c>
      <c r="D142" s="23">
        <f>PRICE1.12!$G142*VOLUME!D142</f>
        <v>31972.328079999999</v>
      </c>
      <c r="E142" s="23">
        <f>PRICE1.12!$G142*VOLUME!E142</f>
        <v>22253.602799999997</v>
      </c>
      <c r="F142" s="23">
        <f>PRICE1.12!$G142*VOLUME!F142</f>
        <v>16880.172319999998</v>
      </c>
      <c r="G142" s="23">
        <f>PRICE1.12!$G142*VOLUME!G142</f>
        <v>95318.669599999994</v>
      </c>
      <c r="H142" s="23">
        <f>PRICE1.12!$G142*VOLUME!H142</f>
        <v>18754.383999999998</v>
      </c>
      <c r="I142" s="23">
        <f>PRICE1.12!$G142*VOLUME!I142</f>
        <v>25990.603232000001</v>
      </c>
      <c r="J142" s="23">
        <f>PRICE1.12!$G142*VOLUME!J142</f>
        <v>20131.222633280002</v>
      </c>
      <c r="K142" s="23">
        <f>PRICE1.12!$G142*VOLUME!K142</f>
        <v>17625.982</v>
      </c>
      <c r="L142" s="23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3">
        <f>PRICE1.12!$G143*VOLUME!C143</f>
        <v>11222.544122400001</v>
      </c>
      <c r="D143" s="23">
        <f>PRICE1.12!$G143*VOLUME!D143</f>
        <v>11411.030706000001</v>
      </c>
      <c r="E143" s="23">
        <f>PRICE1.12!$G143*VOLUME!E143</f>
        <v>40058.571000000004</v>
      </c>
      <c r="F143" s="23">
        <f>PRICE1.12!$G143*VOLUME!F143</f>
        <v>6431.8647585000008</v>
      </c>
      <c r="G143" s="23">
        <f>PRICE1.12!$G143*VOLUME!G143</f>
        <v>69124.010586899996</v>
      </c>
      <c r="H143" s="23">
        <f>PRICE1.12!$G143*VOLUME!H143</f>
        <v>7836.8013300000002</v>
      </c>
      <c r="I143" s="23">
        <f>PRICE1.12!$G143*VOLUME!I143</f>
        <v>6854.0483999999997</v>
      </c>
      <c r="J143" s="23">
        <f>PRICE1.12!$G143*VOLUME!J143</f>
        <v>48944.603315519998</v>
      </c>
      <c r="K143" s="23">
        <f>PRICE1.12!$G143*VOLUME!K143</f>
        <v>6855.7559760000004</v>
      </c>
      <c r="L143" s="23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3">
        <f>PRICE1.12!$G144*VOLUME!C144</f>
        <v>15514.857731999999</v>
      </c>
      <c r="D144" s="23">
        <f>PRICE1.12!$G144*VOLUME!D144</f>
        <v>11262.063389999999</v>
      </c>
      <c r="E144" s="23">
        <f>PRICE1.12!$G144*VOLUME!E144</f>
        <v>32893.044000000002</v>
      </c>
      <c r="F144" s="23">
        <f>PRICE1.12!$G144*VOLUME!F144</f>
        <v>5419.0889831999993</v>
      </c>
      <c r="G144" s="23">
        <f>PRICE1.12!$G144*VOLUME!G144</f>
        <v>65089.054105200004</v>
      </c>
      <c r="H144" s="23">
        <f>PRICE1.12!$G144*VOLUME!H144</f>
        <v>9399.3137999999999</v>
      </c>
      <c r="I144" s="23">
        <f>PRICE1.12!$G144*VOLUME!I144</f>
        <v>5790.121572</v>
      </c>
      <c r="J144" s="23">
        <f>PRICE1.12!$G144*VOLUME!J144</f>
        <v>31146.5725275</v>
      </c>
      <c r="K144" s="23">
        <f>PRICE1.12!$G144*VOLUME!K144</f>
        <v>5869.1560200000004</v>
      </c>
      <c r="L144" s="23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3">
        <f>PRICE1.12!$G145*VOLUME!C145</f>
        <v>24462.905368500004</v>
      </c>
      <c r="D145" s="23">
        <f>PRICE1.12!$G145*VOLUME!D145</f>
        <v>29875.133495000002</v>
      </c>
      <c r="E145" s="23">
        <f>PRICE1.12!$G145*VOLUME!E145</f>
        <v>35803.165000000001</v>
      </c>
      <c r="F145" s="23">
        <f>PRICE1.12!$G145*VOLUME!F145</f>
        <v>12444.8940864</v>
      </c>
      <c r="G145" s="23">
        <f>PRICE1.12!$G145*VOLUME!G145</f>
        <v>102586.09794990001</v>
      </c>
      <c r="H145" s="23">
        <f>PRICE1.12!$G145*VOLUME!H145</f>
        <v>20780.254363399999</v>
      </c>
      <c r="I145" s="23">
        <f>PRICE1.12!$G145*VOLUME!I145</f>
        <v>26009.985426000003</v>
      </c>
      <c r="J145" s="23">
        <f>PRICE1.12!$G145*VOLUME!J145</f>
        <v>34878.386171999999</v>
      </c>
      <c r="K145" s="23">
        <f>PRICE1.12!$G145*VOLUME!K145</f>
        <v>13090.327090000002</v>
      </c>
      <c r="L145" s="23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3">
        <f>PRICE1.12!$G146*VOLUME!C146</f>
        <v>3584.2477310500003</v>
      </c>
      <c r="D146" s="23">
        <f>PRICE1.12!$G146*VOLUME!D146</f>
        <v>3218.4501223000002</v>
      </c>
      <c r="E146" s="23">
        <f>PRICE1.12!$G146*VOLUME!E146</f>
        <v>2263.3303700000006</v>
      </c>
      <c r="F146" s="23">
        <f>PRICE1.12!$G146*VOLUME!F146</f>
        <v>2847.0257063500003</v>
      </c>
      <c r="G146" s="23">
        <f>PRICE1.12!$G146*VOLUME!G146</f>
        <v>11913.053929700001</v>
      </c>
      <c r="H146" s="23">
        <f>PRICE1.12!$G146*VOLUME!H146</f>
        <v>3572.6598684000001</v>
      </c>
      <c r="I146" s="23">
        <f>PRICE1.12!$G146*VOLUME!I146</f>
        <v>3223.2495187200002</v>
      </c>
      <c r="J146" s="23">
        <f>PRICE1.12!$G146*VOLUME!J146</f>
        <v>2223.4062341399995</v>
      </c>
      <c r="K146" s="23">
        <f>PRICE1.12!$G146*VOLUME!K146</f>
        <v>3093.5077179999998</v>
      </c>
      <c r="L146" s="23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3">
        <f>PRICE1.12!$G147*VOLUME!C147</f>
        <v>3445.3049000000001</v>
      </c>
      <c r="D147" s="23">
        <f>PRICE1.12!$G147*VOLUME!D147</f>
        <v>0</v>
      </c>
      <c r="E147" s="23">
        <f>PRICE1.12!$G147*VOLUME!E147</f>
        <v>2101.2154999999998</v>
      </c>
      <c r="F147" s="23">
        <f>PRICE1.12!$G147*VOLUME!F147</f>
        <v>8328.7868104499994</v>
      </c>
      <c r="G147" s="23">
        <f>PRICE1.12!$G147*VOLUME!G147</f>
        <v>13875.307210450001</v>
      </c>
      <c r="H147" s="23">
        <f>PRICE1.12!$G147*VOLUME!H147</f>
        <v>2956.1114400000001</v>
      </c>
      <c r="I147" s="23">
        <f>PRICE1.12!$G147*VOLUME!I147</f>
        <v>12.295</v>
      </c>
      <c r="J147" s="23">
        <f>PRICE1.12!$G147*VOLUME!J147</f>
        <v>1894.7119504699999</v>
      </c>
      <c r="K147" s="23">
        <f>PRICE1.12!$G147*VOLUME!K147</f>
        <v>8169.2332430000006</v>
      </c>
      <c r="L147" s="23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3">
        <f>PRICE1.12!$G148*VOLUME!C148</f>
        <v>18955.977678300002</v>
      </c>
      <c r="D148" s="23">
        <f>PRICE1.12!$G148*VOLUME!D148</f>
        <v>93805.645743760004</v>
      </c>
      <c r="E148" s="23">
        <f>PRICE1.12!$G148*VOLUME!E148</f>
        <v>151.23500000000001</v>
      </c>
      <c r="F148" s="23">
        <f>PRICE1.12!$G148*VOLUME!F148</f>
        <v>0</v>
      </c>
      <c r="G148" s="23">
        <f>PRICE1.12!$G148*VOLUME!G148</f>
        <v>112912.85842206002</v>
      </c>
      <c r="H148" s="23">
        <f>PRICE1.12!$G148*VOLUME!H148</f>
        <v>15397.883500000002</v>
      </c>
      <c r="I148" s="23">
        <f>PRICE1.12!$G148*VOLUME!I148</f>
        <v>103682.395</v>
      </c>
      <c r="J148" s="23">
        <f>PRICE1.12!$G148*VOLUME!J148</f>
        <v>171.5437</v>
      </c>
      <c r="K148" s="23">
        <f>PRICE1.12!$G148*VOLUME!K148</f>
        <v>0</v>
      </c>
      <c r="L148" s="23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2">
        <f>SUM(C150:C152)</f>
        <v>279786.51453590998</v>
      </c>
      <c r="D149" s="22">
        <f t="shared" ref="D149:L149" si="117">SUM(D150:D152)</f>
        <v>76966.074540000001</v>
      </c>
      <c r="E149" s="22">
        <f t="shared" si="117"/>
        <v>0</v>
      </c>
      <c r="F149" s="22">
        <f t="shared" si="117"/>
        <v>27251.39268384</v>
      </c>
      <c r="G149" s="22">
        <f t="shared" si="117"/>
        <v>384003.98175975005</v>
      </c>
      <c r="H149" s="22">
        <f t="shared" si="117"/>
        <v>208471.88734737999</v>
      </c>
      <c r="I149" s="22">
        <f t="shared" si="117"/>
        <v>70860.359000000011</v>
      </c>
      <c r="J149" s="22">
        <f t="shared" si="117"/>
        <v>0</v>
      </c>
      <c r="K149" s="22">
        <f t="shared" si="117"/>
        <v>33240.786872000004</v>
      </c>
      <c r="L149" s="22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3">
        <f>PRICE1.12!$G150*VOLUME!C150</f>
        <v>50072.332135910001</v>
      </c>
      <c r="D150" s="23">
        <f>PRICE1.12!$G150*VOLUME!D150</f>
        <v>20536.940900000001</v>
      </c>
      <c r="E150" s="23">
        <f>PRICE1.12!$G150*VOLUME!E150</f>
        <v>0</v>
      </c>
      <c r="F150" s="23">
        <f>PRICE1.12!$G150*VOLUME!F150</f>
        <v>24657.556199999999</v>
      </c>
      <c r="G150" s="23">
        <f>PRICE1.12!$G150*VOLUME!G150</f>
        <v>95266.829235910001</v>
      </c>
      <c r="H150" s="23">
        <f>PRICE1.12!$G150*VOLUME!H150</f>
        <v>46332.396840000001</v>
      </c>
      <c r="I150" s="23">
        <f>PRICE1.12!$G150*VOLUME!I150</f>
        <v>20072.154600000002</v>
      </c>
      <c r="J150" s="23">
        <f>PRICE1.12!$G150*VOLUME!J150</f>
        <v>0</v>
      </c>
      <c r="K150" s="23">
        <f>PRICE1.12!$G150*VOLUME!K150</f>
        <v>30360.502472000004</v>
      </c>
      <c r="L150" s="23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3">
        <f>PRICE1.12!$G151*VOLUME!C151</f>
        <v>165772.20240000001</v>
      </c>
      <c r="D151" s="23">
        <f>PRICE1.12!$G151*VOLUME!D151</f>
        <v>23259.995640000001</v>
      </c>
      <c r="E151" s="23">
        <f>PRICE1.12!$G151*VOLUME!E151</f>
        <v>0</v>
      </c>
      <c r="F151" s="23">
        <f>PRICE1.12!$G151*VOLUME!F151</f>
        <v>2593.8364838399998</v>
      </c>
      <c r="G151" s="23">
        <f>PRICE1.12!$G151*VOLUME!G151</f>
        <v>191626.03452384</v>
      </c>
      <c r="H151" s="23">
        <f>PRICE1.12!$G151*VOLUME!H151</f>
        <v>99297.85050737999</v>
      </c>
      <c r="I151" s="23">
        <f>PRICE1.12!$G151*VOLUME!I151</f>
        <v>17903.932199999999</v>
      </c>
      <c r="J151" s="23">
        <f>PRICE1.12!$G151*VOLUME!J151</f>
        <v>0</v>
      </c>
      <c r="K151" s="23">
        <f>PRICE1.12!$G151*VOLUME!K151</f>
        <v>2880.2844</v>
      </c>
      <c r="L151" s="23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3">
        <f>PRICE1.12!$G152*VOLUME!C152</f>
        <v>63941.98</v>
      </c>
      <c r="D152" s="23">
        <f>PRICE1.12!$G152*VOLUME!D152</f>
        <v>33169.138000000006</v>
      </c>
      <c r="E152" s="23">
        <f>PRICE1.12!$G152*VOLUME!E152</f>
        <v>0</v>
      </c>
      <c r="F152" s="23">
        <f>PRICE1.12!$G152*VOLUME!F152</f>
        <v>0</v>
      </c>
      <c r="G152" s="23">
        <f>PRICE1.12!$G152*VOLUME!G152</f>
        <v>97111.118000000002</v>
      </c>
      <c r="H152" s="23">
        <f>PRICE1.12!$G152*VOLUME!H152</f>
        <v>62841.64</v>
      </c>
      <c r="I152" s="23">
        <f>PRICE1.12!$G152*VOLUME!I152</f>
        <v>32884.272200000007</v>
      </c>
      <c r="J152" s="23">
        <f>PRICE1.12!$G152*VOLUME!J152</f>
        <v>0</v>
      </c>
      <c r="K152" s="23">
        <f>PRICE1.12!$G152*VOLUME!K152</f>
        <v>0</v>
      </c>
      <c r="L152" s="23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2">
        <f>SUM(C154:C157)</f>
        <v>1085359.2732909662</v>
      </c>
      <c r="D153" s="22">
        <f t="shared" ref="D153:L153" si="118">SUM(D154:D157)</f>
        <v>1093493.4264399665</v>
      </c>
      <c r="E153" s="22">
        <f t="shared" si="118"/>
        <v>1245174.7206834271</v>
      </c>
      <c r="F153" s="22">
        <f t="shared" si="118"/>
        <v>1431796.534940043</v>
      </c>
      <c r="G153" s="22">
        <f t="shared" si="118"/>
        <v>4029316.3002408938</v>
      </c>
      <c r="H153" s="22">
        <f t="shared" si="118"/>
        <v>1130090.6576683314</v>
      </c>
      <c r="I153" s="22">
        <f t="shared" si="118"/>
        <v>1113650.1858254499</v>
      </c>
      <c r="J153" s="22">
        <f t="shared" si="118"/>
        <v>1197863.3069488606</v>
      </c>
      <c r="K153" s="22">
        <f t="shared" si="118"/>
        <v>1364019.9490431556</v>
      </c>
      <c r="L153" s="22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3">
        <f>PRICE1.12!$G154*VOLUME!C154</f>
        <v>147267.61290000004</v>
      </c>
      <c r="D154" s="23">
        <f>PRICE1.12!$G154*VOLUME!D154</f>
        <v>147267.61290000004</v>
      </c>
      <c r="E154" s="23">
        <f>PRICE1.12!$G154*VOLUME!E154</f>
        <v>158248.6783</v>
      </c>
      <c r="F154" s="23">
        <f>PRICE1.12!$G154*VOLUME!F154</f>
        <v>158248.6783</v>
      </c>
      <c r="G154" s="23">
        <f>PRICE1.12!$G154*VOLUME!G154</f>
        <v>305516.29119999998</v>
      </c>
      <c r="H154" s="23">
        <f>PRICE1.12!$G154*VOLUME!H154</f>
        <v>140438.90530000001</v>
      </c>
      <c r="I154" s="23">
        <f>PRICE1.12!$G154*VOLUME!I154</f>
        <v>140438.90530000001</v>
      </c>
      <c r="J154" s="23">
        <f>PRICE1.12!$G154*VOLUME!J154</f>
        <v>163914.37842000002</v>
      </c>
      <c r="K154" s="23">
        <f>PRICE1.12!$G154*VOLUME!K154</f>
        <v>163914.37842000002</v>
      </c>
      <c r="L154" s="23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3">
        <f>PRICE1.12!$G155*VOLUME!C155</f>
        <v>188318.34928466633</v>
      </c>
      <c r="D155" s="23">
        <f>PRICE1.12!$G155*VOLUME!D155</f>
        <v>188318.34928466633</v>
      </c>
      <c r="E155" s="23">
        <f>PRICE1.12!$G155*VOLUME!E155</f>
        <v>237634.44</v>
      </c>
      <c r="F155" s="23">
        <f>PRICE1.12!$G155*VOLUME!F155</f>
        <v>237634.44</v>
      </c>
      <c r="G155" s="23">
        <f>PRICE1.12!$G155*VOLUME!G155</f>
        <v>425952.7892846663</v>
      </c>
      <c r="H155" s="23">
        <f>PRICE1.12!$G155*VOLUME!H155</f>
        <v>178070.20131</v>
      </c>
      <c r="I155" s="23">
        <f>PRICE1.12!$G155*VOLUME!I155</f>
        <v>178070.20131</v>
      </c>
      <c r="J155" s="23">
        <f>PRICE1.12!$G155*VOLUME!J155</f>
        <v>225028.75908999998</v>
      </c>
      <c r="K155" s="23">
        <f>PRICE1.12!$G155*VOLUME!K155</f>
        <v>225028.75908999998</v>
      </c>
      <c r="L155" s="23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3">
        <f>PRICE1.12!$G156*VOLUME!C156</f>
        <v>48419.0216688</v>
      </c>
      <c r="D156" s="23">
        <f>PRICE1.12!$G156*VOLUME!D156</f>
        <v>48419.0216688</v>
      </c>
      <c r="E156" s="23">
        <f>PRICE1.12!$G156*VOLUME!E156</f>
        <v>46619.552960042842</v>
      </c>
      <c r="F156" s="23">
        <f>PRICE1.12!$G156*VOLUME!F156</f>
        <v>46619.552960042842</v>
      </c>
      <c r="G156" s="23">
        <f>PRICE1.12!$G156*VOLUME!G156</f>
        <v>95038.574628842834</v>
      </c>
      <c r="H156" s="23">
        <f>PRICE1.12!$G156*VOLUME!H156</f>
        <v>48146.858390449997</v>
      </c>
      <c r="I156" s="23">
        <f>PRICE1.12!$G156*VOLUME!I156</f>
        <v>48146.858390449997</v>
      </c>
      <c r="J156" s="23">
        <f>PRICE1.12!$G156*VOLUME!J156</f>
        <v>47722.758009999998</v>
      </c>
      <c r="K156" s="23">
        <f>PRICE1.12!$G156*VOLUME!K156</f>
        <v>47722.758009999998</v>
      </c>
      <c r="L156" s="23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3">
        <f>PRICE1.12!$G157*VOLUME!C157</f>
        <v>701354.28943749995</v>
      </c>
      <c r="D157" s="23">
        <f>PRICE1.12!$G157*VOLUME!D157</f>
        <v>709488.44258650008</v>
      </c>
      <c r="E157" s="23">
        <f>PRICE1.12!$G157*VOLUME!E157</f>
        <v>802672.04942338436</v>
      </c>
      <c r="F157" s="23">
        <f>PRICE1.12!$G157*VOLUME!F157</f>
        <v>989293.86368000007</v>
      </c>
      <c r="G157" s="23">
        <f>PRICE1.12!$G157*VOLUME!G157</f>
        <v>3202808.6451273845</v>
      </c>
      <c r="H157" s="23">
        <f>PRICE1.12!$G157*VOLUME!H157</f>
        <v>763434.69266788138</v>
      </c>
      <c r="I157" s="23">
        <f>PRICE1.12!$G157*VOLUME!I157</f>
        <v>746994.22082499997</v>
      </c>
      <c r="J157" s="23">
        <f>PRICE1.12!$G157*VOLUME!J157</f>
        <v>761197.41142886051</v>
      </c>
      <c r="K157" s="23">
        <f>PRICE1.12!$G157*VOLUME!K157</f>
        <v>927354.05352315551</v>
      </c>
      <c r="L157" s="23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2">
        <f>SUM(C159:C161)</f>
        <v>192695.55097275646</v>
      </c>
      <c r="D158" s="22">
        <f t="shared" ref="D158:L158" si="119">SUM(D159:D161)</f>
        <v>168990.56779432314</v>
      </c>
      <c r="E158" s="22">
        <f t="shared" si="119"/>
        <v>198668.41817163592</v>
      </c>
      <c r="F158" s="22">
        <f t="shared" si="119"/>
        <v>198311.12357080737</v>
      </c>
      <c r="G158" s="22">
        <f t="shared" si="119"/>
        <v>644635.79617591621</v>
      </c>
      <c r="H158" s="22">
        <f t="shared" si="119"/>
        <v>190015.5792577143</v>
      </c>
      <c r="I158" s="22">
        <f t="shared" si="119"/>
        <v>189836.20364474287</v>
      </c>
      <c r="J158" s="22">
        <f t="shared" si="119"/>
        <v>183022.62229883811</v>
      </c>
      <c r="K158" s="22">
        <f t="shared" si="119"/>
        <v>206932.79400241765</v>
      </c>
      <c r="L158" s="22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3">
        <f>PRICE1.12!$G159*VOLUME!C159</f>
        <v>131396.11330230001</v>
      </c>
      <c r="D159" s="23">
        <f>PRICE1.12!$G159*VOLUME!D159</f>
        <v>107663.74371720002</v>
      </c>
      <c r="E159" s="23">
        <f>PRICE1.12!$G159*VOLUME!E159</f>
        <v>140002.74957420002</v>
      </c>
      <c r="F159" s="23">
        <f>PRICE1.12!$G159*VOLUME!F159</f>
        <v>140529.07554480003</v>
      </c>
      <c r="G159" s="23">
        <f>PRICE1.12!$G159*VOLUME!G159</f>
        <v>519591.68213850004</v>
      </c>
      <c r="H159" s="23">
        <f>PRICE1.12!$G159*VOLUME!H159</f>
        <v>126766.3676994</v>
      </c>
      <c r="I159" s="23">
        <f>PRICE1.12!$G159*VOLUME!I159</f>
        <v>126142.640235</v>
      </c>
      <c r="J159" s="23">
        <f>PRICE1.12!$G159*VOLUME!J159</f>
        <v>120067.28534520001</v>
      </c>
      <c r="K159" s="23">
        <f>PRICE1.12!$G159*VOLUME!K159</f>
        <v>143901.17152497004</v>
      </c>
      <c r="L159" s="23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3">
        <f>PRICE1.12!$G160*VOLUME!C160</f>
        <v>58601.243511408829</v>
      </c>
      <c r="D160" s="23">
        <f>PRICE1.12!$G160*VOLUME!D160</f>
        <v>58601.243511408829</v>
      </c>
      <c r="E160" s="23">
        <f>PRICE1.12!$G160*VOLUME!E160</f>
        <v>55428.620822197816</v>
      </c>
      <c r="F160" s="23">
        <f>PRICE1.12!$G160*VOLUME!F160</f>
        <v>55428.620822197816</v>
      </c>
      <c r="G160" s="23">
        <f>PRICE1.12!$G160*VOLUME!G160</f>
        <v>114029.86433360663</v>
      </c>
      <c r="H160" s="23">
        <f>PRICE1.12!$G160*VOLUME!H160</f>
        <v>60965.581512600009</v>
      </c>
      <c r="I160" s="23">
        <f>PRICE1.12!$G160*VOLUME!I160</f>
        <v>60965.581512600009</v>
      </c>
      <c r="J160" s="23">
        <f>PRICE1.12!$G160*VOLUME!J160</f>
        <v>59732.725358399992</v>
      </c>
      <c r="K160" s="23">
        <f>PRICE1.12!$G160*VOLUME!K160</f>
        <v>59732.725358399992</v>
      </c>
      <c r="L160" s="23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3">
        <f>PRICE1.12!$G161*VOLUME!C161</f>
        <v>2698.1941590476185</v>
      </c>
      <c r="D161" s="23">
        <f>PRICE1.12!$G161*VOLUME!D161</f>
        <v>2725.580565714286</v>
      </c>
      <c r="E161" s="23">
        <f>PRICE1.12!$G161*VOLUME!E161</f>
        <v>3237.0477752380943</v>
      </c>
      <c r="F161" s="23">
        <f>PRICE1.12!$G161*VOLUME!F161</f>
        <v>2353.4272038095237</v>
      </c>
      <c r="G161" s="23">
        <f>PRICE1.12!$G161*VOLUME!G161</f>
        <v>11014.249703809523</v>
      </c>
      <c r="H161" s="23">
        <f>PRICE1.12!$G161*VOLUME!H161</f>
        <v>2283.6300457142861</v>
      </c>
      <c r="I161" s="23">
        <f>PRICE1.12!$G161*VOLUME!I161</f>
        <v>2727.9818971428563</v>
      </c>
      <c r="J161" s="23">
        <f>PRICE1.12!$G161*VOLUME!J161</f>
        <v>3222.6115952380947</v>
      </c>
      <c r="K161" s="23">
        <f>PRICE1.12!$G161*VOLUME!K161</f>
        <v>3298.8971190476186</v>
      </c>
      <c r="L161" s="23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2">
        <f>SUM(C163)</f>
        <v>97826.982797861681</v>
      </c>
      <c r="D162" s="22">
        <f t="shared" ref="D162:L162" si="120">SUM(D163)</f>
        <v>80615.968150361034</v>
      </c>
      <c r="E162" s="22">
        <f t="shared" si="120"/>
        <v>56785.931579201999</v>
      </c>
      <c r="F162" s="22">
        <f t="shared" si="120"/>
        <v>86741.411001318338</v>
      </c>
      <c r="G162" s="22">
        <f t="shared" si="120"/>
        <v>321969.32</v>
      </c>
      <c r="H162" s="22">
        <f t="shared" si="120"/>
        <v>100613.22206032826</v>
      </c>
      <c r="I162" s="22">
        <f t="shared" si="120"/>
        <v>59398.882725414551</v>
      </c>
      <c r="J162" s="22">
        <f t="shared" si="120"/>
        <v>51696.323310796921</v>
      </c>
      <c r="K162" s="22">
        <f t="shared" si="120"/>
        <v>88507.392141120697</v>
      </c>
      <c r="L162" s="22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3">
        <f>PRICE1.12!$G163*VOLUME!C163</f>
        <v>97826.982797861681</v>
      </c>
      <c r="D163" s="23">
        <f>PRICE1.12!$G163*VOLUME!D163</f>
        <v>80615.968150361034</v>
      </c>
      <c r="E163" s="23">
        <f>PRICE1.12!$G163*VOLUME!E163</f>
        <v>56785.931579201999</v>
      </c>
      <c r="F163" s="23">
        <f>PRICE1.12!$G163*VOLUME!F163</f>
        <v>86741.411001318338</v>
      </c>
      <c r="G163" s="23">
        <f>PRICE1.12!$G163*VOLUME!G163</f>
        <v>321969.32</v>
      </c>
      <c r="H163" s="23">
        <f>PRICE1.12!$G163*VOLUME!H163</f>
        <v>100613.22206032826</v>
      </c>
      <c r="I163" s="23">
        <f>PRICE1.12!$G163*VOLUME!I163</f>
        <v>59398.882725414551</v>
      </c>
      <c r="J163" s="23">
        <f>PRICE1.12!$G163*VOLUME!J163</f>
        <v>51696.323310796921</v>
      </c>
      <c r="K163" s="23">
        <f>PRICE1.12!$G163*VOLUME!K163</f>
        <v>88507.392141120697</v>
      </c>
      <c r="L163" s="23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2">
        <f>C165+C169+C173+C177+C181+C186+C192+C198+C203+C208+C211</f>
        <v>37673813.257002257</v>
      </c>
      <c r="D164" s="22">
        <f t="shared" ref="D164:L164" si="121">D165+D169+D173+D177+D181+D186+D192+D198+D203+D208+D211</f>
        <v>30099242.044112686</v>
      </c>
      <c r="E164" s="22">
        <f t="shared" si="121"/>
        <v>11952009.855813194</v>
      </c>
      <c r="F164" s="22">
        <f t="shared" si="121"/>
        <v>37618380.587940194</v>
      </c>
      <c r="G164" s="22">
        <f t="shared" si="121"/>
        <v>112491104.41870853</v>
      </c>
      <c r="H164" s="22">
        <f t="shared" si="121"/>
        <v>38818004.21004384</v>
      </c>
      <c r="I164" s="22">
        <f t="shared" si="121"/>
        <v>30897771.505441651</v>
      </c>
      <c r="J164" s="22">
        <f t="shared" si="121"/>
        <v>12872116.016067108</v>
      </c>
      <c r="K164" s="22">
        <f t="shared" si="121"/>
        <v>40128165.680717729</v>
      </c>
      <c r="L164" s="22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2">
        <f>SUM(C166:C168)</f>
        <v>20384412.359999999</v>
      </c>
      <c r="D165" s="22">
        <f t="shared" ref="D165:L165" si="122">SUM(D166:D168)</f>
        <v>8952091.3599999994</v>
      </c>
      <c r="E165" s="22">
        <f t="shared" si="122"/>
        <v>3604381.9800000004</v>
      </c>
      <c r="F165" s="22">
        <f t="shared" si="122"/>
        <v>23621292.5284</v>
      </c>
      <c r="G165" s="22">
        <f t="shared" si="122"/>
        <v>56562178.228399999</v>
      </c>
      <c r="H165" s="22">
        <f t="shared" si="122"/>
        <v>21044264.73</v>
      </c>
      <c r="I165" s="22">
        <f t="shared" si="122"/>
        <v>8744242.3499999996</v>
      </c>
      <c r="J165" s="22">
        <f t="shared" si="122"/>
        <v>4345287.92</v>
      </c>
      <c r="K165" s="22">
        <f t="shared" si="122"/>
        <v>25752285.847900003</v>
      </c>
      <c r="L165" s="22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3">
        <f>PRICE1.12!$G166*VOLUME!C166</f>
        <v>7570889.5499999998</v>
      </c>
      <c r="D166" s="23">
        <f>PRICE1.12!$G166*VOLUME!D166</f>
        <v>3123112.05</v>
      </c>
      <c r="E166" s="23">
        <f>PRICE1.12!$G166*VOLUME!E166</f>
        <v>171682.05</v>
      </c>
      <c r="F166" s="23">
        <f>PRICE1.12!$G166*VOLUME!F166</f>
        <v>155706.59999999998</v>
      </c>
      <c r="G166" s="23">
        <f>PRICE1.12!$G166*VOLUME!G166</f>
        <v>11021390.25</v>
      </c>
      <c r="H166" s="23">
        <f>PRICE1.12!$G166*VOLUME!H166</f>
        <v>7937755.0499999998</v>
      </c>
      <c r="I166" s="23">
        <f>PRICE1.12!$G166*VOLUME!I166</f>
        <v>3030030</v>
      </c>
      <c r="J166" s="23">
        <f>PRICE1.12!$G166*VOLUME!J166</f>
        <v>176515.94999999998</v>
      </c>
      <c r="K166" s="23">
        <f>PRICE1.12!$G166*VOLUME!K166</f>
        <v>151540.79999999999</v>
      </c>
      <c r="L166" s="23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3">
        <f>PRICE1.12!$G167*VOLUME!C167</f>
        <v>5679130.3799999999</v>
      </c>
      <c r="D167" s="23">
        <f>PRICE1.12!$G167*VOLUME!D167</f>
        <v>2342731.38</v>
      </c>
      <c r="E167" s="23">
        <f>PRICE1.12!$G167*VOLUME!E167</f>
        <v>128783.38</v>
      </c>
      <c r="F167" s="23">
        <f>PRICE1.12!$G167*VOLUME!F167</f>
        <v>116799.76</v>
      </c>
      <c r="G167" s="23">
        <f>PRICE1.12!$G167*VOLUME!G167</f>
        <v>8267444.9000000004</v>
      </c>
      <c r="H167" s="23">
        <f>PRICE1.12!$G167*VOLUME!H167</f>
        <v>5954326.1799999997</v>
      </c>
      <c r="I167" s="23">
        <f>PRICE1.12!$G167*VOLUME!I167</f>
        <v>2272908</v>
      </c>
      <c r="J167" s="23">
        <f>PRICE1.12!$G167*VOLUME!J167</f>
        <v>132409.42000000001</v>
      </c>
      <c r="K167" s="23">
        <f>PRICE1.12!$G167*VOLUME!K167</f>
        <v>113674.88</v>
      </c>
      <c r="L167" s="23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3">
        <f>PRICE1.12!$G168*VOLUME!C168</f>
        <v>7134392.4300000006</v>
      </c>
      <c r="D168" s="23">
        <f>PRICE1.12!$G168*VOLUME!D168</f>
        <v>3486247.93</v>
      </c>
      <c r="E168" s="23">
        <f>PRICE1.12!$G168*VOLUME!E168</f>
        <v>3303916.5500000003</v>
      </c>
      <c r="F168" s="23">
        <f>PRICE1.12!$G168*VOLUME!F168</f>
        <v>23348786.168400001</v>
      </c>
      <c r="G168" s="23">
        <f>PRICE1.12!$G168*VOLUME!G168</f>
        <v>37273343.078400001</v>
      </c>
      <c r="H168" s="23">
        <f>PRICE1.12!$G168*VOLUME!H168</f>
        <v>7152183.5000000009</v>
      </c>
      <c r="I168" s="23">
        <f>PRICE1.12!$G168*VOLUME!I168</f>
        <v>3441304.35</v>
      </c>
      <c r="J168" s="23">
        <f>PRICE1.12!$G168*VOLUME!J168</f>
        <v>4036362.5500000003</v>
      </c>
      <c r="K168" s="23">
        <f>PRICE1.12!$G168*VOLUME!K168</f>
        <v>25487070.167900003</v>
      </c>
      <c r="L168" s="23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2">
        <f>SUM(C170:C172)</f>
        <v>284341.99822749995</v>
      </c>
      <c r="D169" s="22">
        <f t="shared" ref="D169:L169" si="123">SUM(D170:D172)</f>
        <v>184698.86031799999</v>
      </c>
      <c r="E169" s="22">
        <f t="shared" si="123"/>
        <v>84035.580516686605</v>
      </c>
      <c r="F169" s="22">
        <f t="shared" si="123"/>
        <v>148255.49790931243</v>
      </c>
      <c r="G169" s="22">
        <f t="shared" si="123"/>
        <v>701331.93697149889</v>
      </c>
      <c r="H169" s="22">
        <f t="shared" si="123"/>
        <v>281225.97645108012</v>
      </c>
      <c r="I169" s="22">
        <f t="shared" si="123"/>
        <v>178343.19782905921</v>
      </c>
      <c r="J169" s="22">
        <f t="shared" si="123"/>
        <v>84944.324642327745</v>
      </c>
      <c r="K169" s="22">
        <f t="shared" si="123"/>
        <v>150833.96970934182</v>
      </c>
      <c r="L169" s="22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3">
        <f>PRICE1.12!$G170*VOLUME!C170</f>
        <v>66962.33100831999</v>
      </c>
      <c r="D170" s="23">
        <f>PRICE1.12!$G170*VOLUME!D170</f>
        <v>38543.643027999991</v>
      </c>
      <c r="E170" s="23">
        <f>PRICE1.12!$G170*VOLUME!E170</f>
        <v>52175.016936770648</v>
      </c>
      <c r="F170" s="23">
        <f>PRICE1.12!$G170*VOLUME!F170</f>
        <v>51629.7638214908</v>
      </c>
      <c r="G170" s="23">
        <f>PRICE1.12!$G170*VOLUME!G170</f>
        <v>209310.75479458141</v>
      </c>
      <c r="H170" s="23">
        <f>PRICE1.12!$G170*VOLUME!H170</f>
        <v>67512.233114120958</v>
      </c>
      <c r="I170" s="23">
        <f>PRICE1.12!$G170*VOLUME!I170</f>
        <v>36217.760318643202</v>
      </c>
      <c r="J170" s="23">
        <f>PRICE1.12!$G170*VOLUME!J170</f>
        <v>53355.593542433468</v>
      </c>
      <c r="K170" s="23">
        <f>PRICE1.12!$G170*VOLUME!K170</f>
        <v>51305.072543783957</v>
      </c>
      <c r="L170" s="23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3">
        <f>PRICE1.12!$G171*VOLUME!C171</f>
        <v>48874.433292299997</v>
      </c>
      <c r="D171" s="23">
        <f>PRICE1.12!$G171*VOLUME!D171</f>
        <v>25179.846678000002</v>
      </c>
      <c r="E171" s="23">
        <f>PRICE1.12!$G171*VOLUME!E171</f>
        <v>4864.2675699259325</v>
      </c>
      <c r="F171" s="23">
        <f>PRICE1.12!$G171*VOLUME!F171</f>
        <v>39337.835818505948</v>
      </c>
      <c r="G171" s="23">
        <f>PRICE1.12!$G171*VOLUME!G171</f>
        <v>118256.38335873187</v>
      </c>
      <c r="H171" s="23">
        <f>PRICE1.12!$G171*VOLUME!H171</f>
        <v>47907.020853664901</v>
      </c>
      <c r="I171" s="23">
        <f>PRICE1.12!$G171*VOLUME!I171</f>
        <v>24347.355605999997</v>
      </c>
      <c r="J171" s="23">
        <f>PRICE1.12!$G171*VOLUME!J171</f>
        <v>5075.1571398608185</v>
      </c>
      <c r="K171" s="23">
        <f>PRICE1.12!$G171*VOLUME!K171</f>
        <v>40564.842278267133</v>
      </c>
      <c r="L171" s="23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3">
        <f>PRICE1.12!$G172*VOLUME!C172</f>
        <v>168505.23392687997</v>
      </c>
      <c r="D172" s="23">
        <f>PRICE1.12!$G172*VOLUME!D172</f>
        <v>120975.370612</v>
      </c>
      <c r="E172" s="23">
        <f>PRICE1.12!$G172*VOLUME!E172</f>
        <v>26996.296009990023</v>
      </c>
      <c r="F172" s="23">
        <f>PRICE1.12!$G172*VOLUME!F172</f>
        <v>57287.898269315672</v>
      </c>
      <c r="G172" s="23">
        <f>PRICE1.12!$G172*VOLUME!G172</f>
        <v>373764.79881818563</v>
      </c>
      <c r="H172" s="23">
        <f>PRICE1.12!$G172*VOLUME!H172</f>
        <v>165806.72248329426</v>
      </c>
      <c r="I172" s="23">
        <f>PRICE1.12!$G172*VOLUME!I172</f>
        <v>117778.081904416</v>
      </c>
      <c r="J172" s="23">
        <f>PRICE1.12!$G172*VOLUME!J172</f>
        <v>26513.573960033456</v>
      </c>
      <c r="K172" s="23">
        <f>PRICE1.12!$G172*VOLUME!K172</f>
        <v>58964.054887290731</v>
      </c>
      <c r="L172" s="23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2">
        <f>SUM(C174:C176)</f>
        <v>682650.39341592998</v>
      </c>
      <c r="D173" s="22">
        <f t="shared" ref="D173:L173" si="124">SUM(D174:D176)</f>
        <v>767744.95375639922</v>
      </c>
      <c r="E173" s="22">
        <f t="shared" si="124"/>
        <v>95050.749764713008</v>
      </c>
      <c r="F173" s="22">
        <f t="shared" si="124"/>
        <v>200126.05460997933</v>
      </c>
      <c r="G173" s="22">
        <f t="shared" si="124"/>
        <v>1745572.1515470215</v>
      </c>
      <c r="H173" s="22">
        <f t="shared" si="124"/>
        <v>687061.61253139866</v>
      </c>
      <c r="I173" s="22">
        <f t="shared" si="124"/>
        <v>794579.15046949498</v>
      </c>
      <c r="J173" s="22">
        <f t="shared" si="124"/>
        <v>98008.215428521187</v>
      </c>
      <c r="K173" s="22">
        <f t="shared" si="124"/>
        <v>203751.25858876319</v>
      </c>
      <c r="L173" s="22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3">
        <f>PRICE1.12!$G174*VOLUME!C174</f>
        <v>178306.45881710999</v>
      </c>
      <c r="D174" s="23">
        <f>PRICE1.12!$G174*VOLUME!D174</f>
        <v>550472.30775807961</v>
      </c>
      <c r="E174" s="23">
        <f>PRICE1.12!$G174*VOLUME!E174</f>
        <v>814.41400917302406</v>
      </c>
      <c r="F174" s="23">
        <f>PRICE1.12!$G174*VOLUME!F174</f>
        <v>16983.356000875992</v>
      </c>
      <c r="G174" s="23">
        <f>PRICE1.12!$G174*VOLUME!G174</f>
        <v>746576.53658523865</v>
      </c>
      <c r="H174" s="23">
        <f>PRICE1.12!$G174*VOLUME!H174</f>
        <v>183709.97271762331</v>
      </c>
      <c r="I174" s="23">
        <f>PRICE1.12!$G174*VOLUME!I174</f>
        <v>575239.61365727999</v>
      </c>
      <c r="J174" s="23">
        <f>PRICE1.12!$G174*VOLUME!J174</f>
        <v>448.23305696100613</v>
      </c>
      <c r="K174" s="23">
        <f>PRICE1.12!$G174*VOLUME!K174</f>
        <v>16849.992425213666</v>
      </c>
      <c r="L174" s="23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3">
        <f>PRICE1.12!$G175*VOLUME!C175</f>
        <v>355006.15971682</v>
      </c>
      <c r="D175" s="23">
        <f>PRICE1.12!$G175*VOLUME!D175</f>
        <v>140577.18574831958</v>
      </c>
      <c r="E175" s="23">
        <f>PRICE1.12!$G175*VOLUME!E175</f>
        <v>20141.861720826</v>
      </c>
      <c r="F175" s="23">
        <f>PRICE1.12!$G175*VOLUME!F175</f>
        <v>46893.152310697056</v>
      </c>
      <c r="G175" s="23">
        <f>PRICE1.12!$G175*VOLUME!G175</f>
        <v>562618.35949666263</v>
      </c>
      <c r="H175" s="23">
        <f>PRICE1.12!$G175*VOLUME!H175</f>
        <v>349002.87881291035</v>
      </c>
      <c r="I175" s="23">
        <f>PRICE1.12!$G175*VOLUME!I175</f>
        <v>140459.77989619001</v>
      </c>
      <c r="J175" s="23">
        <f>PRICE1.12!$G175*VOLUME!J175</f>
        <v>21966.562842293351</v>
      </c>
      <c r="K175" s="23">
        <f>PRICE1.12!$G175*VOLUME!K175</f>
        <v>46765.30295127607</v>
      </c>
      <c r="L175" s="23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3">
        <f>PRICE1.12!$G176*VOLUME!C176</f>
        <v>149337.774882</v>
      </c>
      <c r="D176" s="23">
        <f>PRICE1.12!$G176*VOLUME!D176</f>
        <v>76695.460250000004</v>
      </c>
      <c r="E176" s="23">
        <f>PRICE1.12!$G176*VOLUME!E176</f>
        <v>74094.474034713989</v>
      </c>
      <c r="F176" s="23">
        <f>PRICE1.12!$G176*VOLUME!F176</f>
        <v>136249.54629840626</v>
      </c>
      <c r="G176" s="23">
        <f>PRICE1.12!$G176*VOLUME!G176</f>
        <v>436377.25546512031</v>
      </c>
      <c r="H176" s="23">
        <f>PRICE1.12!$G176*VOLUME!H176</f>
        <v>154348.76100086502</v>
      </c>
      <c r="I176" s="23">
        <f>PRICE1.12!$G176*VOLUME!I176</f>
        <v>78879.756916024999</v>
      </c>
      <c r="J176" s="23">
        <f>PRICE1.12!$G176*VOLUME!J176</f>
        <v>75593.41952926683</v>
      </c>
      <c r="K176" s="23">
        <f>PRICE1.12!$G176*VOLUME!K176</f>
        <v>140135.96321227343</v>
      </c>
      <c r="L176" s="23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2">
        <f>SUM(C178:C180)</f>
        <v>1440507.3063135201</v>
      </c>
      <c r="D177" s="22">
        <f t="shared" ref="D177:L177" si="125">SUM(D178:D180)</f>
        <v>64290.910671999998</v>
      </c>
      <c r="E177" s="22">
        <f t="shared" si="125"/>
        <v>322.84799999999996</v>
      </c>
      <c r="F177" s="22">
        <f t="shared" si="125"/>
        <v>331514.7772941906</v>
      </c>
      <c r="G177" s="22">
        <f t="shared" si="125"/>
        <v>1836635.8422797106</v>
      </c>
      <c r="H177" s="22">
        <f t="shared" si="125"/>
        <v>1435802.5801946789</v>
      </c>
      <c r="I177" s="22">
        <f t="shared" si="125"/>
        <v>69855.860423473598</v>
      </c>
      <c r="J177" s="22">
        <f t="shared" si="125"/>
        <v>277.41210000000001</v>
      </c>
      <c r="K177" s="22">
        <f t="shared" si="125"/>
        <v>335019.30634341878</v>
      </c>
      <c r="L177" s="22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3">
        <f>PRICE1.12!$G178*VOLUME!C178</f>
        <v>470997.84450571996</v>
      </c>
      <c r="D178" s="23">
        <f>PRICE1.12!$G178*VOLUME!D178</f>
        <v>0</v>
      </c>
      <c r="E178" s="23">
        <f>PRICE1.12!$G178*VOLUME!E178</f>
        <v>0</v>
      </c>
      <c r="F178" s="23">
        <f>PRICE1.12!$G178*VOLUME!F178</f>
        <v>0</v>
      </c>
      <c r="G178" s="23">
        <f>PRICE1.12!$G178*VOLUME!G178</f>
        <v>470997.84450571996</v>
      </c>
      <c r="H178" s="23">
        <f>PRICE1.12!$G178*VOLUME!H178</f>
        <v>455829.01501504984</v>
      </c>
      <c r="I178" s="23">
        <f>PRICE1.12!$G178*VOLUME!I178</f>
        <v>0</v>
      </c>
      <c r="J178" s="23">
        <f>PRICE1.12!$G178*VOLUME!J178</f>
        <v>0</v>
      </c>
      <c r="K178" s="23">
        <f>PRICE1.12!$G178*VOLUME!K178</f>
        <v>0</v>
      </c>
      <c r="L178" s="23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3">
        <f>PRICE1.12!$G179*VOLUME!C179</f>
        <v>881057.68321259995</v>
      </c>
      <c r="D179" s="23">
        <f>PRICE1.12!$G179*VOLUME!D179</f>
        <v>27071.834939999997</v>
      </c>
      <c r="E179" s="23">
        <f>PRICE1.12!$G179*VOLUME!E179</f>
        <v>322.84799999999996</v>
      </c>
      <c r="F179" s="23">
        <f>PRICE1.12!$G179*VOLUME!F179</f>
        <v>329476.42546739691</v>
      </c>
      <c r="G179" s="23">
        <f>PRICE1.12!$G179*VOLUME!G179</f>
        <v>1237928.7916199968</v>
      </c>
      <c r="H179" s="23">
        <f>PRICE1.12!$G179*VOLUME!H179</f>
        <v>875442.88742954785</v>
      </c>
      <c r="I179" s="23">
        <f>PRICE1.12!$G179*VOLUME!I179</f>
        <v>27453.233685089999</v>
      </c>
      <c r="J179" s="23">
        <f>PRICE1.12!$G179*VOLUME!J179</f>
        <v>277.41210000000001</v>
      </c>
      <c r="K179" s="23">
        <f>PRICE1.12!$G179*VOLUME!K179</f>
        <v>332998.96539336664</v>
      </c>
      <c r="L179" s="23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3">
        <f>PRICE1.12!$G180*VOLUME!C180</f>
        <v>88451.778595199983</v>
      </c>
      <c r="D180" s="23">
        <f>PRICE1.12!$G180*VOLUME!D180</f>
        <v>37219.075731999998</v>
      </c>
      <c r="E180" s="23">
        <f>PRICE1.12!$G180*VOLUME!E180</f>
        <v>0</v>
      </c>
      <c r="F180" s="23">
        <f>PRICE1.12!$G180*VOLUME!F180</f>
        <v>2038.3518267936638</v>
      </c>
      <c r="G180" s="23">
        <f>PRICE1.12!$G180*VOLUME!G180</f>
        <v>127709.20615399365</v>
      </c>
      <c r="H180" s="23">
        <f>PRICE1.12!$G180*VOLUME!H180</f>
        <v>104530.67775008097</v>
      </c>
      <c r="I180" s="23">
        <f>PRICE1.12!$G180*VOLUME!I180</f>
        <v>42402.626738383595</v>
      </c>
      <c r="J180" s="23">
        <f>PRICE1.12!$G180*VOLUME!J180</f>
        <v>0</v>
      </c>
      <c r="K180" s="23">
        <f>PRICE1.12!$G180*VOLUME!K180</f>
        <v>2020.340950052115</v>
      </c>
      <c r="L180" s="23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2">
        <f>SUM(C182:C185)</f>
        <v>2196511.0443442501</v>
      </c>
      <c r="D181" s="22">
        <f t="shared" ref="D181:L181" si="126">SUM(D182:D185)</f>
        <v>2728628.342702243</v>
      </c>
      <c r="E181" s="22">
        <f t="shared" si="126"/>
        <v>102591.56245848653</v>
      </c>
      <c r="F181" s="22">
        <f t="shared" si="126"/>
        <v>262342.08849862765</v>
      </c>
      <c r="G181" s="22">
        <f t="shared" si="126"/>
        <v>5290073.0380036077</v>
      </c>
      <c r="H181" s="22">
        <f t="shared" si="126"/>
        <v>2273138.2171503166</v>
      </c>
      <c r="I181" s="22">
        <f t="shared" si="126"/>
        <v>2865778.5389867071</v>
      </c>
      <c r="J181" s="22">
        <f t="shared" si="126"/>
        <v>105192.7093116281</v>
      </c>
      <c r="K181" s="22">
        <f t="shared" si="126"/>
        <v>265248.05473943026</v>
      </c>
      <c r="L181" s="22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3">
        <f>PRICE1.12!$G182*VOLUME!C182</f>
        <v>131452.29733439998</v>
      </c>
      <c r="D182" s="23">
        <f>PRICE1.12!$G182*VOLUME!D182</f>
        <v>140799.63580000002</v>
      </c>
      <c r="E182" s="23">
        <f>PRICE1.12!$G182*VOLUME!E182</f>
        <v>40887.144203859199</v>
      </c>
      <c r="F182" s="23">
        <f>PRICE1.12!$G182*VOLUME!F182</f>
        <v>91055.487454152084</v>
      </c>
      <c r="G182" s="23">
        <f>PRICE1.12!$G182*VOLUME!G182</f>
        <v>404194.56479241123</v>
      </c>
      <c r="H182" s="23">
        <f>PRICE1.12!$G182*VOLUME!H182</f>
        <v>136310.42057334384</v>
      </c>
      <c r="I182" s="23">
        <f>PRICE1.12!$G182*VOLUME!I182</f>
        <v>144151.37059299997</v>
      </c>
      <c r="J182" s="23">
        <f>PRICE1.12!$G182*VOLUME!J182</f>
        <v>43017.503465203925</v>
      </c>
      <c r="K182" s="23">
        <f>PRICE1.12!$G182*VOLUME!K182</f>
        <v>92937.268445749258</v>
      </c>
      <c r="L182" s="23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3">
        <f>PRICE1.12!$G183*VOLUME!C183</f>
        <v>866417.84849034995</v>
      </c>
      <c r="D183" s="23">
        <f>PRICE1.12!$G183*VOLUME!D183</f>
        <v>1811841.1450840854</v>
      </c>
      <c r="E183" s="23">
        <f>PRICE1.12!$G183*VOLUME!E183</f>
        <v>14784.094592277386</v>
      </c>
      <c r="F183" s="23">
        <f>PRICE1.12!$G183*VOLUME!F183</f>
        <v>45893.795726746866</v>
      </c>
      <c r="G183" s="23">
        <f>PRICE1.12!$G183*VOLUME!G183</f>
        <v>2738936.8838934596</v>
      </c>
      <c r="H183" s="23">
        <f>PRICE1.12!$G183*VOLUME!H183</f>
        <v>918029.95153897943</v>
      </c>
      <c r="I183" s="23">
        <f>PRICE1.12!$G183*VOLUME!I183</f>
        <v>1936250.8712582132</v>
      </c>
      <c r="J183" s="23">
        <f>PRICE1.12!$G183*VOLUME!J183</f>
        <v>16120.24357432236</v>
      </c>
      <c r="K183" s="23">
        <f>PRICE1.12!$G183*VOLUME!K183</f>
        <v>44877.416604010483</v>
      </c>
      <c r="L183" s="23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3">
        <f>PRICE1.12!$G184*VOLUME!C184</f>
        <v>121230.714209</v>
      </c>
      <c r="D184" s="23">
        <f>PRICE1.12!$G184*VOLUME!D184</f>
        <v>68820.102834999998</v>
      </c>
      <c r="E184" s="23">
        <f>PRICE1.12!$G184*VOLUME!E184</f>
        <v>38950.617323849954</v>
      </c>
      <c r="F184" s="23">
        <f>PRICE1.12!$G184*VOLUME!F184</f>
        <v>64191.39758352741</v>
      </c>
      <c r="G184" s="23">
        <f>PRICE1.12!$G184*VOLUME!G184</f>
        <v>293192.83195137739</v>
      </c>
      <c r="H184" s="23">
        <f>PRICE1.12!$G184*VOLUME!H184</f>
        <v>124503.66411362909</v>
      </c>
      <c r="I184" s="23">
        <f>PRICE1.12!$G184*VOLUME!I184</f>
        <v>66421.279498494012</v>
      </c>
      <c r="J184" s="23">
        <f>PRICE1.12!$G184*VOLUME!J184</f>
        <v>37631.504572101825</v>
      </c>
      <c r="K184" s="23">
        <f>PRICE1.12!$G184*VOLUME!K184</f>
        <v>64656.967114099862</v>
      </c>
      <c r="L184" s="23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3">
        <f>PRICE1.12!$G185*VOLUME!C185</f>
        <v>1077410.1843105</v>
      </c>
      <c r="D185" s="23">
        <f>PRICE1.12!$G185*VOLUME!D185</f>
        <v>707167.45898315764</v>
      </c>
      <c r="E185" s="23">
        <f>PRICE1.12!$G185*VOLUME!E185</f>
        <v>7969.7063384999992</v>
      </c>
      <c r="F185" s="23">
        <f>PRICE1.12!$G185*VOLUME!F185</f>
        <v>61201.407734201312</v>
      </c>
      <c r="G185" s="23">
        <f>PRICE1.12!$G185*VOLUME!G185</f>
        <v>1853748.757366359</v>
      </c>
      <c r="H185" s="23">
        <f>PRICE1.12!$G185*VOLUME!H185</f>
        <v>1094294.1809243644</v>
      </c>
      <c r="I185" s="23">
        <f>PRICE1.12!$G185*VOLUME!I185</f>
        <v>718955.01763699995</v>
      </c>
      <c r="J185" s="23">
        <f>PRICE1.12!$G185*VOLUME!J185</f>
        <v>8423.457699999999</v>
      </c>
      <c r="K185" s="23">
        <f>PRICE1.12!$G185*VOLUME!K185</f>
        <v>62776.402575570675</v>
      </c>
      <c r="L185" s="23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2">
        <f>SUM(C187:C191)</f>
        <v>117962.03150468577</v>
      </c>
      <c r="D186" s="22">
        <f t="shared" ref="D186:L186" si="127">SUM(D187:D191)</f>
        <v>66506.088754199998</v>
      </c>
      <c r="E186" s="22">
        <f t="shared" si="127"/>
        <v>42762.708735458466</v>
      </c>
      <c r="F186" s="22">
        <f t="shared" si="127"/>
        <v>76053.50456391534</v>
      </c>
      <c r="G186" s="22">
        <f t="shared" si="127"/>
        <v>303284.33355825959</v>
      </c>
      <c r="H186" s="22">
        <f t="shared" si="127"/>
        <v>114402.24877523779</v>
      </c>
      <c r="I186" s="22">
        <f t="shared" si="127"/>
        <v>66115.698548837696</v>
      </c>
      <c r="J186" s="22">
        <f t="shared" si="127"/>
        <v>43395.280396039627</v>
      </c>
      <c r="K186" s="22">
        <f t="shared" si="127"/>
        <v>79026.597637994899</v>
      </c>
      <c r="L186" s="22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3">
        <f>PRICE1.12!$G187*VOLUME!C187</f>
        <v>31009.546060499997</v>
      </c>
      <c r="D187" s="23">
        <f>PRICE1.12!$G187*VOLUME!D187</f>
        <v>14354.212152</v>
      </c>
      <c r="E187" s="23">
        <f>PRICE1.12!$G187*VOLUME!E187</f>
        <v>0</v>
      </c>
      <c r="F187" s="23">
        <f>PRICE1.12!$G187*VOLUME!F187</f>
        <v>6494.9286190509001</v>
      </c>
      <c r="G187" s="23">
        <f>PRICE1.12!$G187*VOLUME!G187</f>
        <v>51858.686831550898</v>
      </c>
      <c r="H187" s="23">
        <f>PRICE1.12!$G187*VOLUME!H187</f>
        <v>28306.245076635747</v>
      </c>
      <c r="I187" s="23">
        <f>PRICE1.12!$G187*VOLUME!I187</f>
        <v>14141.700440070001</v>
      </c>
      <c r="J187" s="23">
        <f>PRICE1.12!$G187*VOLUME!J187</f>
        <v>0</v>
      </c>
      <c r="K187" s="23">
        <f>PRICE1.12!$G187*VOLUME!K187</f>
        <v>7079.7376082421351</v>
      </c>
      <c r="L187" s="23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3">
        <f>PRICE1.12!$G188*VOLUME!C188</f>
        <v>13737.314910155772</v>
      </c>
      <c r="D188" s="23">
        <f>PRICE1.12!$G188*VOLUME!D188</f>
        <v>7704.3430800000006</v>
      </c>
      <c r="E188" s="23">
        <f>PRICE1.12!$G188*VOLUME!E188</f>
        <v>19719.313167737229</v>
      </c>
      <c r="F188" s="23">
        <f>PRICE1.12!$G188*VOLUME!F188</f>
        <v>24714.876160177559</v>
      </c>
      <c r="G188" s="23">
        <f>PRICE1.12!$G188*VOLUME!G188</f>
        <v>65875.847318070562</v>
      </c>
      <c r="H188" s="23">
        <f>PRICE1.12!$G188*VOLUME!H188</f>
        <v>13490.981310578076</v>
      </c>
      <c r="I188" s="23">
        <f>PRICE1.12!$G188*VOLUME!I188</f>
        <v>7798.6457148599984</v>
      </c>
      <c r="J188" s="23">
        <f>PRICE1.12!$G188*VOLUME!J188</f>
        <v>19746.47921369255</v>
      </c>
      <c r="K188" s="23">
        <f>PRICE1.12!$G188*VOLUME!K188</f>
        <v>25804.431723258218</v>
      </c>
      <c r="L188" s="23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3">
        <f>PRICE1.12!$G189*VOLUME!C189</f>
        <v>36699.407556599996</v>
      </c>
      <c r="D189" s="23">
        <f>PRICE1.12!$G189*VOLUME!D189</f>
        <v>28348.4599662</v>
      </c>
      <c r="E189" s="23">
        <f>PRICE1.12!$G189*VOLUME!E189</f>
        <v>0</v>
      </c>
      <c r="F189" s="23">
        <f>PRICE1.12!$G189*VOLUME!F189</f>
        <v>11718.642325081799</v>
      </c>
      <c r="G189" s="23">
        <f>PRICE1.12!$G189*VOLUME!G189</f>
        <v>76766.509847881796</v>
      </c>
      <c r="H189" s="23">
        <f>PRICE1.12!$G189*VOLUME!H189</f>
        <v>36238.727982926197</v>
      </c>
      <c r="I189" s="23">
        <f>PRICE1.12!$G189*VOLUME!I189</f>
        <v>27914.528655471899</v>
      </c>
      <c r="J189" s="23">
        <f>PRICE1.12!$G189*VOLUME!J189</f>
        <v>0</v>
      </c>
      <c r="K189" s="23">
        <f>PRICE1.12!$G189*VOLUME!K189</f>
        <v>12260.918365885671</v>
      </c>
      <c r="L189" s="23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3">
        <f>PRICE1.12!$G190*VOLUME!C190</f>
        <v>8726.6478649499986</v>
      </c>
      <c r="D190" s="23">
        <f>PRICE1.12!$G190*VOLUME!D190</f>
        <v>8018.7560099999992</v>
      </c>
      <c r="E190" s="23">
        <f>PRICE1.12!$G190*VOLUME!E190</f>
        <v>18235.085207130898</v>
      </c>
      <c r="F190" s="23">
        <f>PRICE1.12!$G190*VOLUME!F190</f>
        <v>22051.790449824439</v>
      </c>
      <c r="G190" s="23">
        <f>PRICE1.12!$G190*VOLUME!G190</f>
        <v>57032.27953190534</v>
      </c>
      <c r="H190" s="23">
        <f>PRICE1.12!$G190*VOLUME!H190</f>
        <v>8555.0377181112926</v>
      </c>
      <c r="I190" s="23">
        <f>PRICE1.12!$G190*VOLUME!I190</f>
        <v>8030.5759217419991</v>
      </c>
      <c r="J190" s="23">
        <f>PRICE1.12!$G190*VOLUME!J190</f>
        <v>18675.840032535369</v>
      </c>
      <c r="K190" s="23">
        <f>PRICE1.12!$G190*VOLUME!K190</f>
        <v>22317.361886064406</v>
      </c>
      <c r="L190" s="23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3">
        <f>PRICE1.12!$G191*VOLUME!C191</f>
        <v>27789.115112479998</v>
      </c>
      <c r="D191" s="23">
        <f>PRICE1.12!$G191*VOLUME!D191</f>
        <v>8080.3175459999993</v>
      </c>
      <c r="E191" s="23">
        <f>PRICE1.12!$G191*VOLUME!E191</f>
        <v>4808.3103605903361</v>
      </c>
      <c r="F191" s="23">
        <f>PRICE1.12!$G191*VOLUME!F191</f>
        <v>11073.267009780633</v>
      </c>
      <c r="G191" s="23">
        <f>PRICE1.12!$G191*VOLUME!G191</f>
        <v>51751.010028850964</v>
      </c>
      <c r="H191" s="23">
        <f>PRICE1.12!$G191*VOLUME!H191</f>
        <v>27811.256686986479</v>
      </c>
      <c r="I191" s="23">
        <f>PRICE1.12!$G191*VOLUME!I191</f>
        <v>8230.2478166938017</v>
      </c>
      <c r="J191" s="23">
        <f>PRICE1.12!$G191*VOLUME!J191</f>
        <v>4972.9611498117119</v>
      </c>
      <c r="K191" s="23">
        <f>PRICE1.12!$G191*VOLUME!K191</f>
        <v>11564.148054544479</v>
      </c>
      <c r="L191" s="23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2">
        <f>SUM(C193:C197)</f>
        <v>3231439.7573599997</v>
      </c>
      <c r="D192" s="22">
        <f t="shared" ref="D192:L192" si="128">SUM(D193:D197)</f>
        <v>6318668.9164750008</v>
      </c>
      <c r="E192" s="22">
        <f t="shared" si="128"/>
        <v>146573.274599</v>
      </c>
      <c r="F192" s="22">
        <f t="shared" si="128"/>
        <v>257123.198149</v>
      </c>
      <c r="G192" s="22">
        <f t="shared" si="128"/>
        <v>9953805.1465829983</v>
      </c>
      <c r="H192" s="22">
        <f t="shared" si="128"/>
        <v>3138096.0461727995</v>
      </c>
      <c r="I192" s="22">
        <f t="shared" si="128"/>
        <v>7099752.8387519987</v>
      </c>
      <c r="J192" s="22">
        <f t="shared" si="128"/>
        <v>146567.97963790002</v>
      </c>
      <c r="K192" s="22">
        <f t="shared" si="128"/>
        <v>273012.19684931997</v>
      </c>
      <c r="L192" s="22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3">
        <f>PRICE1.12!$G193*VOLUME!C193</f>
        <v>113072.980937</v>
      </c>
      <c r="D193" s="23">
        <f>PRICE1.12!$G193*VOLUME!D193</f>
        <v>64307.609570000001</v>
      </c>
      <c r="E193" s="23">
        <f>PRICE1.12!$G193*VOLUME!E193</f>
        <v>59920.917138999997</v>
      </c>
      <c r="F193" s="23">
        <f>PRICE1.12!$G193*VOLUME!F193</f>
        <v>81631.838449999996</v>
      </c>
      <c r="G193" s="23">
        <f>PRICE1.12!$G193*VOLUME!G193</f>
        <v>318933.34609599994</v>
      </c>
      <c r="H193" s="23">
        <f>PRICE1.12!$G193*VOLUME!H193</f>
        <v>107209.5529215</v>
      </c>
      <c r="I193" s="23">
        <f>PRICE1.12!$G193*VOLUME!I193</f>
        <v>64413.439494000006</v>
      </c>
      <c r="J193" s="23">
        <f>PRICE1.12!$G193*VOLUME!J193</f>
        <v>59195.840672300001</v>
      </c>
      <c r="K193" s="23">
        <f>PRICE1.12!$G193*VOLUME!K193</f>
        <v>84710.262871999992</v>
      </c>
      <c r="L193" s="23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3">
        <f>PRICE1.12!$G194*VOLUME!C194</f>
        <v>79480.761300000013</v>
      </c>
      <c r="D194" s="23">
        <f>PRICE1.12!$G194*VOLUME!D194</f>
        <v>108869.88700000002</v>
      </c>
      <c r="E194" s="23">
        <f>PRICE1.12!$G194*VOLUME!E194</f>
        <v>85537.964999999997</v>
      </c>
      <c r="F194" s="23">
        <f>PRICE1.12!$G194*VOLUME!F194</f>
        <v>87784.135899999994</v>
      </c>
      <c r="G194" s="23">
        <f>PRICE1.12!$G194*VOLUME!G194</f>
        <v>361672.74919999996</v>
      </c>
      <c r="H194" s="23">
        <f>PRICE1.12!$G194*VOLUME!H194</f>
        <v>73366.281029999984</v>
      </c>
      <c r="I194" s="23">
        <f>PRICE1.12!$G194*VOLUME!I194</f>
        <v>105084.5174</v>
      </c>
      <c r="J194" s="23">
        <f>PRICE1.12!$G194*VOLUME!J194</f>
        <v>86216.400660000014</v>
      </c>
      <c r="K194" s="23">
        <f>PRICE1.12!$G194*VOLUME!K194</f>
        <v>93132.500800000009</v>
      </c>
      <c r="L194" s="23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3">
        <f>PRICE1.12!$G195*VOLUME!C195</f>
        <v>2781878.2051999997</v>
      </c>
      <c r="D195" s="23">
        <f>PRICE1.12!$G195*VOLUME!D195</f>
        <v>5706153.6132800002</v>
      </c>
      <c r="E195" s="23">
        <f>PRICE1.12!$G195*VOLUME!E195</f>
        <v>980.1844000000001</v>
      </c>
      <c r="F195" s="23">
        <f>PRICE1.12!$G195*VOLUME!F195</f>
        <v>54970.171463999999</v>
      </c>
      <c r="G195" s="23">
        <f>PRICE1.12!$G195*VOLUME!G195</f>
        <v>8543982.1743439995</v>
      </c>
      <c r="H195" s="23">
        <f>PRICE1.12!$G195*VOLUME!H195</f>
        <v>2705720.6343919998</v>
      </c>
      <c r="I195" s="23">
        <f>PRICE1.12!$G195*VOLUME!I195</f>
        <v>6485804.8018879993</v>
      </c>
      <c r="J195" s="23">
        <f>PRICE1.12!$G195*VOLUME!J195</f>
        <v>1028.0124799999999</v>
      </c>
      <c r="K195" s="23">
        <f>PRICE1.12!$G195*VOLUME!K195</f>
        <v>62886.744580720006</v>
      </c>
      <c r="L195" s="23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3">
        <f>PRICE1.12!$G196*VOLUME!C196</f>
        <v>127622.04572500002</v>
      </c>
      <c r="D196" s="23">
        <f>PRICE1.12!$G196*VOLUME!D196</f>
        <v>264151.78055000002</v>
      </c>
      <c r="E196" s="23">
        <f>PRICE1.12!$G196*VOLUME!E196</f>
        <v>0</v>
      </c>
      <c r="F196" s="23">
        <f>PRICE1.12!$G196*VOLUME!F196</f>
        <v>1261.4059750000001</v>
      </c>
      <c r="G196" s="23">
        <f>PRICE1.12!$G196*VOLUME!G196</f>
        <v>393035.23225</v>
      </c>
      <c r="H196" s="23">
        <f>PRICE1.12!$G196*VOLUME!H196</f>
        <v>117207.40349750001</v>
      </c>
      <c r="I196" s="23">
        <f>PRICE1.12!$G196*VOLUME!I196</f>
        <v>272798.76770000003</v>
      </c>
      <c r="J196" s="23">
        <f>PRICE1.12!$G196*VOLUME!J196</f>
        <v>0</v>
      </c>
      <c r="K196" s="23">
        <f>PRICE1.12!$G196*VOLUME!K196</f>
        <v>1284.271475</v>
      </c>
      <c r="L196" s="23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3">
        <f>PRICE1.12!$G197*VOLUME!C197</f>
        <v>129385.764198</v>
      </c>
      <c r="D197" s="23">
        <f>PRICE1.12!$G197*VOLUME!D197</f>
        <v>175186.02607500003</v>
      </c>
      <c r="E197" s="23">
        <f>PRICE1.12!$G197*VOLUME!E197</f>
        <v>134.20806000000002</v>
      </c>
      <c r="F197" s="23">
        <f>PRICE1.12!$G197*VOLUME!F197</f>
        <v>31475.646360000006</v>
      </c>
      <c r="G197" s="23">
        <f>PRICE1.12!$G197*VOLUME!G197</f>
        <v>336181.64469300001</v>
      </c>
      <c r="H197" s="23">
        <f>PRICE1.12!$G197*VOLUME!H197</f>
        <v>134592.17433180002</v>
      </c>
      <c r="I197" s="23">
        <f>PRICE1.12!$G197*VOLUME!I197</f>
        <v>171651.31227000002</v>
      </c>
      <c r="J197" s="23">
        <f>PRICE1.12!$G197*VOLUME!J197</f>
        <v>127.72582560000001</v>
      </c>
      <c r="K197" s="23">
        <f>PRICE1.12!$G197*VOLUME!K197</f>
        <v>30998.417121600007</v>
      </c>
      <c r="L197" s="23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2">
        <f>SUM(C199:C202)</f>
        <v>967319.00734500005</v>
      </c>
      <c r="D198" s="22">
        <f t="shared" ref="D198:L198" si="129">SUM(D199:D202)</f>
        <v>1680459.0870228601</v>
      </c>
      <c r="E198" s="22">
        <f t="shared" si="129"/>
        <v>102452.53726959095</v>
      </c>
      <c r="F198" s="22">
        <f t="shared" si="129"/>
        <v>130840.89115617151</v>
      </c>
      <c r="G198" s="22">
        <f t="shared" si="129"/>
        <v>2881071.5227936227</v>
      </c>
      <c r="H198" s="22">
        <f t="shared" si="129"/>
        <v>945240.52347824187</v>
      </c>
      <c r="I198" s="22">
        <f t="shared" si="129"/>
        <v>1674740.4583293432</v>
      </c>
      <c r="J198" s="22">
        <f t="shared" si="129"/>
        <v>100294.69770754494</v>
      </c>
      <c r="K198" s="22">
        <f t="shared" si="129"/>
        <v>133496.22247805103</v>
      </c>
      <c r="L198" s="22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3">
        <f>PRICE1.12!$G199*VOLUME!C199</f>
        <v>91705.040700000012</v>
      </c>
      <c r="D199" s="23">
        <f>PRICE1.12!$G199*VOLUME!D199</f>
        <v>70465.118573760003</v>
      </c>
      <c r="E199" s="23">
        <f>PRICE1.12!$G199*VOLUME!E199</f>
        <v>102452.53726959095</v>
      </c>
      <c r="F199" s="23">
        <f>PRICE1.12!$G199*VOLUME!F199</f>
        <v>130840.89115617151</v>
      </c>
      <c r="G199" s="23">
        <f>PRICE1.12!$G199*VOLUME!G199</f>
        <v>395463.5876995225</v>
      </c>
      <c r="H199" s="23">
        <f>PRICE1.12!$G199*VOLUME!H199</f>
        <v>94221.054689460012</v>
      </c>
      <c r="I199" s="23">
        <f>PRICE1.12!$G199*VOLUME!I199</f>
        <v>68299.216707137675</v>
      </c>
      <c r="J199" s="23">
        <f>PRICE1.12!$G199*VOLUME!J199</f>
        <v>100294.69770754494</v>
      </c>
      <c r="K199" s="23">
        <f>PRICE1.12!$G199*VOLUME!K199</f>
        <v>133496.22247805103</v>
      </c>
      <c r="L199" s="23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3">
        <f>PRICE1.12!$G200*VOLUME!C200</f>
        <v>6296.59872</v>
      </c>
      <c r="D200" s="23">
        <f>PRICE1.12!$G200*VOLUME!D200</f>
        <v>270630.78510915005</v>
      </c>
      <c r="E200" s="23">
        <f>PRICE1.12!$G200*VOLUME!E200</f>
        <v>0</v>
      </c>
      <c r="F200" s="23">
        <f>PRICE1.12!$G200*VOLUME!F200</f>
        <v>0</v>
      </c>
      <c r="G200" s="23">
        <f>PRICE1.12!$G200*VOLUME!G200</f>
        <v>276927.38382915006</v>
      </c>
      <c r="H200" s="23">
        <f>PRICE1.12!$G200*VOLUME!H200</f>
        <v>6697.9675352673275</v>
      </c>
      <c r="I200" s="23">
        <f>PRICE1.12!$G200*VOLUME!I200</f>
        <v>317310.80685898493</v>
      </c>
      <c r="J200" s="23">
        <f>PRICE1.12!$G200*VOLUME!J200</f>
        <v>0</v>
      </c>
      <c r="K200" s="23">
        <f>PRICE1.12!$G200*VOLUME!K200</f>
        <v>0</v>
      </c>
      <c r="L200" s="23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3">
        <f>PRICE1.12!$G201*VOLUME!C201</f>
        <v>5669.8379999999997</v>
      </c>
      <c r="D201" s="23">
        <f>PRICE1.12!$G201*VOLUME!D201</f>
        <v>189829.46677994999</v>
      </c>
      <c r="E201" s="23">
        <f>PRICE1.12!$G201*VOLUME!E201</f>
        <v>0</v>
      </c>
      <c r="F201" s="23">
        <f>PRICE1.12!$G201*VOLUME!F201</f>
        <v>0</v>
      </c>
      <c r="G201" s="23">
        <f>PRICE1.12!$G201*VOLUME!G201</f>
        <v>195499.30477994998</v>
      </c>
      <c r="H201" s="23">
        <f>PRICE1.12!$G201*VOLUME!H201</f>
        <v>6003.2276550000006</v>
      </c>
      <c r="I201" s="23">
        <f>PRICE1.12!$G201*VOLUME!I201</f>
        <v>194505.13448639552</v>
      </c>
      <c r="J201" s="23">
        <f>PRICE1.12!$G201*VOLUME!J201</f>
        <v>0</v>
      </c>
      <c r="K201" s="23">
        <f>PRICE1.12!$G201*VOLUME!K201</f>
        <v>0</v>
      </c>
      <c r="L201" s="23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3">
        <f>PRICE1.12!$G202*VOLUME!C202</f>
        <v>863647.52992500004</v>
      </c>
      <c r="D202" s="23">
        <f>PRICE1.12!$G202*VOLUME!D202</f>
        <v>1149533.7165600001</v>
      </c>
      <c r="E202" s="23">
        <f>PRICE1.12!$G202*VOLUME!E202</f>
        <v>0</v>
      </c>
      <c r="F202" s="23">
        <f>PRICE1.12!$G202*VOLUME!F202</f>
        <v>0</v>
      </c>
      <c r="G202" s="23">
        <f>PRICE1.12!$G202*VOLUME!G202</f>
        <v>2013181.246485</v>
      </c>
      <c r="H202" s="23">
        <f>PRICE1.12!$G202*VOLUME!H202</f>
        <v>838318.2735985145</v>
      </c>
      <c r="I202" s="23">
        <f>PRICE1.12!$G202*VOLUME!I202</f>
        <v>1094625.300276825</v>
      </c>
      <c r="J202" s="23">
        <f>PRICE1.12!$G202*VOLUME!J202</f>
        <v>0</v>
      </c>
      <c r="K202" s="23">
        <f>PRICE1.12!$G202*VOLUME!K202</f>
        <v>0</v>
      </c>
      <c r="L202" s="23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2">
        <f>SUM(C204:C207)</f>
        <v>5200069.6129513001</v>
      </c>
      <c r="D203" s="22">
        <f t="shared" ref="D203:L203" si="130">SUM(D204:D207)</f>
        <v>5639334.1508315196</v>
      </c>
      <c r="E203" s="22">
        <f t="shared" si="130"/>
        <v>5046302.96408235</v>
      </c>
      <c r="F203" s="22">
        <f t="shared" si="130"/>
        <v>5504442.0349110989</v>
      </c>
      <c r="G203" s="22">
        <f t="shared" si="130"/>
        <v>16537807.436616471</v>
      </c>
      <c r="H203" s="22">
        <f t="shared" si="130"/>
        <v>5431788.2412908003</v>
      </c>
      <c r="I203" s="22">
        <f t="shared" si="130"/>
        <v>5717329.4271359015</v>
      </c>
      <c r="J203" s="22">
        <f t="shared" si="130"/>
        <v>5089979.4274148578</v>
      </c>
      <c r="K203" s="22">
        <f t="shared" si="130"/>
        <v>5325092.304327447</v>
      </c>
      <c r="L203" s="22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3">
        <f>PRICE1.12!$G204*VOLUME!C204</f>
        <v>1548748.8285599998</v>
      </c>
      <c r="D204" s="23">
        <f>PRICE1.12!$G204*VOLUME!D204</f>
        <v>1548748.8285599998</v>
      </c>
      <c r="E204" s="23">
        <f>PRICE1.12!$G204*VOLUME!E204</f>
        <v>1514439.8829399999</v>
      </c>
      <c r="F204" s="23">
        <f>PRICE1.12!$G204*VOLUME!F204</f>
        <v>1514439.8829399999</v>
      </c>
      <c r="G204" s="23">
        <f>PRICE1.12!$G204*VOLUME!G204</f>
        <v>3063188.7114999997</v>
      </c>
      <c r="H204" s="23">
        <f>PRICE1.12!$G204*VOLUME!H204</f>
        <v>1598721.7990959999</v>
      </c>
      <c r="I204" s="23">
        <f>PRICE1.12!$G204*VOLUME!I204</f>
        <v>1598721.7990959999</v>
      </c>
      <c r="J204" s="23">
        <f>PRICE1.12!$G204*VOLUME!J204</f>
        <v>1574485.7475563034</v>
      </c>
      <c r="K204" s="23">
        <f>PRICE1.12!$G204*VOLUME!K204</f>
        <v>1574485.7475563034</v>
      </c>
      <c r="L204" s="23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3">
        <f>PRICE1.12!$G205*VOLUME!C205</f>
        <v>928249.52921099996</v>
      </c>
      <c r="D205" s="23">
        <f>PRICE1.12!$G205*VOLUME!D205</f>
        <v>928249.52921099996</v>
      </c>
      <c r="E205" s="23">
        <f>PRICE1.12!$G205*VOLUME!E205</f>
        <v>860903.08544879989</v>
      </c>
      <c r="F205" s="23">
        <f>PRICE1.12!$G205*VOLUME!F205</f>
        <v>860903.08544879989</v>
      </c>
      <c r="G205" s="23">
        <f>PRICE1.12!$G205*VOLUME!G205</f>
        <v>1789152.6146598</v>
      </c>
      <c r="H205" s="23">
        <f>PRICE1.12!$G205*VOLUME!H205</f>
        <v>906701.36622359999</v>
      </c>
      <c r="I205" s="23">
        <f>PRICE1.12!$G205*VOLUME!I205</f>
        <v>906701.36622359999</v>
      </c>
      <c r="J205" s="23">
        <f>PRICE1.12!$G205*VOLUME!J205</f>
        <v>865212.82345422637</v>
      </c>
      <c r="K205" s="23">
        <f>PRICE1.12!$G205*VOLUME!K205</f>
        <v>865212.82345422637</v>
      </c>
      <c r="L205" s="23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3">
        <f>PRICE1.12!$G206*VOLUME!C206</f>
        <v>2000664.0258285</v>
      </c>
      <c r="D206" s="23">
        <f>PRICE1.12!$G206*VOLUME!D206</f>
        <v>2244269.5451923204</v>
      </c>
      <c r="E206" s="23">
        <f>PRICE1.12!$G206*VOLUME!E206</f>
        <v>2030410.8089047503</v>
      </c>
      <c r="F206" s="23">
        <f>PRICE1.12!$G206*VOLUME!F206</f>
        <v>2404297.6463402999</v>
      </c>
      <c r="G206" s="23">
        <f>PRICE1.12!$G206*VOLUME!G206</f>
        <v>8679642.0262658708</v>
      </c>
      <c r="H206" s="23">
        <f>PRICE1.12!$G206*VOLUME!H206</f>
        <v>2105652.7727399999</v>
      </c>
      <c r="I206" s="23">
        <f>PRICE1.12!$G206*VOLUME!I206</f>
        <v>2317920.2669097004</v>
      </c>
      <c r="J206" s="23">
        <f>PRICE1.12!$G206*VOLUME!J206</f>
        <v>2010462.3926896837</v>
      </c>
      <c r="K206" s="23">
        <f>PRICE1.12!$G206*VOLUME!K206</f>
        <v>2101222.5103319464</v>
      </c>
      <c r="L206" s="23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3">
        <f>PRICE1.12!$G207*VOLUME!C207</f>
        <v>722407.22935180005</v>
      </c>
      <c r="D207" s="23">
        <f>PRICE1.12!$G207*VOLUME!D207</f>
        <v>918066.24786820018</v>
      </c>
      <c r="E207" s="23">
        <f>PRICE1.12!$G207*VOLUME!E207</f>
        <v>640549.18678880006</v>
      </c>
      <c r="F207" s="23">
        <f>PRICE1.12!$G207*VOLUME!F207</f>
        <v>724801.42018200015</v>
      </c>
      <c r="G207" s="23">
        <f>PRICE1.12!$G207*VOLUME!G207</f>
        <v>3005824.0841908008</v>
      </c>
      <c r="H207" s="23">
        <f>PRICE1.12!$G207*VOLUME!H207</f>
        <v>820712.30323120009</v>
      </c>
      <c r="I207" s="23">
        <f>PRICE1.12!$G207*VOLUME!I207</f>
        <v>893985.9949066001</v>
      </c>
      <c r="J207" s="23">
        <f>PRICE1.12!$G207*VOLUME!J207</f>
        <v>639818.46371464408</v>
      </c>
      <c r="K207" s="23">
        <f>PRICE1.12!$G207*VOLUME!K207</f>
        <v>784171.22298497008</v>
      </c>
      <c r="L207" s="23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2">
        <f>SUM(C209:C210)</f>
        <v>563955.8596193589</v>
      </c>
      <c r="D208" s="22">
        <f t="shared" ref="D208:L208" si="131">SUM(D209:D210)</f>
        <v>848603.1986204593</v>
      </c>
      <c r="E208" s="22">
        <f t="shared" si="131"/>
        <v>594176.98166654201</v>
      </c>
      <c r="F208" s="22">
        <f t="shared" si="131"/>
        <v>714611.54204898619</v>
      </c>
      <c r="G208" s="22">
        <f t="shared" si="131"/>
        <v>2721347.5819553463</v>
      </c>
      <c r="H208" s="22">
        <f t="shared" si="131"/>
        <v>495500.01352542941</v>
      </c>
      <c r="I208" s="22">
        <f t="shared" si="131"/>
        <v>804348.98445716116</v>
      </c>
      <c r="J208" s="22">
        <f t="shared" si="131"/>
        <v>548382.81385003147</v>
      </c>
      <c r="K208" s="22">
        <f t="shared" si="131"/>
        <v>709101.64283016243</v>
      </c>
      <c r="L208" s="22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3">
        <f>PRICE1.12!$G209*VOLUME!C209</f>
        <v>547262.52909930004</v>
      </c>
      <c r="D209" s="23">
        <f>PRICE1.12!$G209*VOLUME!D209</f>
        <v>832005.31914930011</v>
      </c>
      <c r="E209" s="23">
        <f>PRICE1.12!$G209*VOLUME!E209</f>
        <v>577802.37640800001</v>
      </c>
      <c r="F209" s="23">
        <f>PRICE1.12!$G209*VOLUME!F209</f>
        <v>698667.77799210011</v>
      </c>
      <c r="G209" s="23">
        <f>PRICE1.12!$G209*VOLUME!G209</f>
        <v>2655738.0026487</v>
      </c>
      <c r="H209" s="23">
        <f>PRICE1.12!$G209*VOLUME!H209</f>
        <v>477575.8087314</v>
      </c>
      <c r="I209" s="23">
        <f>PRICE1.12!$G209*VOLUME!I209</f>
        <v>786750.99807405006</v>
      </c>
      <c r="J209" s="23">
        <f>PRICE1.12!$G209*VOLUME!J209</f>
        <v>530098.97131516773</v>
      </c>
      <c r="K209" s="23">
        <f>PRICE1.12!$G209*VOLUME!K209</f>
        <v>690601.75707602664</v>
      </c>
      <c r="L209" s="23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3">
        <f>PRICE1.12!$G210*VOLUME!C210</f>
        <v>16693.330520058822</v>
      </c>
      <c r="D210" s="23">
        <f>PRICE1.12!$G210*VOLUME!D210</f>
        <v>16597.879471159198</v>
      </c>
      <c r="E210" s="23">
        <f>PRICE1.12!$G210*VOLUME!E210</f>
        <v>16374.605258542018</v>
      </c>
      <c r="F210" s="23">
        <f>PRICE1.12!$G210*VOLUME!F210</f>
        <v>15943.76405688609</v>
      </c>
      <c r="G210" s="23">
        <f>PRICE1.12!$G210*VOLUME!G210</f>
        <v>65609.579306646134</v>
      </c>
      <c r="H210" s="23">
        <f>PRICE1.12!$G210*VOLUME!H210</f>
        <v>17924.204794029411</v>
      </c>
      <c r="I210" s="23">
        <f>PRICE1.12!$G210*VOLUME!I210</f>
        <v>17597.986383111114</v>
      </c>
      <c r="J210" s="23">
        <f>PRICE1.12!$G210*VOLUME!J210</f>
        <v>18283.842534863681</v>
      </c>
      <c r="K210" s="23">
        <f>PRICE1.12!$G210*VOLUME!K210</f>
        <v>18499.885754135736</v>
      </c>
      <c r="L210" s="23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2">
        <f>SUM(C212:C214)</f>
        <v>2604643.8859207202</v>
      </c>
      <c r="D211" s="22">
        <f t="shared" ref="D211:L211" si="132">SUM(D212:D214)</f>
        <v>2848216.1749600009</v>
      </c>
      <c r="E211" s="22">
        <f t="shared" si="132"/>
        <v>2133358.668720365</v>
      </c>
      <c r="F211" s="22">
        <f t="shared" si="132"/>
        <v>6371778.4703989122</v>
      </c>
      <c r="G211" s="22">
        <f t="shared" si="132"/>
        <v>13957997.199999999</v>
      </c>
      <c r="H211" s="22">
        <f t="shared" si="132"/>
        <v>2971484.0204738621</v>
      </c>
      <c r="I211" s="22">
        <f t="shared" si="132"/>
        <v>2882685.0005096775</v>
      </c>
      <c r="J211" s="22">
        <f t="shared" si="132"/>
        <v>2309785.2355782581</v>
      </c>
      <c r="K211" s="22">
        <f t="shared" si="132"/>
        <v>6901298.2793137934</v>
      </c>
      <c r="L211" s="22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3">
        <f>PRICE1.12!$G212*VOLUME!C212</f>
        <v>2313085.2186142406</v>
      </c>
      <c r="D212" s="23">
        <f>PRICE1.12!$G212*VOLUME!D212</f>
        <v>1928130.4765932825</v>
      </c>
      <c r="E212" s="23">
        <f>PRICE1.12!$G212*VOLUME!E212</f>
        <v>1916393.5464838061</v>
      </c>
      <c r="F212" s="23">
        <f>PRICE1.12!$G212*VOLUME!F212</f>
        <v>5692101.0583086703</v>
      </c>
      <c r="G212" s="23">
        <f>PRICE1.12!$G212*VOLUME!G212</f>
        <v>11849710.300000001</v>
      </c>
      <c r="H212" s="23">
        <f>PRICE1.12!$G212*VOLUME!H212</f>
        <v>2686782.0888975379</v>
      </c>
      <c r="I212" s="23">
        <f>PRICE1.12!$G212*VOLUME!I212</f>
        <v>1959903.9111744103</v>
      </c>
      <c r="J212" s="23">
        <f>PRICE1.12!$G212*VOLUME!J212</f>
        <v>2082526.0649302239</v>
      </c>
      <c r="K212" s="23">
        <f>PRICE1.12!$G212*VOLUME!K212</f>
        <v>6343797.2926288396</v>
      </c>
      <c r="L212" s="23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3">
        <f>PRICE1.12!$G213*VOLUME!C213</f>
        <v>134319.20050023007</v>
      </c>
      <c r="D213" s="23">
        <f>PRICE1.12!$G213*VOLUME!D213</f>
        <v>21393.235063001506</v>
      </c>
      <c r="E213" s="23">
        <f>PRICE1.12!$G213*VOLUME!E213</f>
        <v>190914.24022540607</v>
      </c>
      <c r="F213" s="23">
        <f>PRICE1.12!$G213*VOLUME!F213</f>
        <v>564262.36421136232</v>
      </c>
      <c r="G213" s="23">
        <f>PRICE1.12!$G213*VOLUME!G213</f>
        <v>910889.04</v>
      </c>
      <c r="H213" s="23">
        <f>PRICE1.12!$G213*VOLUME!H213</f>
        <v>131505.81209956695</v>
      </c>
      <c r="I213" s="23">
        <f>PRICE1.12!$G213*VOLUME!I213</f>
        <v>18390.373565967209</v>
      </c>
      <c r="J213" s="23">
        <f>PRICE1.12!$G213*VOLUME!J213</f>
        <v>201461.57592340227</v>
      </c>
      <c r="K213" s="23">
        <f>PRICE1.12!$G213*VOLUME!K213</f>
        <v>382729.9130608206</v>
      </c>
      <c r="L213" s="23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3">
        <f>PRICE1.12!$G214*VOLUME!C214</f>
        <v>157239.46680624969</v>
      </c>
      <c r="D214" s="23">
        <f>PRICE1.12!$G214*VOLUME!D214</f>
        <v>898692.46330371697</v>
      </c>
      <c r="E214" s="23">
        <f>PRICE1.12!$G214*VOLUME!E214</f>
        <v>26050.882011152931</v>
      </c>
      <c r="F214" s="23">
        <f>PRICE1.12!$G214*VOLUME!F214</f>
        <v>115415.04787888042</v>
      </c>
      <c r="G214" s="23">
        <f>PRICE1.12!$G214*VOLUME!G214</f>
        <v>1197397.8600000001</v>
      </c>
      <c r="H214" s="23">
        <f>PRICE1.12!$G214*VOLUME!H214</f>
        <v>153196.11947675678</v>
      </c>
      <c r="I214" s="23">
        <f>PRICE1.12!$G214*VOLUME!I214</f>
        <v>904390.71576929989</v>
      </c>
      <c r="J214" s="23">
        <f>PRICE1.12!$G214*VOLUME!J214</f>
        <v>25797.594724631821</v>
      </c>
      <c r="K214" s="23">
        <f>PRICE1.12!$G214*VOLUME!K214</f>
        <v>174771.0736241336</v>
      </c>
      <c r="L214" s="23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2">
        <f>C216+C220+C224+C229+C234+C241+C244+C253+C258+C263+C266</f>
        <v>36951168.012107059</v>
      </c>
      <c r="D215" s="22">
        <f t="shared" ref="D215:L215" si="133">D216+D220+D224+D229+D234+D241+D244+D253+D258+D263+D266</f>
        <v>34934619.455148682</v>
      </c>
      <c r="E215" s="22">
        <f t="shared" si="133"/>
        <v>18119415.2826529</v>
      </c>
      <c r="F215" s="22">
        <f t="shared" si="133"/>
        <v>29310642.717981324</v>
      </c>
      <c r="G215" s="22">
        <f t="shared" si="133"/>
        <v>116767230.47940363</v>
      </c>
      <c r="H215" s="22">
        <f t="shared" si="133"/>
        <v>33983270.295328751</v>
      </c>
      <c r="I215" s="22">
        <f t="shared" si="133"/>
        <v>33631438.177706458</v>
      </c>
      <c r="J215" s="22">
        <f t="shared" si="133"/>
        <v>32163736.184693564</v>
      </c>
      <c r="K215" s="22">
        <f t="shared" si="133"/>
        <v>30187815.177455079</v>
      </c>
      <c r="L215" s="22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2">
        <f>SUM(C217:C219)</f>
        <v>30599528.596000001</v>
      </c>
      <c r="D216" s="22">
        <f t="shared" ref="D216:L216" si="134">SUM(D217:D219)</f>
        <v>23973947.672499999</v>
      </c>
      <c r="E216" s="22">
        <f t="shared" si="134"/>
        <v>11417075.4362</v>
      </c>
      <c r="F216" s="22">
        <f t="shared" si="134"/>
        <v>23996154.415100001</v>
      </c>
      <c r="G216" s="22">
        <f t="shared" si="134"/>
        <v>89986706.119800001</v>
      </c>
      <c r="H216" s="22">
        <f t="shared" si="134"/>
        <v>27889870.987300001</v>
      </c>
      <c r="I216" s="22">
        <f t="shared" si="134"/>
        <v>23164848.354199998</v>
      </c>
      <c r="J216" s="22">
        <f t="shared" si="134"/>
        <v>25596687.688599996</v>
      </c>
      <c r="K216" s="22">
        <f t="shared" si="134"/>
        <v>24877354.175099999</v>
      </c>
      <c r="L216" s="22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3">
        <f>PRICE1.12!$G217*VOLUME!C217</f>
        <v>6695859.7799999993</v>
      </c>
      <c r="D217" s="23">
        <f>PRICE1.12!$G217*VOLUME!D217</f>
        <v>3599831.0355000002</v>
      </c>
      <c r="E217" s="23">
        <f>PRICE1.12!$G217*VOLUME!E217</f>
        <v>3332462.4468</v>
      </c>
      <c r="F217" s="23">
        <f>PRICE1.12!$G217*VOLUME!F217</f>
        <v>3876600.8648999999</v>
      </c>
      <c r="G217" s="23">
        <f>PRICE1.12!$G217*VOLUME!G217</f>
        <v>17504754.1272</v>
      </c>
      <c r="H217" s="23">
        <f>PRICE1.12!$G217*VOLUME!H217</f>
        <v>6460275.2922</v>
      </c>
      <c r="I217" s="23">
        <f>PRICE1.12!$G217*VOLUME!I217</f>
        <v>3345866.7887999997</v>
      </c>
      <c r="J217" s="23">
        <f>PRICE1.12!$G217*VOLUME!J217</f>
        <v>8057968.2818999998</v>
      </c>
      <c r="K217" s="23">
        <f>PRICE1.12!$G217*VOLUME!K217</f>
        <v>2242600.1589000002</v>
      </c>
      <c r="L217" s="23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3">
        <f>PRICE1.12!$G218*VOLUME!C218</f>
        <v>8927813.0399999991</v>
      </c>
      <c r="D218" s="23">
        <f>PRICE1.12!$G218*VOLUME!D218</f>
        <v>4799774.7139999997</v>
      </c>
      <c r="E218" s="23">
        <f>PRICE1.12!$G218*VOLUME!E218</f>
        <v>4443283.2624000004</v>
      </c>
      <c r="F218" s="23">
        <f>PRICE1.12!$G218*VOLUME!F218</f>
        <v>5168801.1531999996</v>
      </c>
      <c r="G218" s="23">
        <f>PRICE1.12!$G218*VOLUME!G218</f>
        <v>23339672.169599999</v>
      </c>
      <c r="H218" s="23">
        <f>PRICE1.12!$G218*VOLUME!H218</f>
        <v>8613700.3895999994</v>
      </c>
      <c r="I218" s="23">
        <f>PRICE1.12!$G218*VOLUME!I218</f>
        <v>4461155.7183999997</v>
      </c>
      <c r="J218" s="23">
        <f>PRICE1.12!$G218*VOLUME!J218</f>
        <v>10743957.709199999</v>
      </c>
      <c r="K218" s="23">
        <f>PRICE1.12!$G218*VOLUME!K218</f>
        <v>2990133.5452000001</v>
      </c>
      <c r="L218" s="23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3">
        <f>PRICE1.12!$G219*VOLUME!C219</f>
        <v>14975855.776000001</v>
      </c>
      <c r="D219" s="23">
        <f>PRICE1.12!$G219*VOLUME!D219</f>
        <v>15574341.923</v>
      </c>
      <c r="E219" s="23">
        <f>PRICE1.12!$G219*VOLUME!E219</f>
        <v>3641329.7269999995</v>
      </c>
      <c r="F219" s="23">
        <f>PRICE1.12!$G219*VOLUME!F219</f>
        <v>14950752.397</v>
      </c>
      <c r="G219" s="23">
        <f>PRICE1.12!$G219*VOLUME!G219</f>
        <v>49142279.822999991</v>
      </c>
      <c r="H219" s="23">
        <f>PRICE1.12!$G219*VOLUME!H219</f>
        <v>12815895.305499999</v>
      </c>
      <c r="I219" s="23">
        <f>PRICE1.12!$G219*VOLUME!I219</f>
        <v>15357825.846999999</v>
      </c>
      <c r="J219" s="23">
        <f>PRICE1.12!$G219*VOLUME!J219</f>
        <v>6794761.6974999998</v>
      </c>
      <c r="K219" s="23">
        <f>PRICE1.12!$G219*VOLUME!K219</f>
        <v>19644620.470999997</v>
      </c>
      <c r="L219" s="23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2">
        <f>SUM(C221:C223)</f>
        <v>374445.45994448819</v>
      </c>
      <c r="D220" s="22">
        <f t="shared" ref="D220:L220" si="135">SUM(D221:D223)</f>
        <v>307564.54175000003</v>
      </c>
      <c r="E220" s="22">
        <f t="shared" si="135"/>
        <v>278568.88429999998</v>
      </c>
      <c r="F220" s="22">
        <f t="shared" si="135"/>
        <v>260824.35078699997</v>
      </c>
      <c r="G220" s="22">
        <f t="shared" si="135"/>
        <v>1221403.2367814882</v>
      </c>
      <c r="H220" s="22">
        <f t="shared" si="135"/>
        <v>332987.82415300002</v>
      </c>
      <c r="I220" s="22">
        <f t="shared" si="135"/>
        <v>264843.76408184075</v>
      </c>
      <c r="J220" s="22">
        <f t="shared" si="135"/>
        <v>276894.31648056005</v>
      </c>
      <c r="K220" s="22">
        <f t="shared" si="135"/>
        <v>264648.701</v>
      </c>
      <c r="L220" s="22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3">
        <f>PRICE1.12!$G221*VOLUME!C221</f>
        <v>272812.359</v>
      </c>
      <c r="D221" s="23">
        <f>PRICE1.12!$G221*VOLUME!D221</f>
        <v>226845.777</v>
      </c>
      <c r="E221" s="23">
        <f>PRICE1.12!$G221*VOLUME!E221</f>
        <v>249343.92720000001</v>
      </c>
      <c r="F221" s="23">
        <f>PRICE1.12!$G221*VOLUME!F221</f>
        <v>165718.41271199996</v>
      </c>
      <c r="G221" s="23">
        <f>PRICE1.12!$G221*VOLUME!G221</f>
        <v>914720.47591200005</v>
      </c>
      <c r="H221" s="23">
        <f>PRICE1.12!$G221*VOLUME!H221</f>
        <v>243422.46382800001</v>
      </c>
      <c r="I221" s="23">
        <f>PRICE1.12!$G221*VOLUME!I221</f>
        <v>189662.89560000002</v>
      </c>
      <c r="J221" s="23">
        <f>PRICE1.12!$G221*VOLUME!J221</f>
        <v>247523.96293056005</v>
      </c>
      <c r="K221" s="23">
        <f>PRICE1.12!$G221*VOLUME!K221</f>
        <v>168947.85090000002</v>
      </c>
      <c r="L221" s="23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3">
        <f>PRICE1.12!$G222*VOLUME!C222</f>
        <v>61842.112344488196</v>
      </c>
      <c r="D222" s="23">
        <f>PRICE1.12!$G222*VOLUME!D222</f>
        <v>69866.846749999997</v>
      </c>
      <c r="E222" s="23">
        <f>PRICE1.12!$G222*VOLUME!E222</f>
        <v>14098.2675</v>
      </c>
      <c r="F222" s="23">
        <f>PRICE1.12!$G222*VOLUME!F222</f>
        <v>46422.976275000001</v>
      </c>
      <c r="G222" s="23">
        <f>PRICE1.12!$G222*VOLUME!G222</f>
        <v>192230.20286948819</v>
      </c>
      <c r="H222" s="23">
        <f>PRICE1.12!$G222*VOLUME!H222</f>
        <v>61504.778324999999</v>
      </c>
      <c r="I222" s="23">
        <f>PRICE1.12!$G222*VOLUME!I222</f>
        <v>64007.066281840773</v>
      </c>
      <c r="J222" s="23">
        <f>PRICE1.12!$G222*VOLUME!J222</f>
        <v>14356.977149999999</v>
      </c>
      <c r="K222" s="23">
        <f>PRICE1.12!$G222*VOLUME!K222</f>
        <v>46654.912500000006</v>
      </c>
      <c r="L222" s="23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3">
        <f>PRICE1.12!$G223*VOLUME!C223</f>
        <v>39790.988599999997</v>
      </c>
      <c r="D223" s="23">
        <f>PRICE1.12!$G223*VOLUME!D223</f>
        <v>10851.918</v>
      </c>
      <c r="E223" s="23">
        <f>PRICE1.12!$G223*VOLUME!E223</f>
        <v>15126.6896</v>
      </c>
      <c r="F223" s="23">
        <f>PRICE1.12!$G223*VOLUME!F223</f>
        <v>48682.961800000005</v>
      </c>
      <c r="G223" s="23">
        <f>PRICE1.12!$G223*VOLUME!G223</f>
        <v>114452.558</v>
      </c>
      <c r="H223" s="23">
        <f>PRICE1.12!$G223*VOLUME!H223</f>
        <v>28060.581999999999</v>
      </c>
      <c r="I223" s="23">
        <f>PRICE1.12!$G223*VOLUME!I223</f>
        <v>11173.802199999998</v>
      </c>
      <c r="J223" s="23">
        <f>PRICE1.12!$G223*VOLUME!J223</f>
        <v>15013.376399999999</v>
      </c>
      <c r="K223" s="23">
        <f>PRICE1.12!$G223*VOLUME!K223</f>
        <v>49045.937599999997</v>
      </c>
      <c r="L223" s="23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2">
        <f>SUM(C225:C228)</f>
        <v>204752.32955068853</v>
      </c>
      <c r="D224" s="22">
        <f t="shared" ref="D224:L224" si="136">SUM(D225:D228)</f>
        <v>572848.59906127455</v>
      </c>
      <c r="E224" s="22">
        <f t="shared" si="136"/>
        <v>261580.39437305889</v>
      </c>
      <c r="F224" s="22">
        <f t="shared" si="136"/>
        <v>39233.154821799995</v>
      </c>
      <c r="G224" s="22">
        <f t="shared" si="136"/>
        <v>1078414.4778068219</v>
      </c>
      <c r="H224" s="22">
        <f t="shared" si="136"/>
        <v>203001.33972391998</v>
      </c>
      <c r="I224" s="22">
        <f t="shared" si="136"/>
        <v>529822.24970000016</v>
      </c>
      <c r="J224" s="22">
        <f t="shared" si="136"/>
        <v>261142.16928879998</v>
      </c>
      <c r="K224" s="22">
        <f t="shared" si="136"/>
        <v>39572.318559589999</v>
      </c>
      <c r="L224" s="22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3">
        <f>PRICE1.12!$G225*VOLUME!C225</f>
        <v>19604.165000000005</v>
      </c>
      <c r="D225" s="23">
        <f>PRICE1.12!$G225*VOLUME!D225</f>
        <v>20865.650399999999</v>
      </c>
      <c r="E225" s="23">
        <f>PRICE1.12!$G225*VOLUME!E225</f>
        <v>27026.611499999999</v>
      </c>
      <c r="F225" s="23">
        <f>PRICE1.12!$G225*VOLUME!F225</f>
        <v>12696.610499999999</v>
      </c>
      <c r="G225" s="23">
        <f>PRICE1.12!$G225*VOLUME!G225</f>
        <v>80193.037400000001</v>
      </c>
      <c r="H225" s="23">
        <f>PRICE1.12!$G225*VOLUME!H225</f>
        <v>18938.564389919997</v>
      </c>
      <c r="I225" s="23">
        <f>PRICE1.12!$G225*VOLUME!I225</f>
        <v>19385.683800000006</v>
      </c>
      <c r="J225" s="23">
        <f>PRICE1.12!$G225*VOLUME!J225</f>
        <v>25477.263759639998</v>
      </c>
      <c r="K225" s="23">
        <f>PRICE1.12!$G225*VOLUME!K225</f>
        <v>12508.396599999998</v>
      </c>
      <c r="L225" s="23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3">
        <f>PRICE1.12!$G226*VOLUME!C226</f>
        <v>3346.7280000000005</v>
      </c>
      <c r="D226" s="23">
        <f>PRICE1.12!$G226*VOLUME!D226</f>
        <v>409113.71226879995</v>
      </c>
      <c r="E226" s="23">
        <f>PRICE1.12!$G226*VOLUME!E226</f>
        <v>38897.32</v>
      </c>
      <c r="F226" s="23">
        <f>PRICE1.12!$G226*VOLUME!F226</f>
        <v>1155.5112800000002</v>
      </c>
      <c r="G226" s="23">
        <f>PRICE1.12!$G226*VOLUME!G226</f>
        <v>452513.2715488</v>
      </c>
      <c r="H226" s="23">
        <f>PRICE1.12!$G226*VOLUME!H226</f>
        <v>3187.9232000000002</v>
      </c>
      <c r="I226" s="23">
        <f>PRICE1.12!$G226*VOLUME!I226</f>
        <v>378645.3440000001</v>
      </c>
      <c r="J226" s="23">
        <f>PRICE1.12!$G226*VOLUME!J226</f>
        <v>39607.140249599994</v>
      </c>
      <c r="K226" s="23">
        <f>PRICE1.12!$G226*VOLUME!K226</f>
        <v>1127.5264000000002</v>
      </c>
      <c r="L226" s="23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3">
        <f>PRICE1.12!$G227*VOLUME!C227</f>
        <v>28352.864399999999</v>
      </c>
      <c r="D227" s="23">
        <f>PRICE1.12!$G227*VOLUME!D227</f>
        <v>74506.598599999998</v>
      </c>
      <c r="E227" s="23">
        <f>PRICE1.12!$G227*VOLUME!E227</f>
        <v>17971.235799999999</v>
      </c>
      <c r="F227" s="23">
        <f>PRICE1.12!$G227*VOLUME!F227</f>
        <v>5236.0484539999998</v>
      </c>
      <c r="G227" s="23">
        <f>PRICE1.12!$G227*VOLUME!G227</f>
        <v>126066.747254</v>
      </c>
      <c r="H227" s="23">
        <f>PRICE1.12!$G227*VOLUME!H227</f>
        <v>28146.868133999993</v>
      </c>
      <c r="I227" s="23">
        <f>PRICE1.12!$G227*VOLUME!I227</f>
        <v>71903.168399999995</v>
      </c>
      <c r="J227" s="23">
        <f>PRICE1.12!$G227*VOLUME!J227</f>
        <v>17781.023943899996</v>
      </c>
      <c r="K227" s="23">
        <f>PRICE1.12!$G227*VOLUME!K227</f>
        <v>5370.3570051599991</v>
      </c>
      <c r="L227" s="23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3">
        <f>PRICE1.12!$G228*VOLUME!C228</f>
        <v>153448.57215068853</v>
      </c>
      <c r="D228" s="23">
        <f>PRICE1.12!$G228*VOLUME!D228</f>
        <v>68362.637792474561</v>
      </c>
      <c r="E228" s="23">
        <f>PRICE1.12!$G228*VOLUME!E228</f>
        <v>177685.22707305889</v>
      </c>
      <c r="F228" s="23">
        <f>PRICE1.12!$G228*VOLUME!F228</f>
        <v>20144.984587800001</v>
      </c>
      <c r="G228" s="23">
        <f>PRICE1.12!$G228*VOLUME!G228</f>
        <v>419641.42160402198</v>
      </c>
      <c r="H228" s="23">
        <f>PRICE1.12!$G228*VOLUME!H228</f>
        <v>152727.984</v>
      </c>
      <c r="I228" s="23">
        <f>PRICE1.12!$G228*VOLUME!I228</f>
        <v>59888.053499999995</v>
      </c>
      <c r="J228" s="23">
        <f>PRICE1.12!$G228*VOLUME!J228</f>
        <v>178276.74133565999</v>
      </c>
      <c r="K228" s="23">
        <f>PRICE1.12!$G228*VOLUME!K228</f>
        <v>20566.038554430001</v>
      </c>
      <c r="L228" s="23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2">
        <f>SUM(C230:C233)</f>
        <v>413531.22050000005</v>
      </c>
      <c r="D229" s="22">
        <f t="shared" ref="D229:L229" si="137">SUM(D230:D233)</f>
        <v>137357.076</v>
      </c>
      <c r="E229" s="22">
        <f t="shared" si="137"/>
        <v>17711.347099999999</v>
      </c>
      <c r="F229" s="22">
        <f t="shared" si="137"/>
        <v>65145.494532600002</v>
      </c>
      <c r="G229" s="22">
        <f t="shared" si="137"/>
        <v>633745.13813260011</v>
      </c>
      <c r="H229" s="22">
        <f t="shared" si="137"/>
        <v>416780.36149266007</v>
      </c>
      <c r="I229" s="22">
        <f t="shared" si="137"/>
        <v>133661.36933955055</v>
      </c>
      <c r="J229" s="22">
        <f t="shared" si="137"/>
        <v>17875.397517189998</v>
      </c>
      <c r="K229" s="22">
        <f t="shared" si="137"/>
        <v>65359.238900000004</v>
      </c>
      <c r="L229" s="22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3">
        <f>PRICE1.12!$G230*VOLUME!C230</f>
        <v>56299.309199999996</v>
      </c>
      <c r="D230" s="23">
        <f>PRICE1.12!$G230*VOLUME!D230</f>
        <v>40918.024799999999</v>
      </c>
      <c r="E230" s="23">
        <f>PRICE1.12!$G230*VOLUME!E230</f>
        <v>0</v>
      </c>
      <c r="F230" s="23">
        <f>PRICE1.12!$G230*VOLUME!F230</f>
        <v>0</v>
      </c>
      <c r="G230" s="23">
        <f>PRICE1.12!$G230*VOLUME!G230</f>
        <v>97217.334000000003</v>
      </c>
      <c r="H230" s="23">
        <f>PRICE1.12!$G230*VOLUME!H230</f>
        <v>57435.27453000001</v>
      </c>
      <c r="I230" s="23">
        <f>PRICE1.12!$G230*VOLUME!I230</f>
        <v>41001.77205</v>
      </c>
      <c r="J230" s="23">
        <f>PRICE1.12!$G230*VOLUME!J230</f>
        <v>0</v>
      </c>
      <c r="K230" s="23">
        <f>PRICE1.12!$G230*VOLUME!K230</f>
        <v>0</v>
      </c>
      <c r="L230" s="23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3">
        <f>PRICE1.12!$G231*VOLUME!C231</f>
        <v>48669.490400000002</v>
      </c>
      <c r="D231" s="23">
        <f>PRICE1.12!$G231*VOLUME!D231</f>
        <v>46523.682400000005</v>
      </c>
      <c r="E231" s="23">
        <f>PRICE1.12!$G231*VOLUME!E231</f>
        <v>5413.3168000000005</v>
      </c>
      <c r="F231" s="23">
        <f>PRICE1.12!$G231*VOLUME!F231</f>
        <v>63300.084800000004</v>
      </c>
      <c r="G231" s="23">
        <f>PRICE1.12!$G231*VOLUME!G231</f>
        <v>163906.57440000001</v>
      </c>
      <c r="H231" s="23">
        <f>PRICE1.12!$G231*VOLUME!H231</f>
        <v>47596.564378880001</v>
      </c>
      <c r="I231" s="23">
        <f>PRICE1.12!$G231*VOLUME!I231</f>
        <v>45265.063904477611</v>
      </c>
      <c r="J231" s="23">
        <f>PRICE1.12!$G231*VOLUME!J231</f>
        <v>5354.9482261599996</v>
      </c>
      <c r="K231" s="23">
        <f>PRICE1.12!$G231*VOLUME!K231</f>
        <v>63461.802400000008</v>
      </c>
      <c r="L231" s="23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3">
        <f>PRICE1.12!$G232*VOLUME!C232</f>
        <v>302537.51520000002</v>
      </c>
      <c r="D232" s="23">
        <f>PRICE1.12!$G232*VOLUME!D232</f>
        <v>28301.592000000001</v>
      </c>
      <c r="E232" s="23">
        <f>PRICE1.12!$G232*VOLUME!E232</f>
        <v>386.78399999999999</v>
      </c>
      <c r="F232" s="23">
        <f>PRICE1.12!$G232*VOLUME!F232</f>
        <v>602.928</v>
      </c>
      <c r="G232" s="23">
        <f>PRICE1.12!$G232*VOLUME!G232</f>
        <v>331828.81920000003</v>
      </c>
      <c r="H232" s="23">
        <f>PRICE1.12!$G232*VOLUME!H232</f>
        <v>305563.22784000007</v>
      </c>
      <c r="I232" s="23">
        <f>PRICE1.12!$G232*VOLUME!I232</f>
        <v>26421.139200000001</v>
      </c>
      <c r="J232" s="23">
        <f>PRICE1.12!$G232*VOLUME!J232</f>
        <v>385.64640000000003</v>
      </c>
      <c r="K232" s="23">
        <f>PRICE1.12!$G232*VOLUME!K232</f>
        <v>580.17600000000004</v>
      </c>
      <c r="L232" s="23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3">
        <f>PRICE1.12!$G233*VOLUME!C233</f>
        <v>6024.9056999999993</v>
      </c>
      <c r="D233" s="23">
        <f>PRICE1.12!$G233*VOLUME!D233</f>
        <v>21613.7768</v>
      </c>
      <c r="E233" s="23">
        <f>PRICE1.12!$G233*VOLUME!E233</f>
        <v>11911.246299999999</v>
      </c>
      <c r="F233" s="23">
        <f>PRICE1.12!$G233*VOLUME!F233</f>
        <v>1242.4817326</v>
      </c>
      <c r="G233" s="23">
        <f>PRICE1.12!$G233*VOLUME!G233</f>
        <v>40792.410532599992</v>
      </c>
      <c r="H233" s="23">
        <f>PRICE1.12!$G233*VOLUME!H233</f>
        <v>6185.2947437799994</v>
      </c>
      <c r="I233" s="23">
        <f>PRICE1.12!$G233*VOLUME!I233</f>
        <v>20973.394185072946</v>
      </c>
      <c r="J233" s="23">
        <f>PRICE1.12!$G233*VOLUME!J233</f>
        <v>12134.80289103</v>
      </c>
      <c r="K233" s="23">
        <f>PRICE1.12!$G233*VOLUME!K233</f>
        <v>1317.2604999999999</v>
      </c>
      <c r="L233" s="23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2">
        <f>SUM(C235:C240)</f>
        <v>581794.20880000002</v>
      </c>
      <c r="D234" s="22">
        <f t="shared" ref="D234:L234" si="138">SUM(D235:D240)</f>
        <v>701465.56916609791</v>
      </c>
      <c r="E234" s="22">
        <f t="shared" si="138"/>
        <v>263889.15532000002</v>
      </c>
      <c r="F234" s="22">
        <f t="shared" si="138"/>
        <v>79283.053364660009</v>
      </c>
      <c r="G234" s="22">
        <f t="shared" si="138"/>
        <v>1626431.986650758</v>
      </c>
      <c r="H234" s="22">
        <f t="shared" si="138"/>
        <v>566877.46547454002</v>
      </c>
      <c r="I234" s="22">
        <f t="shared" si="138"/>
        <v>661272.98258545378</v>
      </c>
      <c r="J234" s="22">
        <f t="shared" si="138"/>
        <v>271609.50024018</v>
      </c>
      <c r="K234" s="22">
        <f t="shared" si="138"/>
        <v>79932.655427499994</v>
      </c>
      <c r="L234" s="22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3">
        <f>PRICE1.12!$G235*VOLUME!C235</f>
        <v>61884.787500000006</v>
      </c>
      <c r="D235" s="23">
        <f>PRICE1.12!$G235*VOLUME!D235</f>
        <v>85518.391439663057</v>
      </c>
      <c r="E235" s="23">
        <f>PRICE1.12!$G235*VOLUME!E235</f>
        <v>33339.120000000003</v>
      </c>
      <c r="F235" s="23">
        <f>PRICE1.12!$G235*VOLUME!F235</f>
        <v>25072.3125</v>
      </c>
      <c r="G235" s="23">
        <f>PRICE1.12!$G235*VOLUME!G235</f>
        <v>205814.61143966307</v>
      </c>
      <c r="H235" s="23">
        <f>PRICE1.12!$G235*VOLUME!H235</f>
        <v>59354.985087000008</v>
      </c>
      <c r="I235" s="23">
        <f>PRICE1.12!$G235*VOLUME!I235</f>
        <v>83210.662499999991</v>
      </c>
      <c r="J235" s="23">
        <f>PRICE1.12!$G235*VOLUME!J235</f>
        <v>33534.792793499997</v>
      </c>
      <c r="K235" s="23">
        <f>PRICE1.12!$G235*VOLUME!K235</f>
        <v>25066.1249355</v>
      </c>
      <c r="L235" s="23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3">
        <f>PRICE1.12!$G236*VOLUME!C236</f>
        <v>125662.6896</v>
      </c>
      <c r="D236" s="23">
        <f>PRICE1.12!$G236*VOLUME!D236</f>
        <v>247921.35118479325</v>
      </c>
      <c r="E236" s="23">
        <f>PRICE1.12!$G236*VOLUME!E236</f>
        <v>119374.37520000001</v>
      </c>
      <c r="F236" s="23">
        <f>PRICE1.12!$G236*VOLUME!F236</f>
        <v>15938.966400000001</v>
      </c>
      <c r="G236" s="23">
        <f>PRICE1.12!$G236*VOLUME!G236</f>
        <v>508897.38238479325</v>
      </c>
      <c r="H236" s="23">
        <f>PRICE1.12!$G236*VOLUME!H236</f>
        <v>123490.5132</v>
      </c>
      <c r="I236" s="23">
        <f>PRICE1.12!$G236*VOLUME!I236</f>
        <v>233712.8376</v>
      </c>
      <c r="J236" s="23">
        <f>PRICE1.12!$G236*VOLUME!J236</f>
        <v>126383.23556448</v>
      </c>
      <c r="K236" s="23">
        <f>PRICE1.12!$G236*VOLUME!K236</f>
        <v>16348.792992000001</v>
      </c>
      <c r="L236" s="23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3">
        <f>PRICE1.12!$G237*VOLUME!C237</f>
        <v>51755.558400000002</v>
      </c>
      <c r="D237" s="23">
        <f>PRICE1.12!$G237*VOLUME!D237</f>
        <v>29112.906505497474</v>
      </c>
      <c r="E237" s="23">
        <f>PRICE1.12!$G237*VOLUME!E237</f>
        <v>58539.353600000002</v>
      </c>
      <c r="F237" s="23">
        <f>PRICE1.12!$G237*VOLUME!F237</f>
        <v>7347.2473983999998</v>
      </c>
      <c r="G237" s="23">
        <f>PRICE1.12!$G237*VOLUME!G237</f>
        <v>146755.06590389748</v>
      </c>
      <c r="H237" s="23">
        <f>PRICE1.12!$G237*VOLUME!H237</f>
        <v>52225.140589440001</v>
      </c>
      <c r="I237" s="23">
        <f>PRICE1.12!$G237*VOLUME!I237</f>
        <v>30807.798085453833</v>
      </c>
      <c r="J237" s="23">
        <f>PRICE1.12!$G237*VOLUME!J237</f>
        <v>59921.141804160005</v>
      </c>
      <c r="K237" s="23">
        <f>PRICE1.12!$G237*VOLUME!K237</f>
        <v>7472.1919999999991</v>
      </c>
      <c r="L237" s="23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3">
        <f>PRICE1.12!$G238*VOLUME!C238</f>
        <v>215223.99950000001</v>
      </c>
      <c r="D238" s="23">
        <f>PRICE1.12!$G238*VOLUME!D238</f>
        <v>152443.05550000002</v>
      </c>
      <c r="E238" s="23">
        <f>PRICE1.12!$G238*VOLUME!E238</f>
        <v>22187.718499999999</v>
      </c>
      <c r="F238" s="23">
        <f>PRICE1.12!$G238*VOLUME!F238</f>
        <v>10504.989799999999</v>
      </c>
      <c r="G238" s="23">
        <f>PRICE1.12!$G238*VOLUME!G238</f>
        <v>400359.76330000005</v>
      </c>
      <c r="H238" s="23">
        <f>PRICE1.12!$G238*VOLUME!H238</f>
        <v>208347.75148810001</v>
      </c>
      <c r="I238" s="23">
        <f>PRICE1.12!$G238*VOLUME!I238</f>
        <v>130579.724</v>
      </c>
      <c r="J238" s="23">
        <f>PRICE1.12!$G238*VOLUME!J238</f>
        <v>20567.0744356</v>
      </c>
      <c r="K238" s="23">
        <f>PRICE1.12!$G238*VOLUME!K238</f>
        <v>10306.807500000001</v>
      </c>
      <c r="L238" s="23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3">
        <f>PRICE1.12!$G239*VOLUME!C239</f>
        <v>63108.712800000008</v>
      </c>
      <c r="D239" s="23">
        <f>PRICE1.12!$G239*VOLUME!D239</f>
        <v>164299.68034198866</v>
      </c>
      <c r="E239" s="23">
        <f>PRICE1.12!$G239*VOLUME!E239</f>
        <v>22707.880020000001</v>
      </c>
      <c r="F239" s="23">
        <f>PRICE1.12!$G239*VOLUME!F239</f>
        <v>14564.98178226</v>
      </c>
      <c r="G239" s="23">
        <f>PRICE1.12!$G239*VOLUME!G239</f>
        <v>264681.25494424865</v>
      </c>
      <c r="H239" s="23">
        <f>PRICE1.12!$G239*VOLUME!H239</f>
        <v>59701.081230000003</v>
      </c>
      <c r="I239" s="23">
        <f>PRICE1.12!$G239*VOLUME!I239</f>
        <v>164202.06599999999</v>
      </c>
      <c r="J239" s="23">
        <f>PRICE1.12!$G239*VOLUME!J239</f>
        <v>23145.894351720002</v>
      </c>
      <c r="K239" s="23">
        <f>PRICE1.12!$G239*VOLUME!K239</f>
        <v>14728.366799999998</v>
      </c>
      <c r="L239" s="23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3">
        <f>PRICE1.12!$G240*VOLUME!C240</f>
        <v>64158.460999999996</v>
      </c>
      <c r="D240" s="23">
        <f>PRICE1.12!$G240*VOLUME!D240</f>
        <v>22170.184194155489</v>
      </c>
      <c r="E240" s="23">
        <f>PRICE1.12!$G240*VOLUME!E240</f>
        <v>7740.7079999999987</v>
      </c>
      <c r="F240" s="23">
        <f>PRICE1.12!$G240*VOLUME!F240</f>
        <v>5854.5554839999995</v>
      </c>
      <c r="G240" s="23">
        <f>PRICE1.12!$G240*VOLUME!G240</f>
        <v>99923.90867815548</v>
      </c>
      <c r="H240" s="23">
        <f>PRICE1.12!$G240*VOLUME!H240</f>
        <v>63757.993880000002</v>
      </c>
      <c r="I240" s="23">
        <f>PRICE1.12!$G240*VOLUME!I240</f>
        <v>18759.894399999997</v>
      </c>
      <c r="J240" s="23">
        <f>PRICE1.12!$G240*VOLUME!J240</f>
        <v>8057.3612907199995</v>
      </c>
      <c r="K240" s="23">
        <f>PRICE1.12!$G240*VOLUME!K240</f>
        <v>6010.3711999999996</v>
      </c>
      <c r="L240" s="23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2">
        <f>SUM(C242:C243)</f>
        <v>127902.38588000002</v>
      </c>
      <c r="D241" s="22">
        <f t="shared" ref="D241:L241" si="139">SUM(D242:D243)</f>
        <v>18210.256052904311</v>
      </c>
      <c r="E241" s="22">
        <f t="shared" si="139"/>
        <v>22827.140579999999</v>
      </c>
      <c r="F241" s="22">
        <f t="shared" si="139"/>
        <v>33863.276835999997</v>
      </c>
      <c r="G241" s="22">
        <f t="shared" si="139"/>
        <v>202803.05934890435</v>
      </c>
      <c r="H241" s="22">
        <f t="shared" si="139"/>
        <v>117997.21674999999</v>
      </c>
      <c r="I241" s="22">
        <f t="shared" si="139"/>
        <v>15188.352299999999</v>
      </c>
      <c r="J241" s="22">
        <f t="shared" si="139"/>
        <v>24525.015798599998</v>
      </c>
      <c r="K241" s="22">
        <f t="shared" si="139"/>
        <v>33849.262349999997</v>
      </c>
      <c r="L241" s="22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3">
        <f>PRICE1.12!$G242*VOLUME!C242</f>
        <v>21380.313499999997</v>
      </c>
      <c r="D242" s="23">
        <f>PRICE1.12!$G242*VOLUME!D242</f>
        <v>9896.5246529043106</v>
      </c>
      <c r="E242" s="23">
        <f>PRICE1.12!$G242*VOLUME!E242</f>
        <v>6918.1203000000005</v>
      </c>
      <c r="F242" s="23">
        <f>PRICE1.12!$G242*VOLUME!F242</f>
        <v>2305.2172</v>
      </c>
      <c r="G242" s="23">
        <f>PRICE1.12!$G242*VOLUME!G242</f>
        <v>40500.175652904305</v>
      </c>
      <c r="H242" s="23">
        <f>PRICE1.12!$G242*VOLUME!H242</f>
        <v>19228.567149999999</v>
      </c>
      <c r="I242" s="23">
        <f>PRICE1.12!$G242*VOLUME!I242</f>
        <v>6605.4183000000003</v>
      </c>
      <c r="J242" s="23">
        <f>PRICE1.12!$G242*VOLUME!J242</f>
        <v>7736.0828999999994</v>
      </c>
      <c r="K242" s="23">
        <f>PRICE1.12!$G242*VOLUME!K242</f>
        <v>2280.6673499999997</v>
      </c>
      <c r="L242" s="23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3">
        <f>PRICE1.12!$G243*VOLUME!C243</f>
        <v>106522.07238000003</v>
      </c>
      <c r="D243" s="23">
        <f>PRICE1.12!$G243*VOLUME!D243</f>
        <v>8313.7314000000006</v>
      </c>
      <c r="E243" s="23">
        <f>PRICE1.12!$G243*VOLUME!E243</f>
        <v>15909.020279999999</v>
      </c>
      <c r="F243" s="23">
        <f>PRICE1.12!$G243*VOLUME!F243</f>
        <v>31558.059635999998</v>
      </c>
      <c r="G243" s="23">
        <f>PRICE1.12!$G243*VOLUME!G243</f>
        <v>162302.88369600003</v>
      </c>
      <c r="H243" s="23">
        <f>PRICE1.12!$G243*VOLUME!H243</f>
        <v>98768.64959999999</v>
      </c>
      <c r="I243" s="23">
        <f>PRICE1.12!$G243*VOLUME!I243</f>
        <v>8582.9339999999993</v>
      </c>
      <c r="J243" s="23">
        <f>PRICE1.12!$G243*VOLUME!J243</f>
        <v>16788.9328986</v>
      </c>
      <c r="K243" s="23">
        <f>PRICE1.12!$G243*VOLUME!K243</f>
        <v>31568.594999999998</v>
      </c>
      <c r="L243" s="23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2">
        <f>SUM(C245:C252)</f>
        <v>402783.69339999999</v>
      </c>
      <c r="D244" s="22">
        <f t="shared" ref="D244:L244" si="140">SUM(D245:D252)</f>
        <v>4029036.017833265</v>
      </c>
      <c r="E244" s="22">
        <f t="shared" si="140"/>
        <v>1426986.6931474216</v>
      </c>
      <c r="F244" s="22">
        <f t="shared" si="140"/>
        <v>342707.89802000008</v>
      </c>
      <c r="G244" s="22">
        <f t="shared" si="140"/>
        <v>6201514.3024006849</v>
      </c>
      <c r="H244" s="22">
        <f t="shared" si="140"/>
        <v>225965.66736134002</v>
      </c>
      <c r="I244" s="22">
        <f t="shared" si="140"/>
        <v>3510420.1662308215</v>
      </c>
      <c r="J244" s="22">
        <f t="shared" si="140"/>
        <v>1300894.0926511898</v>
      </c>
      <c r="K244" s="22">
        <f t="shared" si="140"/>
        <v>342884.14990370197</v>
      </c>
      <c r="L244" s="22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3">
        <f>PRICE1.12!$G245*VOLUME!C245</f>
        <v>76509.95120000001</v>
      </c>
      <c r="D245" s="23">
        <f>PRICE1.12!$G245*VOLUME!D245</f>
        <v>368411.79506167048</v>
      </c>
      <c r="E245" s="23">
        <f>PRICE1.12!$G245*VOLUME!E245</f>
        <v>188494.75521785539</v>
      </c>
      <c r="F245" s="23">
        <f>PRICE1.12!$G245*VOLUME!F245</f>
        <v>67721.254720000012</v>
      </c>
      <c r="G245" s="23">
        <f>PRICE1.12!$G245*VOLUME!G245</f>
        <v>701137.7561995259</v>
      </c>
      <c r="H245" s="23">
        <f>PRICE1.12!$G245*VOLUME!H245</f>
        <v>49195.640564600006</v>
      </c>
      <c r="I245" s="23">
        <f>PRICE1.12!$G245*VOLUME!I245</f>
        <v>304313.14920000004</v>
      </c>
      <c r="J245" s="23">
        <f>PRICE1.12!$G245*VOLUME!J245</f>
        <v>172278.19582008003</v>
      </c>
      <c r="K245" s="23">
        <f>PRICE1.12!$G245*VOLUME!K245</f>
        <v>65956.141827711996</v>
      </c>
      <c r="L245" s="23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3">
        <f>PRICE1.12!$G246*VOLUME!C246</f>
        <v>54629.13670000001</v>
      </c>
      <c r="D246" s="23">
        <f>PRICE1.12!$G246*VOLUME!D246</f>
        <v>377466.56378624821</v>
      </c>
      <c r="E246" s="23">
        <f>PRICE1.12!$G246*VOLUME!E246</f>
        <v>134095.14145451796</v>
      </c>
      <c r="F246" s="23">
        <f>PRICE1.12!$G246*VOLUME!F246</f>
        <v>38571.4931</v>
      </c>
      <c r="G246" s="23">
        <f>PRICE1.12!$G246*VOLUME!G246</f>
        <v>604762.33504076616</v>
      </c>
      <c r="H246" s="23">
        <f>PRICE1.12!$G246*VOLUME!H246</f>
        <v>36644.359791000003</v>
      </c>
      <c r="I246" s="23">
        <f>PRICE1.12!$G246*VOLUME!I246</f>
        <v>304670.56840000005</v>
      </c>
      <c r="J246" s="23">
        <f>PRICE1.12!$G246*VOLUME!J246</f>
        <v>123056.76807865</v>
      </c>
      <c r="K246" s="23">
        <f>PRICE1.12!$G246*VOLUME!K246</f>
        <v>39297.453141980004</v>
      </c>
      <c r="L246" s="23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3">
        <f>PRICE1.12!$G247*VOLUME!C247</f>
        <v>240936.15039999995</v>
      </c>
      <c r="D247" s="23">
        <f>PRICE1.12!$G247*VOLUME!D247</f>
        <v>1398899.577485346</v>
      </c>
      <c r="E247" s="23">
        <f>PRICE1.12!$G247*VOLUME!E247</f>
        <v>766220.11937504809</v>
      </c>
      <c r="F247" s="23">
        <f>PRICE1.12!$G247*VOLUME!F247</f>
        <v>197549.38280000002</v>
      </c>
      <c r="G247" s="23">
        <f>PRICE1.12!$G247*VOLUME!G247</f>
        <v>2603605.2300603939</v>
      </c>
      <c r="H247" s="23">
        <f>PRICE1.12!$G247*VOLUME!H247</f>
        <v>112455.45388</v>
      </c>
      <c r="I247" s="23">
        <f>PRICE1.12!$G247*VOLUME!I247</f>
        <v>1129461.4231999998</v>
      </c>
      <c r="J247" s="23">
        <f>PRICE1.12!$G247*VOLUME!J247</f>
        <v>695934.59439635987</v>
      </c>
      <c r="K247" s="23">
        <f>PRICE1.12!$G247*VOLUME!K247</f>
        <v>196340.22442363997</v>
      </c>
      <c r="L247" s="23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3">
        <f>PRICE1.12!$G248*VOLUME!C248</f>
        <v>16077.1698</v>
      </c>
      <c r="D248" s="23">
        <f>PRICE1.12!$G248*VOLUME!D248</f>
        <v>43766.547899999998</v>
      </c>
      <c r="E248" s="23">
        <f>PRICE1.12!$G248*VOLUME!E248</f>
        <v>48003.229799999994</v>
      </c>
      <c r="F248" s="23">
        <f>PRICE1.12!$G248*VOLUME!F248</f>
        <v>34707.045899999997</v>
      </c>
      <c r="G248" s="23">
        <f>PRICE1.12!$G248*VOLUME!G248</f>
        <v>142553.99339999998</v>
      </c>
      <c r="H248" s="23">
        <f>PRICE1.12!$G248*VOLUME!H248</f>
        <v>13018.12892574</v>
      </c>
      <c r="I248" s="23">
        <f>PRICE1.12!$G248*VOLUME!I248</f>
        <v>40284.81972083469</v>
      </c>
      <c r="J248" s="23">
        <f>PRICE1.12!$G248*VOLUME!J248</f>
        <v>43473.414837599994</v>
      </c>
      <c r="K248" s="23">
        <f>PRICE1.12!$G248*VOLUME!K248</f>
        <v>37089.632645369995</v>
      </c>
      <c r="L248" s="23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3">
        <f>PRICE1.12!$G249*VOLUME!C249</f>
        <v>0</v>
      </c>
      <c r="D249" s="23">
        <f>PRICE1.12!$G249*VOLUME!D249</f>
        <v>1215983.2681</v>
      </c>
      <c r="E249" s="23">
        <f>PRICE1.12!$G249*VOLUME!E249</f>
        <v>690.08929999999998</v>
      </c>
      <c r="F249" s="23">
        <f>PRICE1.12!$G249*VOLUME!F249</f>
        <v>0</v>
      </c>
      <c r="G249" s="23">
        <f>PRICE1.12!$G249*VOLUME!G249</f>
        <v>1216673.3574000001</v>
      </c>
      <c r="H249" s="23">
        <f>PRICE1.12!$G249*VOLUME!H249</f>
        <v>0</v>
      </c>
      <c r="I249" s="23">
        <f>PRICE1.12!$G249*VOLUME!I249</f>
        <v>1168595.4471000002</v>
      </c>
      <c r="J249" s="23">
        <f>PRICE1.12!$G249*VOLUME!J249</f>
        <v>784.14919999999995</v>
      </c>
      <c r="K249" s="23">
        <f>PRICE1.12!$G249*VOLUME!K249</f>
        <v>0</v>
      </c>
      <c r="L249" s="23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3">
        <f>PRICE1.12!$G250*VOLUME!C250</f>
        <v>67.035799999999995</v>
      </c>
      <c r="D250" s="23">
        <f>PRICE1.12!$G250*VOLUME!D250</f>
        <v>97875.855199999991</v>
      </c>
      <c r="E250" s="23">
        <f>PRICE1.12!$G250*VOLUME!E250</f>
        <v>1909.5114000000001</v>
      </c>
      <c r="F250" s="23">
        <f>PRICE1.12!$G250*VOLUME!F250</f>
        <v>0</v>
      </c>
      <c r="G250" s="23">
        <f>PRICE1.12!$G250*VOLUME!G250</f>
        <v>99852.402399999992</v>
      </c>
      <c r="H250" s="23">
        <f>PRICE1.12!$G250*VOLUME!H250</f>
        <v>68.268900000000002</v>
      </c>
      <c r="I250" s="23">
        <f>PRICE1.12!$G250*VOLUME!I250</f>
        <v>87932.361000000004</v>
      </c>
      <c r="J250" s="23">
        <f>PRICE1.12!$G250*VOLUME!J250</f>
        <v>1864.6714000000002</v>
      </c>
      <c r="K250" s="23">
        <f>PRICE1.12!$G250*VOLUME!K250</f>
        <v>0</v>
      </c>
      <c r="L250" s="23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3">
        <f>PRICE1.12!$G251*VOLUME!C251</f>
        <v>9287.9955000000009</v>
      </c>
      <c r="D251" s="23">
        <f>PRICE1.12!$G251*VOLUME!D251</f>
        <v>425574.47729999997</v>
      </c>
      <c r="E251" s="23">
        <f>PRICE1.12!$G251*VOLUME!E251</f>
        <v>285901.6776</v>
      </c>
      <c r="F251" s="23">
        <f>PRICE1.12!$G251*VOLUME!F251</f>
        <v>3996.8565000000003</v>
      </c>
      <c r="G251" s="23">
        <f>PRICE1.12!$G251*VOLUME!G251</f>
        <v>724761.00689999992</v>
      </c>
      <c r="H251" s="23">
        <f>PRICE1.12!$G251*VOLUME!H251</f>
        <v>9391.1643000000004</v>
      </c>
      <c r="I251" s="23">
        <f>PRICE1.12!$G251*VOLUME!I251</f>
        <v>398443.32569999993</v>
      </c>
      <c r="J251" s="23">
        <f>PRICE1.12!$G251*VOLUME!J251</f>
        <v>262012.21884390002</v>
      </c>
      <c r="K251" s="23">
        <f>PRICE1.12!$G251*VOLUME!K251</f>
        <v>4046.7588000000005</v>
      </c>
      <c r="L251" s="23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3">
        <f>PRICE1.12!$G252*VOLUME!C252</f>
        <v>5276.2539999999999</v>
      </c>
      <c r="D252" s="23">
        <f>PRICE1.12!$G252*VOLUME!D252</f>
        <v>101057.93300000002</v>
      </c>
      <c r="E252" s="23">
        <f>PRICE1.12!$G252*VOLUME!E252</f>
        <v>1672.1690000000001</v>
      </c>
      <c r="F252" s="23">
        <f>PRICE1.12!$G252*VOLUME!F252</f>
        <v>161.86500000000001</v>
      </c>
      <c r="G252" s="23">
        <f>PRICE1.12!$G252*VOLUME!G252</f>
        <v>108168.22100000001</v>
      </c>
      <c r="H252" s="23">
        <f>PRICE1.12!$G252*VOLUME!H252</f>
        <v>5192.6509999999998</v>
      </c>
      <c r="I252" s="23">
        <f>PRICE1.12!$G252*VOLUME!I252</f>
        <v>76719.071909986291</v>
      </c>
      <c r="J252" s="23">
        <f>PRICE1.12!$G252*VOLUME!J252</f>
        <v>1490.0800746</v>
      </c>
      <c r="K252" s="23">
        <f>PRICE1.12!$G252*VOLUME!K252</f>
        <v>153.93906500000003</v>
      </c>
      <c r="L252" s="23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2">
        <f>SUM(C254:C257)</f>
        <v>175791.6306</v>
      </c>
      <c r="D253" s="22">
        <f t="shared" ref="D253:L253" si="141">SUM(D254:D257)</f>
        <v>979126.02029142284</v>
      </c>
      <c r="E253" s="22">
        <f t="shared" si="141"/>
        <v>177033.6103</v>
      </c>
      <c r="F253" s="22">
        <f t="shared" si="141"/>
        <v>171670.90695</v>
      </c>
      <c r="G253" s="22">
        <f t="shared" si="141"/>
        <v>1503622.168141423</v>
      </c>
      <c r="H253" s="22">
        <f t="shared" si="141"/>
        <v>161677.51730440001</v>
      </c>
      <c r="I253" s="22">
        <f t="shared" si="141"/>
        <v>1076752.7890000001</v>
      </c>
      <c r="J253" s="22">
        <f t="shared" si="141"/>
        <v>177268.55764538</v>
      </c>
      <c r="K253" s="22">
        <f t="shared" si="141"/>
        <v>174613.91699925525</v>
      </c>
      <c r="L253" s="22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3">
        <f>PRICE1.12!$G254*VOLUME!C254</f>
        <v>103293.804</v>
      </c>
      <c r="D254" s="23">
        <f>PRICE1.12!$G254*VOLUME!D254</f>
        <v>109257.4825</v>
      </c>
      <c r="E254" s="23">
        <f>PRICE1.12!$G254*VOLUME!E254</f>
        <v>129877.3645</v>
      </c>
      <c r="F254" s="23">
        <f>PRICE1.12!$G254*VOLUME!F254</f>
        <v>99900.488400000002</v>
      </c>
      <c r="G254" s="23">
        <f>PRICE1.12!$G254*VOLUME!G254</f>
        <v>442329.13940000004</v>
      </c>
      <c r="H254" s="23">
        <f>PRICE1.12!$G254*VOLUME!H254</f>
        <v>95970.544000000009</v>
      </c>
      <c r="I254" s="23">
        <f>PRICE1.12!$G254*VOLUME!I254</f>
        <v>112518.5595</v>
      </c>
      <c r="J254" s="23">
        <f>PRICE1.12!$G254*VOLUME!J254</f>
        <v>131617.83193819999</v>
      </c>
      <c r="K254" s="23">
        <f>PRICE1.12!$G254*VOLUME!K254</f>
        <v>106028.8671537335</v>
      </c>
      <c r="L254" s="23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3">
        <f>PRICE1.12!$G255*VOLUME!C255</f>
        <v>54831.663600000007</v>
      </c>
      <c r="D255" s="23">
        <f>PRICE1.12!$G255*VOLUME!D255</f>
        <v>59296.445691422836</v>
      </c>
      <c r="E255" s="23">
        <f>PRICE1.12!$G255*VOLUME!E255</f>
        <v>47156.245800000004</v>
      </c>
      <c r="F255" s="23">
        <f>PRICE1.12!$G255*VOLUME!F255</f>
        <v>71770.418550000002</v>
      </c>
      <c r="G255" s="23">
        <f>PRICE1.12!$G255*VOLUME!G255</f>
        <v>233054.77364142286</v>
      </c>
      <c r="H255" s="23">
        <f>PRICE1.12!$G255*VOLUME!H255</f>
        <v>48627.891704400005</v>
      </c>
      <c r="I255" s="23">
        <f>PRICE1.12!$G255*VOLUME!I255</f>
        <v>54872.435700000009</v>
      </c>
      <c r="J255" s="23">
        <f>PRICE1.12!$G255*VOLUME!J255</f>
        <v>45650.725707180005</v>
      </c>
      <c r="K255" s="23">
        <f>PRICE1.12!$G255*VOLUME!K255</f>
        <v>68585.049845521731</v>
      </c>
      <c r="L255" s="23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3">
        <f>PRICE1.12!$G256*VOLUME!C256</f>
        <v>12218.192999999999</v>
      </c>
      <c r="D256" s="23">
        <f>PRICE1.12!$G256*VOLUME!D256</f>
        <v>764996.24609999999</v>
      </c>
      <c r="E256" s="23">
        <f>PRICE1.12!$G256*VOLUME!E256</f>
        <v>0</v>
      </c>
      <c r="F256" s="23">
        <f>PRICE1.12!$G256*VOLUME!F256</f>
        <v>0</v>
      </c>
      <c r="G256" s="23">
        <f>PRICE1.12!$G256*VOLUME!G256</f>
        <v>777214.43910000008</v>
      </c>
      <c r="H256" s="23">
        <f>PRICE1.12!$G256*VOLUME!H256</f>
        <v>11765.935099999999</v>
      </c>
      <c r="I256" s="23">
        <f>PRICE1.12!$G256*VOLUME!I256</f>
        <v>812470.47280000011</v>
      </c>
      <c r="J256" s="23">
        <f>PRICE1.12!$G256*VOLUME!J256</f>
        <v>0</v>
      </c>
      <c r="K256" s="23">
        <f>PRICE1.12!$G256*VOLUME!K256</f>
        <v>0</v>
      </c>
      <c r="L256" s="23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3">
        <f>PRICE1.12!$G257*VOLUME!C257</f>
        <v>5447.97</v>
      </c>
      <c r="D257" s="23">
        <f>PRICE1.12!$G257*VOLUME!D257</f>
        <v>45575.846000000005</v>
      </c>
      <c r="E257" s="23">
        <f>PRICE1.12!$G257*VOLUME!E257</f>
        <v>0</v>
      </c>
      <c r="F257" s="23">
        <f>PRICE1.12!$G257*VOLUME!F257</f>
        <v>0</v>
      </c>
      <c r="G257" s="23">
        <f>PRICE1.12!$G257*VOLUME!G257</f>
        <v>51023.816000000006</v>
      </c>
      <c r="H257" s="23">
        <f>PRICE1.12!$G257*VOLUME!H257</f>
        <v>5313.1464999999998</v>
      </c>
      <c r="I257" s="23">
        <f>PRICE1.12!$G257*VOLUME!I257</f>
        <v>96891.321000000011</v>
      </c>
      <c r="J257" s="23">
        <f>PRICE1.12!$G257*VOLUME!J257</f>
        <v>0</v>
      </c>
      <c r="K257" s="23">
        <f>PRICE1.12!$G257*VOLUME!K257</f>
        <v>0</v>
      </c>
      <c r="L257" s="23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2">
        <f>SUM(C259:C262)</f>
        <v>3241460.53131</v>
      </c>
      <c r="D258" s="22">
        <f t="shared" ref="D258:L258" si="142">SUM(D259:D262)</f>
        <v>3177779.4177034497</v>
      </c>
      <c r="E258" s="22">
        <f t="shared" si="142"/>
        <v>3291070.4752904656</v>
      </c>
      <c r="F258" s="22">
        <f t="shared" si="142"/>
        <v>3496298.9334004652</v>
      </c>
      <c r="G258" s="22">
        <f t="shared" si="142"/>
        <v>11015106.923403915</v>
      </c>
      <c r="H258" s="22">
        <f t="shared" si="142"/>
        <v>3211918.0175399999</v>
      </c>
      <c r="I258" s="22">
        <f t="shared" si="142"/>
        <v>3225068.6797425002</v>
      </c>
      <c r="J258" s="22">
        <f t="shared" si="142"/>
        <v>3281074.5170449996</v>
      </c>
      <c r="K258" s="22">
        <f t="shared" si="142"/>
        <v>3486071.55265</v>
      </c>
      <c r="L258" s="22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3">
        <f>PRICE1.12!$G259*VOLUME!C259</f>
        <v>513611.39519999997</v>
      </c>
      <c r="D259" s="23">
        <f>PRICE1.12!$G259*VOLUME!D259</f>
        <v>513611.39519999997</v>
      </c>
      <c r="E259" s="23">
        <f>PRICE1.12!$G259*VOLUME!E259</f>
        <v>517252.23834046506</v>
      </c>
      <c r="F259" s="23">
        <f>PRICE1.12!$G259*VOLUME!F259</f>
        <v>517252.23834046506</v>
      </c>
      <c r="G259" s="23">
        <f>PRICE1.12!$G259*VOLUME!G259</f>
        <v>1030863.633540465</v>
      </c>
      <c r="H259" s="23">
        <f>PRICE1.12!$G259*VOLUME!H259</f>
        <v>481931.32985000004</v>
      </c>
      <c r="I259" s="23">
        <f>PRICE1.12!$G259*VOLUME!I259</f>
        <v>481931.32985000004</v>
      </c>
      <c r="J259" s="23">
        <f>PRICE1.12!$G259*VOLUME!J259</f>
        <v>487819.53703000006</v>
      </c>
      <c r="K259" s="23">
        <f>PRICE1.12!$G259*VOLUME!K259</f>
        <v>487819.53703000006</v>
      </c>
      <c r="L259" s="23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3">
        <f>PRICE1.12!$G260*VOLUME!C260</f>
        <v>561309.54804000002</v>
      </c>
      <c r="D260" s="23">
        <f>PRICE1.12!$G260*VOLUME!D260</f>
        <v>561309.54804000002</v>
      </c>
      <c r="E260" s="23">
        <f>PRICE1.12!$G260*VOLUME!E260</f>
        <v>599329.25271999999</v>
      </c>
      <c r="F260" s="23">
        <f>PRICE1.12!$G260*VOLUME!F260</f>
        <v>599329.25271999999</v>
      </c>
      <c r="G260" s="23">
        <f>PRICE1.12!$G260*VOLUME!G260</f>
        <v>1160638.80076</v>
      </c>
      <c r="H260" s="23">
        <f>PRICE1.12!$G260*VOLUME!H260</f>
        <v>572381.30915999995</v>
      </c>
      <c r="I260" s="23">
        <f>PRICE1.12!$G260*VOLUME!I260</f>
        <v>572381.30915999995</v>
      </c>
      <c r="J260" s="23">
        <f>PRICE1.12!$G260*VOLUME!J260</f>
        <v>605456.95883999998</v>
      </c>
      <c r="K260" s="23">
        <f>PRICE1.12!$G260*VOLUME!K260</f>
        <v>605456.95883999998</v>
      </c>
      <c r="L260" s="23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3">
        <f>PRICE1.12!$G261*VOLUME!C261</f>
        <v>1930010.7275999999</v>
      </c>
      <c r="D261" s="23">
        <f>PRICE1.12!$G261*VOLUME!D261</f>
        <v>1826733.8303999999</v>
      </c>
      <c r="E261" s="23">
        <f>PRICE1.12!$G261*VOLUME!E261</f>
        <v>1919075.4504000004</v>
      </c>
      <c r="F261" s="23">
        <f>PRICE1.12!$G261*VOLUME!F261</f>
        <v>2142728.2800000003</v>
      </c>
      <c r="G261" s="23">
        <f>PRICE1.12!$G261*VOLUME!G261</f>
        <v>7818548.2884</v>
      </c>
      <c r="H261" s="23">
        <f>PRICE1.12!$G261*VOLUME!H261</f>
        <v>1895697.4175999998</v>
      </c>
      <c r="I261" s="23">
        <f>PRICE1.12!$G261*VOLUME!I261</f>
        <v>1885250.7000000002</v>
      </c>
      <c r="J261" s="23">
        <f>PRICE1.12!$G261*VOLUME!J261</f>
        <v>1927898.2871999999</v>
      </c>
      <c r="K261" s="23">
        <f>PRICE1.12!$G261*VOLUME!K261</f>
        <v>2141820.12096</v>
      </c>
      <c r="L261" s="23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3">
        <f>PRICE1.12!$G262*VOLUME!C262</f>
        <v>236528.86046999999</v>
      </c>
      <c r="D262" s="23">
        <f>PRICE1.12!$G262*VOLUME!D262</f>
        <v>276124.64406344999</v>
      </c>
      <c r="E262" s="23">
        <f>PRICE1.12!$G262*VOLUME!E262</f>
        <v>255413.53383</v>
      </c>
      <c r="F262" s="23">
        <f>PRICE1.12!$G262*VOLUME!F262</f>
        <v>236989.16233999998</v>
      </c>
      <c r="G262" s="23">
        <f>PRICE1.12!$G262*VOLUME!G262</f>
        <v>1005056.2007034499</v>
      </c>
      <c r="H262" s="23">
        <f>PRICE1.12!$G262*VOLUME!H262</f>
        <v>261907.96093</v>
      </c>
      <c r="I262" s="23">
        <f>PRICE1.12!$G262*VOLUME!I262</f>
        <v>285505.34073250002</v>
      </c>
      <c r="J262" s="23">
        <f>PRICE1.12!$G262*VOLUME!J262</f>
        <v>259899.73397499998</v>
      </c>
      <c r="K262" s="23">
        <f>PRICE1.12!$G262*VOLUME!K262</f>
        <v>250974.93582000001</v>
      </c>
      <c r="L262" s="23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2">
        <f>SUM(C264:C265)</f>
        <v>641771.86814999999</v>
      </c>
      <c r="D263" s="22">
        <f t="shared" ref="D263:L263" si="143">SUM(D264:D265)</f>
        <v>645610.10395240004</v>
      </c>
      <c r="E263" s="22">
        <f t="shared" si="143"/>
        <v>724088.04671459994</v>
      </c>
      <c r="F263" s="22">
        <f t="shared" si="143"/>
        <v>627969.37445540004</v>
      </c>
      <c r="G263" s="22">
        <f t="shared" si="143"/>
        <v>2282326.8869370003</v>
      </c>
      <c r="H263" s="22">
        <f t="shared" si="143"/>
        <v>665223.79094829992</v>
      </c>
      <c r="I263" s="22">
        <f t="shared" si="143"/>
        <v>657561.59685430001</v>
      </c>
      <c r="J263" s="22">
        <f t="shared" si="143"/>
        <v>710333.44761959999</v>
      </c>
      <c r="K263" s="22">
        <f t="shared" si="143"/>
        <v>626963.5904608001</v>
      </c>
      <c r="L263" s="22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3">
        <f>PRICE1.12!$G264*VOLUME!C264</f>
        <v>452906.04353580001</v>
      </c>
      <c r="D264" s="23">
        <f>PRICE1.12!$G264*VOLUME!D264</f>
        <v>456744.27933819999</v>
      </c>
      <c r="E264" s="23">
        <f>PRICE1.12!$G264*VOLUME!E264</f>
        <v>555689.8567146</v>
      </c>
      <c r="F264" s="23">
        <f>PRICE1.12!$G264*VOLUME!F264</f>
        <v>459571.18445539998</v>
      </c>
      <c r="G264" s="23">
        <f>PRICE1.12!$G264*VOLUME!G264</f>
        <v>1924911.3640440004</v>
      </c>
      <c r="H264" s="23">
        <f>PRICE1.12!$G264*VOLUME!H264</f>
        <v>477078.88590999995</v>
      </c>
      <c r="I264" s="23">
        <f>PRICE1.12!$G264*VOLUME!I264</f>
        <v>469416.69181600004</v>
      </c>
      <c r="J264" s="23">
        <f>PRICE1.12!$G264*VOLUME!J264</f>
        <v>532563.94991159998</v>
      </c>
      <c r="K264" s="23">
        <f>PRICE1.12!$G264*VOLUME!K264</f>
        <v>449194.09275280009</v>
      </c>
      <c r="L264" s="23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3">
        <f>PRICE1.12!$G265*VOLUME!C265</f>
        <v>188865.82461420001</v>
      </c>
      <c r="D265" s="23">
        <f>PRICE1.12!$G265*VOLUME!D265</f>
        <v>188865.82461420001</v>
      </c>
      <c r="E265" s="23">
        <f>PRICE1.12!$G265*VOLUME!E265</f>
        <v>168398.19</v>
      </c>
      <c r="F265" s="23">
        <f>PRICE1.12!$G265*VOLUME!F265</f>
        <v>168398.19</v>
      </c>
      <c r="G265" s="23">
        <f>PRICE1.12!$G265*VOLUME!G265</f>
        <v>357415.52289300004</v>
      </c>
      <c r="H265" s="23">
        <f>PRICE1.12!$G265*VOLUME!H265</f>
        <v>188144.9050383</v>
      </c>
      <c r="I265" s="23">
        <f>PRICE1.12!$G265*VOLUME!I265</f>
        <v>188144.9050383</v>
      </c>
      <c r="J265" s="23">
        <f>PRICE1.12!$G265*VOLUME!J265</f>
        <v>177769.49770800001</v>
      </c>
      <c r="K265" s="23">
        <f>PRICE1.12!$G265*VOLUME!K265</f>
        <v>177769.49770800001</v>
      </c>
      <c r="L265" s="23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2">
        <f>SUM(C267:C270)</f>
        <v>187406.08797188356</v>
      </c>
      <c r="D266" s="22">
        <f t="shared" ref="D266:L266" si="144">SUM(D267:D270)</f>
        <v>391674.18083787034</v>
      </c>
      <c r="E266" s="22">
        <f t="shared" si="144"/>
        <v>238584.09932735327</v>
      </c>
      <c r="F266" s="22">
        <f t="shared" si="144"/>
        <v>197491.85971339827</v>
      </c>
      <c r="G266" s="22">
        <f t="shared" si="144"/>
        <v>1015156.1799999998</v>
      </c>
      <c r="H266" s="22">
        <f t="shared" si="144"/>
        <v>190970.10728058795</v>
      </c>
      <c r="I266" s="22">
        <f t="shared" si="144"/>
        <v>391997.87367199513</v>
      </c>
      <c r="J266" s="22">
        <f t="shared" si="144"/>
        <v>245431.48180707413</v>
      </c>
      <c r="K266" s="22">
        <f t="shared" si="144"/>
        <v>196565.61610423162</v>
      </c>
      <c r="L266" s="22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3">
        <f>PRICE1.12!$G267*VOLUME!C267</f>
        <v>1930.1148645371527</v>
      </c>
      <c r="D267" s="23">
        <f>PRICE1.12!$G267*VOLUME!D267</f>
        <v>57039.197801902155</v>
      </c>
      <c r="E267" s="23">
        <f>PRICE1.12!$G267*VOLUME!E267</f>
        <v>2494.8827448751467</v>
      </c>
      <c r="F267" s="23">
        <f>PRICE1.12!$G267*VOLUME!F267</f>
        <v>769.92364480315257</v>
      </c>
      <c r="G267" s="23">
        <f>PRICE1.12!$G267*VOLUME!G267</f>
        <v>62232.94</v>
      </c>
      <c r="H267" s="23">
        <f>PRICE1.12!$G267*VOLUME!H267</f>
        <v>1676.6177992497442</v>
      </c>
      <c r="I267" s="23">
        <f>PRICE1.12!$G267*VOLUME!I267</f>
        <v>59509.320368307373</v>
      </c>
      <c r="J267" s="23">
        <f>PRICE1.12!$G267*VOLUME!J267</f>
        <v>2338.068281232238</v>
      </c>
      <c r="K267" s="23">
        <f>PRICE1.12!$G267*VOLUME!K267</f>
        <v>583.63277821984764</v>
      </c>
      <c r="L267" s="23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3">
        <f>PRICE1.12!$G268*VOLUME!C268</f>
        <v>1066.6564585575886</v>
      </c>
      <c r="D268" s="23">
        <f>PRICE1.12!$G268*VOLUME!D268</f>
        <v>19592.616727664154</v>
      </c>
      <c r="E268" s="23">
        <f>PRICE1.12!$G268*VOLUME!E268</f>
        <v>1263.0566953713669</v>
      </c>
      <c r="F268" s="23">
        <f>PRICE1.12!$G268*VOLUME!F268</f>
        <v>101.58632938643701</v>
      </c>
      <c r="G268" s="23">
        <f>PRICE1.12!$G268*VOLUME!G268</f>
        <v>22020.53</v>
      </c>
      <c r="H268" s="23">
        <f>PRICE1.12!$G268*VOLUME!H268</f>
        <v>866.87001076426259</v>
      </c>
      <c r="I268" s="23">
        <f>PRICE1.12!$G268*VOLUME!I268</f>
        <v>20340.969354144239</v>
      </c>
      <c r="J268" s="23">
        <f>PRICE1.12!$G268*VOLUME!J268</f>
        <v>1567.8156835306779</v>
      </c>
      <c r="K268" s="23">
        <f>PRICE1.12!$G268*VOLUME!K268</f>
        <v>88.041485468245412</v>
      </c>
      <c r="L268" s="23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3">
        <f>PRICE1.12!$G269*VOLUME!C269</f>
        <v>3699.7641884580698</v>
      </c>
      <c r="D269" s="23">
        <f>PRICE1.12!$G269*VOLUME!D269</f>
        <v>9274.2562623985577</v>
      </c>
      <c r="E269" s="23">
        <f>PRICE1.12!$G269*VOLUME!E269</f>
        <v>6590.9108070333632</v>
      </c>
      <c r="F269" s="23">
        <f>PRICE1.12!$G269*VOLUME!F269</f>
        <v>469.81132551848509</v>
      </c>
      <c r="G269" s="23">
        <f>PRICE1.12!$G269*VOLUME!G269</f>
        <v>20039.259999999998</v>
      </c>
      <c r="H269" s="23">
        <f>PRICE1.12!$G269*VOLUME!H269</f>
        <v>2696.8977051397651</v>
      </c>
      <c r="I269" s="23">
        <f>PRICE1.12!$G269*VOLUME!I269</f>
        <v>10977.322317403065</v>
      </c>
      <c r="J269" s="23">
        <f>PRICE1.12!$G269*VOLUME!J269</f>
        <v>6645.11980613165</v>
      </c>
      <c r="K269" s="23">
        <f>PRICE1.12!$G269*VOLUME!K269</f>
        <v>438.18940937781781</v>
      </c>
      <c r="L269" s="23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3">
        <f>PRICE1.12!$G270*VOLUME!C270</f>
        <v>180709.55246033074</v>
      </c>
      <c r="D270" s="23">
        <f>PRICE1.12!$G270*VOLUME!D270</f>
        <v>305768.11004590546</v>
      </c>
      <c r="E270" s="23">
        <f>PRICE1.12!$G270*VOLUME!E270</f>
        <v>228235.24908007338</v>
      </c>
      <c r="F270" s="23">
        <f>PRICE1.12!$G270*VOLUME!F270</f>
        <v>196150.5384136902</v>
      </c>
      <c r="G270" s="23">
        <f>PRICE1.12!$G270*VOLUME!G270</f>
        <v>910863.44999999984</v>
      </c>
      <c r="H270" s="23">
        <f>PRICE1.12!$G270*VOLUME!H270</f>
        <v>185729.72176543419</v>
      </c>
      <c r="I270" s="23">
        <f>PRICE1.12!$G270*VOLUME!I270</f>
        <v>301170.26163214043</v>
      </c>
      <c r="J270" s="23">
        <f>PRICE1.12!$G270*VOLUME!J270</f>
        <v>234880.47803617956</v>
      </c>
      <c r="K270" s="23">
        <f>PRICE1.12!$G270*VOLUME!K270</f>
        <v>195455.75243116572</v>
      </c>
      <c r="L270" s="23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2">
        <f>C272+C275+C278+C281+C284+C290+C293+C301+C304+C308+C312</f>
        <v>70914689.199423</v>
      </c>
      <c r="D271" s="22">
        <f t="shared" ref="D271:L271" si="145">D272+D275+D278+D281+D284+D290+D293+D301+D304+D308+D312</f>
        <v>69001072.765246749</v>
      </c>
      <c r="E271" s="22">
        <f t="shared" si="145"/>
        <v>36368840.195252247</v>
      </c>
      <c r="F271" s="22">
        <f t="shared" si="145"/>
        <v>84148197.666660741</v>
      </c>
      <c r="G271" s="22">
        <f t="shared" si="145"/>
        <v>258188185.58767694</v>
      </c>
      <c r="H271" s="22">
        <f t="shared" si="145"/>
        <v>68488011.515469968</v>
      </c>
      <c r="I271" s="22">
        <f t="shared" si="145"/>
        <v>68639861.114980981</v>
      </c>
      <c r="J271" s="22">
        <f t="shared" si="145"/>
        <v>39429995.378530741</v>
      </c>
      <c r="K271" s="22">
        <f t="shared" si="145"/>
        <v>74187251.109781578</v>
      </c>
      <c r="L271" s="22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2">
        <f>SUM(C273:C274)</f>
        <v>15800322.379999999</v>
      </c>
      <c r="D272" s="22">
        <f t="shared" ref="D272:L272" si="146">SUM(D273:D274)</f>
        <v>25198753.32</v>
      </c>
      <c r="E272" s="22">
        <f t="shared" si="146"/>
        <v>6015318.8078000005</v>
      </c>
      <c r="F272" s="22">
        <f t="shared" si="146"/>
        <v>32197393.619800001</v>
      </c>
      <c r="G272" s="22">
        <f t="shared" si="146"/>
        <v>79211788.127599999</v>
      </c>
      <c r="H272" s="22">
        <f t="shared" si="146"/>
        <v>16920255.489600003</v>
      </c>
      <c r="I272" s="22">
        <f t="shared" si="146"/>
        <v>25132325.4188</v>
      </c>
      <c r="J272" s="22">
        <f t="shared" si="146"/>
        <v>7650411.4630000005</v>
      </c>
      <c r="K272" s="22">
        <f t="shared" si="146"/>
        <v>32080956.957199998</v>
      </c>
      <c r="L272" s="22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3">
        <f>PRICE1.12!$G273*VOLUME!C273</f>
        <v>1543216.52</v>
      </c>
      <c r="D273" s="23">
        <f>PRICE1.12!$G273*VOLUME!D273</f>
        <v>1514284.4600000002</v>
      </c>
      <c r="E273" s="23">
        <f>PRICE1.12!$G273*VOLUME!E273</f>
        <v>249110.36000000002</v>
      </c>
      <c r="F273" s="23">
        <f>PRICE1.12!$G273*VOLUME!F273</f>
        <v>60061.570000000007</v>
      </c>
      <c r="G273" s="23">
        <f>PRICE1.12!$G273*VOLUME!G273</f>
        <v>3366672.91</v>
      </c>
      <c r="H273" s="23">
        <f>PRICE1.12!$G273*VOLUME!H273</f>
        <v>1607516.3830000001</v>
      </c>
      <c r="I273" s="23">
        <f>PRICE1.12!$G273*VOLUME!I273</f>
        <v>1459067.4316000002</v>
      </c>
      <c r="J273" s="23">
        <f>PRICE1.12!$G273*VOLUME!J273</f>
        <v>376344.81959999999</v>
      </c>
      <c r="K273" s="23">
        <f>PRICE1.12!$G273*VOLUME!K273</f>
        <v>81837.370999999999</v>
      </c>
      <c r="L273" s="23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3">
        <f>PRICE1.12!$G274*VOLUME!C274</f>
        <v>14257105.859999999</v>
      </c>
      <c r="D274" s="23">
        <f>PRICE1.12!$G274*VOLUME!D274</f>
        <v>23684468.859999999</v>
      </c>
      <c r="E274" s="23">
        <f>PRICE1.12!$G274*VOLUME!E274</f>
        <v>5766208.4478000002</v>
      </c>
      <c r="F274" s="23">
        <f>PRICE1.12!$G274*VOLUME!F274</f>
        <v>32137332.049800001</v>
      </c>
      <c r="G274" s="23">
        <f>PRICE1.12!$G274*VOLUME!G274</f>
        <v>75845115.217600003</v>
      </c>
      <c r="H274" s="23">
        <f>PRICE1.12!$G274*VOLUME!H274</f>
        <v>15312739.106600001</v>
      </c>
      <c r="I274" s="23">
        <f>PRICE1.12!$G274*VOLUME!I274</f>
        <v>23673257.987199999</v>
      </c>
      <c r="J274" s="23">
        <f>PRICE1.12!$G274*VOLUME!J274</f>
        <v>7274066.6434000004</v>
      </c>
      <c r="K274" s="23">
        <f>PRICE1.12!$G274*VOLUME!K274</f>
        <v>31999119.586199999</v>
      </c>
      <c r="L274" s="23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2">
        <f>SUM(C276:C277)</f>
        <v>203580.42819999999</v>
      </c>
      <c r="D275" s="22">
        <f t="shared" ref="D275:L275" si="147">SUM(D276:D277)</f>
        <v>618412.53509999986</v>
      </c>
      <c r="E275" s="22">
        <f t="shared" si="147"/>
        <v>59202.222700000006</v>
      </c>
      <c r="F275" s="22">
        <f t="shared" si="147"/>
        <v>197828.50630000001</v>
      </c>
      <c r="G275" s="22">
        <f t="shared" si="147"/>
        <v>1079023.6923</v>
      </c>
      <c r="H275" s="22">
        <f t="shared" si="147"/>
        <v>219658.55420000001</v>
      </c>
      <c r="I275" s="22">
        <f t="shared" si="147"/>
        <v>608635.04470997094</v>
      </c>
      <c r="J275" s="22">
        <f t="shared" si="147"/>
        <v>59523.140411999993</v>
      </c>
      <c r="K275" s="22">
        <f t="shared" si="147"/>
        <v>221468.79650973238</v>
      </c>
      <c r="L275" s="22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3">
        <f>PRICE1.12!$G276*VOLUME!C276</f>
        <v>26217.496999999999</v>
      </c>
      <c r="D276" s="23">
        <f>PRICE1.12!$G276*VOLUME!D276</f>
        <v>20453.909500000002</v>
      </c>
      <c r="E276" s="23">
        <f>PRICE1.12!$G276*VOLUME!E276</f>
        <v>21193.051500000001</v>
      </c>
      <c r="F276" s="23">
        <f>PRICE1.12!$G276*VOLUME!F276</f>
        <v>38281.493499999997</v>
      </c>
      <c r="G276" s="23">
        <f>PRICE1.12!$G276*VOLUME!G276</f>
        <v>106145.9515</v>
      </c>
      <c r="H276" s="23">
        <f>PRICE1.12!$G276*VOLUME!H276</f>
        <v>27027.447</v>
      </c>
      <c r="I276" s="23">
        <f>PRICE1.12!$G276*VOLUME!I276</f>
        <v>20016.051212982307</v>
      </c>
      <c r="J276" s="23">
        <f>PRICE1.12!$G276*VOLUME!J276</f>
        <v>22859.377499999999</v>
      </c>
      <c r="K276" s="23">
        <f>PRICE1.12!$G276*VOLUME!K276</f>
        <v>43204.468517531997</v>
      </c>
      <c r="L276" s="23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3">
        <f>PRICE1.12!$G277*VOLUME!C277</f>
        <v>177362.93119999999</v>
      </c>
      <c r="D277" s="23">
        <f>PRICE1.12!$G277*VOLUME!D277</f>
        <v>597958.62559999991</v>
      </c>
      <c r="E277" s="23">
        <f>PRICE1.12!$G277*VOLUME!E277</f>
        <v>38009.171200000004</v>
      </c>
      <c r="F277" s="23">
        <f>PRICE1.12!$G277*VOLUME!F277</f>
        <v>159547.0128</v>
      </c>
      <c r="G277" s="23">
        <f>PRICE1.12!$G277*VOLUME!G277</f>
        <v>972877.74079999991</v>
      </c>
      <c r="H277" s="23">
        <f>PRICE1.12!$G277*VOLUME!H277</f>
        <v>192631.1072</v>
      </c>
      <c r="I277" s="23">
        <f>PRICE1.12!$G277*VOLUME!I277</f>
        <v>588618.99349698867</v>
      </c>
      <c r="J277" s="23">
        <f>PRICE1.12!$G277*VOLUME!J277</f>
        <v>36663.762911999998</v>
      </c>
      <c r="K277" s="23">
        <f>PRICE1.12!$G277*VOLUME!K277</f>
        <v>178264.32799220039</v>
      </c>
      <c r="L277" s="23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2">
        <f>SUM(C279:C280)</f>
        <v>468716.16430000006</v>
      </c>
      <c r="D278" s="22">
        <f t="shared" ref="D278:L278" si="148">SUM(D279:D280)</f>
        <v>827871.92189999996</v>
      </c>
      <c r="E278" s="22">
        <f t="shared" si="148"/>
        <v>305532.17629999999</v>
      </c>
      <c r="F278" s="22">
        <f t="shared" si="148"/>
        <v>289807.68339999998</v>
      </c>
      <c r="G278" s="22">
        <f t="shared" si="148"/>
        <v>1891927.9458999999</v>
      </c>
      <c r="H278" s="22">
        <f t="shared" si="148"/>
        <v>445948.9889</v>
      </c>
      <c r="I278" s="22">
        <f t="shared" si="148"/>
        <v>782264.50891799596</v>
      </c>
      <c r="J278" s="22">
        <f t="shared" si="148"/>
        <v>291492.54521999997</v>
      </c>
      <c r="K278" s="22">
        <f t="shared" si="148"/>
        <v>299998.75464586739</v>
      </c>
      <c r="L278" s="22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3">
        <f>PRICE1.12!$G279*VOLUME!C279</f>
        <v>73038.157200000001</v>
      </c>
      <c r="D279" s="23">
        <f>PRICE1.12!$G279*VOLUME!D279</f>
        <v>345379.57179999998</v>
      </c>
      <c r="E279" s="23">
        <f>PRICE1.12!$G279*VOLUME!E279</f>
        <v>0</v>
      </c>
      <c r="F279" s="23">
        <f>PRICE1.12!$G279*VOLUME!F279</f>
        <v>3807.7471999999998</v>
      </c>
      <c r="G279" s="23">
        <f>PRICE1.12!$G279*VOLUME!G279</f>
        <v>422225.47619999998</v>
      </c>
      <c r="H279" s="23">
        <f>PRICE1.12!$G279*VOLUME!H279</f>
        <v>67451.351200000005</v>
      </c>
      <c r="I279" s="23">
        <f>PRICE1.12!$G279*VOLUME!I279</f>
        <v>326063.0382666667</v>
      </c>
      <c r="J279" s="23">
        <f>PRICE1.12!$G279*VOLUME!J279</f>
        <v>34.040399999999998</v>
      </c>
      <c r="K279" s="23">
        <f>PRICE1.12!$G279*VOLUME!K279</f>
        <v>398.81016</v>
      </c>
      <c r="L279" s="23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3">
        <f>PRICE1.12!$G280*VOLUME!C280</f>
        <v>395678.00710000005</v>
      </c>
      <c r="D280" s="23">
        <f>PRICE1.12!$G280*VOLUME!D280</f>
        <v>482492.35010000004</v>
      </c>
      <c r="E280" s="23">
        <f>PRICE1.12!$G280*VOLUME!E280</f>
        <v>305532.17629999999</v>
      </c>
      <c r="F280" s="23">
        <f>PRICE1.12!$G280*VOLUME!F280</f>
        <v>285999.9362</v>
      </c>
      <c r="G280" s="23">
        <f>PRICE1.12!$G280*VOLUME!G280</f>
        <v>1469702.4697</v>
      </c>
      <c r="H280" s="23">
        <f>PRICE1.12!$G280*VOLUME!H280</f>
        <v>378497.63769999996</v>
      </c>
      <c r="I280" s="23">
        <f>PRICE1.12!$G280*VOLUME!I280</f>
        <v>456201.47065132926</v>
      </c>
      <c r="J280" s="23">
        <f>PRICE1.12!$G280*VOLUME!J280</f>
        <v>291458.50481999997</v>
      </c>
      <c r="K280" s="23">
        <f>PRICE1.12!$G280*VOLUME!K280</f>
        <v>299599.9444858674</v>
      </c>
      <c r="L280" s="23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2">
        <f>SUM(C282:C283)</f>
        <v>3037709.3043</v>
      </c>
      <c r="D281" s="22">
        <f t="shared" ref="D281:L281" si="149">SUM(D282:D283)</f>
        <v>697853.78639999998</v>
      </c>
      <c r="E281" s="22">
        <f t="shared" si="149"/>
        <v>0</v>
      </c>
      <c r="F281" s="22">
        <f t="shared" si="149"/>
        <v>144.1174</v>
      </c>
      <c r="G281" s="22">
        <f t="shared" si="149"/>
        <v>3735707.2080999999</v>
      </c>
      <c r="H281" s="22">
        <f t="shared" si="149"/>
        <v>4006717.1303000003</v>
      </c>
      <c r="I281" s="22">
        <f t="shared" si="149"/>
        <v>868395.8931000001</v>
      </c>
      <c r="J281" s="22">
        <f t="shared" si="149"/>
        <v>0</v>
      </c>
      <c r="K281" s="22">
        <f t="shared" si="149"/>
        <v>117.34148961748635</v>
      </c>
      <c r="L281" s="22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3">
        <f>PRICE1.12!$G282*VOLUME!C282</f>
        <v>73557.335600000006</v>
      </c>
      <c r="D282" s="23">
        <f>PRICE1.12!$G282*VOLUME!D282</f>
        <v>7699.8544000000002</v>
      </c>
      <c r="E282" s="23">
        <f>PRICE1.12!$G282*VOLUME!E282</f>
        <v>0</v>
      </c>
      <c r="F282" s="23">
        <f>PRICE1.12!$G282*VOLUME!F282</f>
        <v>144.1174</v>
      </c>
      <c r="G282" s="23">
        <f>PRICE1.12!$G282*VOLUME!G282</f>
        <v>81401.307400000005</v>
      </c>
      <c r="H282" s="23">
        <f>PRICE1.12!$G282*VOLUME!H282</f>
        <v>79799.79700000002</v>
      </c>
      <c r="I282" s="23">
        <f>PRICE1.12!$G282*VOLUME!I282</f>
        <v>7953.7975999999999</v>
      </c>
      <c r="J282" s="23">
        <f>PRICE1.12!$G282*VOLUME!J282</f>
        <v>0</v>
      </c>
      <c r="K282" s="23">
        <f>PRICE1.12!$G282*VOLUME!K282</f>
        <v>117.34148961748635</v>
      </c>
      <c r="L282" s="23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3">
        <f>PRICE1.12!$G283*VOLUME!C283</f>
        <v>2964151.9687000001</v>
      </c>
      <c r="D283" s="23">
        <f>PRICE1.12!$G283*VOLUME!D283</f>
        <v>690153.93200000003</v>
      </c>
      <c r="E283" s="23">
        <f>PRICE1.12!$G283*VOLUME!E283</f>
        <v>0</v>
      </c>
      <c r="F283" s="23">
        <f>PRICE1.12!$G283*VOLUME!F283</f>
        <v>0</v>
      </c>
      <c r="G283" s="23">
        <f>PRICE1.12!$G283*VOLUME!G283</f>
        <v>3654305.9007000001</v>
      </c>
      <c r="H283" s="23">
        <f>PRICE1.12!$G283*VOLUME!H283</f>
        <v>3926917.3333000001</v>
      </c>
      <c r="I283" s="23">
        <f>PRICE1.12!$G283*VOLUME!I283</f>
        <v>860442.09550000005</v>
      </c>
      <c r="J283" s="23">
        <f>PRICE1.12!$G283*VOLUME!J283</f>
        <v>0</v>
      </c>
      <c r="K283" s="23">
        <f>PRICE1.12!$G283*VOLUME!K283</f>
        <v>0</v>
      </c>
      <c r="L283" s="23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2">
        <f>SUM(C285:C289)</f>
        <v>1290899.5164000001</v>
      </c>
      <c r="D284" s="22">
        <f t="shared" ref="D284:L284" si="150">SUM(D285:D289)</f>
        <v>989876.25549999985</v>
      </c>
      <c r="E284" s="22">
        <f t="shared" si="150"/>
        <v>343451.47229999996</v>
      </c>
      <c r="F284" s="22">
        <f t="shared" si="150"/>
        <v>287169.47024049785</v>
      </c>
      <c r="G284" s="22">
        <f t="shared" si="150"/>
        <v>2911396.7144404976</v>
      </c>
      <c r="H284" s="22">
        <f t="shared" si="150"/>
        <v>1438656.4383749999</v>
      </c>
      <c r="I284" s="22">
        <f t="shared" si="150"/>
        <v>1051668.216317879</v>
      </c>
      <c r="J284" s="22">
        <f t="shared" si="150"/>
        <v>326960.34534199996</v>
      </c>
      <c r="K284" s="22">
        <f t="shared" si="150"/>
        <v>312886.83780100325</v>
      </c>
      <c r="L284" s="22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3">
        <f>PRICE1.12!$G285*VOLUME!C285</f>
        <v>254322.60439999998</v>
      </c>
      <c r="D285" s="23">
        <f>PRICE1.12!$G285*VOLUME!D285</f>
        <v>417083.80549999996</v>
      </c>
      <c r="E285" s="23">
        <f>PRICE1.12!$G285*VOLUME!E285</f>
        <v>108886.2546</v>
      </c>
      <c r="F285" s="23">
        <f>PRICE1.12!$G285*VOLUME!F285</f>
        <v>99032.175897199981</v>
      </c>
      <c r="G285" s="23">
        <f>PRICE1.12!$G285*VOLUME!G285</f>
        <v>879324.84039720008</v>
      </c>
      <c r="H285" s="23">
        <f>PRICE1.12!$G285*VOLUME!H285</f>
        <v>273222.41772500001</v>
      </c>
      <c r="I285" s="23">
        <f>PRICE1.12!$G285*VOLUME!I285</f>
        <v>445413.80069186317</v>
      </c>
      <c r="J285" s="23">
        <f>PRICE1.12!$G285*VOLUME!J285</f>
        <v>103950.02607199999</v>
      </c>
      <c r="K285" s="23">
        <f>PRICE1.12!$G285*VOLUME!K285</f>
        <v>105572.97985490908</v>
      </c>
      <c r="L285" s="23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3">
        <f>PRICE1.12!$G286*VOLUME!C286</f>
        <v>459125.40610000002</v>
      </c>
      <c r="D286" s="23">
        <f>PRICE1.12!$G286*VOLUME!D286</f>
        <v>193063.71279999998</v>
      </c>
      <c r="E286" s="23">
        <f>PRICE1.12!$G286*VOLUME!E286</f>
        <v>54906.167399999991</v>
      </c>
      <c r="F286" s="23">
        <f>PRICE1.12!$G286*VOLUME!F286</f>
        <v>90942.475860000006</v>
      </c>
      <c r="G286" s="23">
        <f>PRICE1.12!$G286*VOLUME!G286</f>
        <v>798037.76216000004</v>
      </c>
      <c r="H286" s="23">
        <f>PRICE1.12!$G286*VOLUME!H286</f>
        <v>487031.20650000003</v>
      </c>
      <c r="I286" s="23">
        <f>PRICE1.12!$G286*VOLUME!I286</f>
        <v>204680.56987553067</v>
      </c>
      <c r="J286" s="23">
        <f>PRICE1.12!$G286*VOLUME!J286</f>
        <v>59644.819039999995</v>
      </c>
      <c r="K286" s="23">
        <f>PRICE1.12!$G286*VOLUME!K286</f>
        <v>104865.03217290778</v>
      </c>
      <c r="L286" s="23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3">
        <f>PRICE1.12!$G287*VOLUME!C287</f>
        <v>106345.6761</v>
      </c>
      <c r="D287" s="23">
        <f>PRICE1.12!$G287*VOLUME!D287</f>
        <v>53147.011199999994</v>
      </c>
      <c r="E287" s="23">
        <f>PRICE1.12!$G287*VOLUME!E287</f>
        <v>101909.7438</v>
      </c>
      <c r="F287" s="23">
        <f>PRICE1.12!$G287*VOLUME!F287</f>
        <v>43955.109683297873</v>
      </c>
      <c r="G287" s="23">
        <f>PRICE1.12!$G287*VOLUME!G287</f>
        <v>305357.54078329785</v>
      </c>
      <c r="H287" s="23">
        <f>PRICE1.12!$G287*VOLUME!H287</f>
        <v>118502.19675</v>
      </c>
      <c r="I287" s="23">
        <f>PRICE1.12!$G287*VOLUME!I287</f>
        <v>54050.314560598934</v>
      </c>
      <c r="J287" s="23">
        <f>PRICE1.12!$G287*VOLUME!J287</f>
        <v>92358.264089999997</v>
      </c>
      <c r="K287" s="23">
        <f>PRICE1.12!$G287*VOLUME!K287</f>
        <v>48019.072479262046</v>
      </c>
      <c r="L287" s="23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3">
        <f>PRICE1.12!$G288*VOLUME!C288</f>
        <v>55682.590799999998</v>
      </c>
      <c r="D288" s="23">
        <f>PRICE1.12!$G288*VOLUME!D288</f>
        <v>140190.829</v>
      </c>
      <c r="E288" s="23">
        <f>PRICE1.12!$G288*VOLUME!E288</f>
        <v>71167.192500000005</v>
      </c>
      <c r="F288" s="23">
        <f>PRICE1.12!$G288*VOLUME!F288</f>
        <v>16180.6098</v>
      </c>
      <c r="G288" s="23">
        <f>PRICE1.12!$G288*VOLUME!G288</f>
        <v>283221.22209999996</v>
      </c>
      <c r="H288" s="23">
        <f>PRICE1.12!$G288*VOLUME!H288</f>
        <v>57219.669399999999</v>
      </c>
      <c r="I288" s="23">
        <f>PRICE1.12!$G288*VOLUME!I288</f>
        <v>165442.77918988618</v>
      </c>
      <c r="J288" s="23">
        <f>PRICE1.12!$G288*VOLUME!J288</f>
        <v>65674.832139999999</v>
      </c>
      <c r="K288" s="23">
        <f>PRICE1.12!$G288*VOLUME!K288</f>
        <v>17964.188897182761</v>
      </c>
      <c r="L288" s="23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3">
        <f>PRICE1.12!$G289*VOLUME!C289</f>
        <v>415423.239</v>
      </c>
      <c r="D289" s="23">
        <f>PRICE1.12!$G289*VOLUME!D289</f>
        <v>186390.897</v>
      </c>
      <c r="E289" s="23">
        <f>PRICE1.12!$G289*VOLUME!E289</f>
        <v>6582.1140000000005</v>
      </c>
      <c r="F289" s="23">
        <f>PRICE1.12!$G289*VOLUME!F289</f>
        <v>37059.099000000009</v>
      </c>
      <c r="G289" s="23">
        <f>PRICE1.12!$G289*VOLUME!G289</f>
        <v>645455.34899999993</v>
      </c>
      <c r="H289" s="23">
        <f>PRICE1.12!$G289*VOLUME!H289</f>
        <v>502680.94799999997</v>
      </c>
      <c r="I289" s="23">
        <f>PRICE1.12!$G289*VOLUME!I289</f>
        <v>182080.75200000004</v>
      </c>
      <c r="J289" s="23">
        <f>PRICE1.12!$G289*VOLUME!J289</f>
        <v>5332.4040000000005</v>
      </c>
      <c r="K289" s="23">
        <f>PRICE1.12!$G289*VOLUME!K289</f>
        <v>36465.564396741538</v>
      </c>
      <c r="L289" s="23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2">
        <f>SUM(C291:C292)</f>
        <v>39171.729599999999</v>
      </c>
      <c r="D290" s="22">
        <f t="shared" ref="D290:L290" si="151">SUM(D291:D292)</f>
        <v>19249.301399999997</v>
      </c>
      <c r="E290" s="22">
        <f t="shared" si="151"/>
        <v>6707.4881999999998</v>
      </c>
      <c r="F290" s="22">
        <f t="shared" si="151"/>
        <v>17056.2552</v>
      </c>
      <c r="G290" s="22">
        <f t="shared" si="151"/>
        <v>82184.774399999995</v>
      </c>
      <c r="H290" s="22">
        <f t="shared" si="151"/>
        <v>43795.761939999997</v>
      </c>
      <c r="I290" s="22">
        <f t="shared" si="151"/>
        <v>19456.406368070955</v>
      </c>
      <c r="J290" s="22">
        <f t="shared" si="151"/>
        <v>6810.8098720000016</v>
      </c>
      <c r="K290" s="22">
        <f t="shared" si="151"/>
        <v>18275.38318983834</v>
      </c>
      <c r="L290" s="22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3">
        <f>PRICE1.12!$G291*VOLUME!C291</f>
        <v>8124.1171999999997</v>
      </c>
      <c r="D291" s="23">
        <f>PRICE1.12!$G291*VOLUME!D291</f>
        <v>3944.6545999999998</v>
      </c>
      <c r="E291" s="23">
        <f>PRICE1.12!$G291*VOLUME!E291</f>
        <v>3160.9230000000002</v>
      </c>
      <c r="F291" s="23">
        <f>PRICE1.12!$G291*VOLUME!F291</f>
        <v>1229.3876</v>
      </c>
      <c r="G291" s="23">
        <f>PRICE1.12!$G291*VOLUME!G291</f>
        <v>16459.082400000003</v>
      </c>
      <c r="H291" s="23">
        <f>PRICE1.12!$G291*VOLUME!H291</f>
        <v>8474.891599999999</v>
      </c>
      <c r="I291" s="23">
        <f>PRICE1.12!$G291*VOLUME!I291</f>
        <v>4023.1235999999999</v>
      </c>
      <c r="J291" s="23">
        <f>PRICE1.12!$G291*VOLUME!J291</f>
        <v>3622.3494720000003</v>
      </c>
      <c r="K291" s="23">
        <f>PRICE1.12!$G291*VOLUME!K291</f>
        <v>1244.5342135000001</v>
      </c>
      <c r="L291" s="23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3">
        <f>PRICE1.12!$G292*VOLUME!C292</f>
        <v>31047.612400000002</v>
      </c>
      <c r="D292" s="23">
        <f>PRICE1.12!$G292*VOLUME!D292</f>
        <v>15304.646799999999</v>
      </c>
      <c r="E292" s="23">
        <f>PRICE1.12!$G292*VOLUME!E292</f>
        <v>3546.5652</v>
      </c>
      <c r="F292" s="23">
        <f>PRICE1.12!$G292*VOLUME!F292</f>
        <v>15826.8676</v>
      </c>
      <c r="G292" s="23">
        <f>PRICE1.12!$G292*VOLUME!G292</f>
        <v>65725.691999999995</v>
      </c>
      <c r="H292" s="23">
        <f>PRICE1.12!$G292*VOLUME!H292</f>
        <v>35320.870340000001</v>
      </c>
      <c r="I292" s="23">
        <f>PRICE1.12!$G292*VOLUME!I292</f>
        <v>15433.282768070956</v>
      </c>
      <c r="J292" s="23">
        <f>PRICE1.12!$G292*VOLUME!J292</f>
        <v>3188.4604000000008</v>
      </c>
      <c r="K292" s="23">
        <f>PRICE1.12!$G292*VOLUME!K292</f>
        <v>17030.84897633834</v>
      </c>
      <c r="L292" s="23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2">
        <f>SUM(C294:C300)</f>
        <v>1178232.0967000001</v>
      </c>
      <c r="D293" s="22">
        <f t="shared" ref="D293:L293" si="152">SUM(D294:D300)</f>
        <v>1467905.1505999998</v>
      </c>
      <c r="E293" s="22">
        <f t="shared" si="152"/>
        <v>292244.55160000001</v>
      </c>
      <c r="F293" s="22">
        <f t="shared" si="152"/>
        <v>329149.7732</v>
      </c>
      <c r="G293" s="22">
        <f t="shared" si="152"/>
        <v>3267531.5721</v>
      </c>
      <c r="H293" s="22">
        <f t="shared" si="152"/>
        <v>1088827.1802000001</v>
      </c>
      <c r="I293" s="22">
        <f t="shared" si="152"/>
        <v>1463367.5855895849</v>
      </c>
      <c r="J293" s="22">
        <f t="shared" si="152"/>
        <v>307263.92865599995</v>
      </c>
      <c r="K293" s="22">
        <f t="shared" si="152"/>
        <v>331677.73780392995</v>
      </c>
      <c r="L293" s="22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3">
        <f>PRICE1.12!$G294*VOLUME!C294</f>
        <v>88079.8226</v>
      </c>
      <c r="D294" s="23">
        <f>PRICE1.12!$G294*VOLUME!D294</f>
        <v>129378.69839999998</v>
      </c>
      <c r="E294" s="23">
        <f>PRICE1.12!$G294*VOLUME!E294</f>
        <v>85625.422399999996</v>
      </c>
      <c r="F294" s="23">
        <f>PRICE1.12!$G294*VOLUME!F294</f>
        <v>94990.968799999973</v>
      </c>
      <c r="G294" s="23">
        <f>PRICE1.12!$G294*VOLUME!G294</f>
        <v>398074.91219999996</v>
      </c>
      <c r="H294" s="23">
        <f>PRICE1.12!$G294*VOLUME!H294</f>
        <v>90494.728799999997</v>
      </c>
      <c r="I294" s="23">
        <f>PRICE1.12!$G294*VOLUME!I294</f>
        <v>123331.40749999999</v>
      </c>
      <c r="J294" s="23">
        <f>PRICE1.12!$G294*VOLUME!J294</f>
        <v>78815.41121999998</v>
      </c>
      <c r="K294" s="23">
        <f>PRICE1.12!$G294*VOLUME!K294</f>
        <v>80710.03173237115</v>
      </c>
      <c r="L294" s="23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3">
        <f>PRICE1.12!$G295*VOLUME!C295</f>
        <v>41361.447600000007</v>
      </c>
      <c r="D295" s="23">
        <f>PRICE1.12!$G295*VOLUME!D295</f>
        <v>63254.439600000005</v>
      </c>
      <c r="E295" s="23">
        <f>PRICE1.12!$G295*VOLUME!E295</f>
        <v>50996.800799999997</v>
      </c>
      <c r="F295" s="23">
        <f>PRICE1.12!$G295*VOLUME!F295</f>
        <v>58431.374099999994</v>
      </c>
      <c r="G295" s="23">
        <f>PRICE1.12!$G295*VOLUME!G295</f>
        <v>214044.06210000004</v>
      </c>
      <c r="H295" s="23">
        <f>PRICE1.12!$G295*VOLUME!H295</f>
        <v>45701.386500000001</v>
      </c>
      <c r="I295" s="23">
        <f>PRICE1.12!$G295*VOLUME!I295</f>
        <v>64921.167272135091</v>
      </c>
      <c r="J295" s="23">
        <f>PRICE1.12!$G295*VOLUME!J295</f>
        <v>57399.282600000006</v>
      </c>
      <c r="K295" s="23">
        <f>PRICE1.12!$G295*VOLUME!K295</f>
        <v>63170.209480285717</v>
      </c>
      <c r="L295" s="23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3">
        <f>PRICE1.12!$G296*VOLUME!C296</f>
        <v>50802.405899999998</v>
      </c>
      <c r="D296" s="23">
        <f>PRICE1.12!$G296*VOLUME!D296</f>
        <v>86331.306400000016</v>
      </c>
      <c r="E296" s="23">
        <f>PRICE1.12!$G296*VOLUME!E296</f>
        <v>75273.533900000009</v>
      </c>
      <c r="F296" s="23">
        <f>PRICE1.12!$G296*VOLUME!F296</f>
        <v>75349.850300000006</v>
      </c>
      <c r="G296" s="23">
        <f>PRICE1.12!$G296*VOLUME!G296</f>
        <v>287757.09649999999</v>
      </c>
      <c r="H296" s="23">
        <f>PRICE1.12!$G296*VOLUME!H296</f>
        <v>58529.441400000003</v>
      </c>
      <c r="I296" s="23">
        <f>PRICE1.12!$G296*VOLUME!I296</f>
        <v>93929.793439924499</v>
      </c>
      <c r="J296" s="23">
        <f>PRICE1.12!$G296*VOLUME!J296</f>
        <v>85445.437600000005</v>
      </c>
      <c r="K296" s="23">
        <f>PRICE1.12!$G296*VOLUME!K296</f>
        <v>84857.507601283112</v>
      </c>
      <c r="L296" s="23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3">
        <f>PRICE1.12!$G297*VOLUME!C297</f>
        <v>48589.883099999999</v>
      </c>
      <c r="D297" s="23">
        <f>PRICE1.12!$G297*VOLUME!D297</f>
        <v>52363.518300000003</v>
      </c>
      <c r="E297" s="23">
        <f>PRICE1.12!$G297*VOLUME!E297</f>
        <v>76043.232000000004</v>
      </c>
      <c r="F297" s="23">
        <f>PRICE1.12!$G297*VOLUME!F297</f>
        <v>77191.928999999989</v>
      </c>
      <c r="G297" s="23">
        <f>PRICE1.12!$G297*VOLUME!G297</f>
        <v>254188.56240000002</v>
      </c>
      <c r="H297" s="23">
        <f>PRICE1.12!$G297*VOLUME!H297</f>
        <v>49300.496099999997</v>
      </c>
      <c r="I297" s="23">
        <f>PRICE1.12!$G297*VOLUME!I297</f>
        <v>50162.300436788872</v>
      </c>
      <c r="J297" s="23">
        <f>PRICE1.12!$G297*VOLUME!J297</f>
        <v>81816.231635999997</v>
      </c>
      <c r="K297" s="23">
        <f>PRICE1.12!$G297*VOLUME!K297</f>
        <v>80373.102386582119</v>
      </c>
      <c r="L297" s="23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3">
        <f>PRICE1.12!$G298*VOLUME!C298</f>
        <v>805621.75289999996</v>
      </c>
      <c r="D298" s="23">
        <f>PRICE1.12!$G298*VOLUME!D298</f>
        <v>928229.43509999989</v>
      </c>
      <c r="E298" s="23">
        <f>PRICE1.12!$G298*VOLUME!E298</f>
        <v>4178.25</v>
      </c>
      <c r="F298" s="23">
        <f>PRICE1.12!$G298*VOLUME!F298</f>
        <v>0</v>
      </c>
      <c r="G298" s="23">
        <f>PRICE1.12!$G298*VOLUME!G298</f>
        <v>1738029.4379999998</v>
      </c>
      <c r="H298" s="23">
        <f>PRICE1.12!$G298*VOLUME!H298</f>
        <v>699932.08350000018</v>
      </c>
      <c r="I298" s="23">
        <f>PRICE1.12!$G298*VOLUME!I298</f>
        <v>901997.34189593012</v>
      </c>
      <c r="J298" s="23">
        <f>PRICE1.12!$G298*VOLUME!J298</f>
        <v>3557.6406000000002</v>
      </c>
      <c r="K298" s="23">
        <f>PRICE1.12!$G298*VOLUME!K298</f>
        <v>0</v>
      </c>
      <c r="L298" s="23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3">
        <f>PRICE1.12!$G299*VOLUME!C299</f>
        <v>76230.651000000013</v>
      </c>
      <c r="D299" s="23">
        <f>PRICE1.12!$G299*VOLUME!D299</f>
        <v>137108.43300000002</v>
      </c>
      <c r="E299" s="23">
        <f>PRICE1.12!$G299*VOLUME!E299</f>
        <v>127.31250000000001</v>
      </c>
      <c r="F299" s="23">
        <f>PRICE1.12!$G299*VOLUME!F299</f>
        <v>83.51700000000001</v>
      </c>
      <c r="G299" s="23">
        <f>PRICE1.12!$G299*VOLUME!G299</f>
        <v>213549.91350000002</v>
      </c>
      <c r="H299" s="23">
        <f>PRICE1.12!$G299*VOLUME!H299</f>
        <v>72813.583500000008</v>
      </c>
      <c r="I299" s="23">
        <f>PRICE1.12!$G299*VOLUME!I299</f>
        <v>148226.6471030043</v>
      </c>
      <c r="J299" s="23">
        <f>PRICE1.12!$G299*VOLUME!J299</f>
        <v>118.82500000000002</v>
      </c>
      <c r="K299" s="23">
        <f>PRICE1.12!$G299*VOLUME!K299</f>
        <v>56.576032258064515</v>
      </c>
      <c r="L299" s="23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3">
        <f>PRICE1.12!$G300*VOLUME!C300</f>
        <v>67546.133600000001</v>
      </c>
      <c r="D300" s="23">
        <f>PRICE1.12!$G300*VOLUME!D300</f>
        <v>71239.319799999997</v>
      </c>
      <c r="E300" s="23">
        <f>PRICE1.12!$G300*VOLUME!E300</f>
        <v>0</v>
      </c>
      <c r="F300" s="23">
        <f>PRICE1.12!$G300*VOLUME!F300</f>
        <v>23102.133999999998</v>
      </c>
      <c r="G300" s="23">
        <f>PRICE1.12!$G300*VOLUME!G300</f>
        <v>161887.58739999999</v>
      </c>
      <c r="H300" s="23">
        <f>PRICE1.12!$G300*VOLUME!H300</f>
        <v>72055.460399999996</v>
      </c>
      <c r="I300" s="23">
        <f>PRICE1.12!$G300*VOLUME!I300</f>
        <v>80798.927941801914</v>
      </c>
      <c r="J300" s="23">
        <f>PRICE1.12!$G300*VOLUME!J300</f>
        <v>111.1</v>
      </c>
      <c r="K300" s="23">
        <f>PRICE1.12!$G300*VOLUME!K300</f>
        <v>22510.310571149825</v>
      </c>
      <c r="L300" s="23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2">
        <f>SUM(C302:C303)</f>
        <v>13505440.801200001</v>
      </c>
      <c r="D301" s="22">
        <f t="shared" ref="D301:L301" si="153">SUM(D302:D303)</f>
        <v>1329977.5652000001</v>
      </c>
      <c r="E301" s="22">
        <f t="shared" si="153"/>
        <v>226122.87720000002</v>
      </c>
      <c r="F301" s="22">
        <f t="shared" si="153"/>
        <v>6727889.1260000002</v>
      </c>
      <c r="G301" s="22">
        <f t="shared" si="153"/>
        <v>21789430.369600002</v>
      </c>
      <c r="H301" s="22">
        <f t="shared" si="153"/>
        <v>8521560.769199999</v>
      </c>
      <c r="I301" s="22">
        <f t="shared" si="153"/>
        <v>154089.26569156745</v>
      </c>
      <c r="J301" s="22">
        <f t="shared" si="153"/>
        <v>235076.23927999998</v>
      </c>
      <c r="K301" s="22">
        <f t="shared" si="153"/>
        <v>2864929.1026159511</v>
      </c>
      <c r="L301" s="22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3">
        <f>PRICE1.12!$G302*VOLUME!C302</f>
        <v>84247.141199999998</v>
      </c>
      <c r="D302" s="23">
        <f>PRICE1.12!$G302*VOLUME!D302</f>
        <v>110459.26520000001</v>
      </c>
      <c r="E302" s="23">
        <f>PRICE1.12!$G302*VOLUME!E302</f>
        <v>226122.87720000002</v>
      </c>
      <c r="F302" s="23">
        <f>PRICE1.12!$G302*VOLUME!F302</f>
        <v>210247.43599999999</v>
      </c>
      <c r="G302" s="23">
        <f>PRICE1.12!$G302*VOLUME!G302</f>
        <v>631076.71960000007</v>
      </c>
      <c r="H302" s="23">
        <f>PRICE1.12!$G302*VOLUME!H302</f>
        <v>89030.5092</v>
      </c>
      <c r="I302" s="23">
        <f>PRICE1.12!$G302*VOLUME!I302</f>
        <v>154089.26569156745</v>
      </c>
      <c r="J302" s="23">
        <f>PRICE1.12!$G302*VOLUME!J302</f>
        <v>235076.23927999998</v>
      </c>
      <c r="K302" s="23">
        <f>PRICE1.12!$G302*VOLUME!K302</f>
        <v>226582.55261595096</v>
      </c>
      <c r="L302" s="23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3">
        <f>PRICE1.12!$G303*VOLUME!C303</f>
        <v>13421193.66</v>
      </c>
      <c r="D303" s="23">
        <f>PRICE1.12!$G303*VOLUME!D303</f>
        <v>1219518.3</v>
      </c>
      <c r="E303" s="23">
        <f>PRICE1.12!$G303*VOLUME!E303</f>
        <v>0</v>
      </c>
      <c r="F303" s="23">
        <f>PRICE1.12!$G303*VOLUME!F303</f>
        <v>6517641.6900000004</v>
      </c>
      <c r="G303" s="23">
        <f>PRICE1.12!$G303*VOLUME!G303</f>
        <v>21158353.650000002</v>
      </c>
      <c r="H303" s="23">
        <f>PRICE1.12!$G303*VOLUME!H303</f>
        <v>8432530.2599999998</v>
      </c>
      <c r="I303" s="23">
        <f>PRICE1.12!$G303*VOLUME!I303</f>
        <v>0</v>
      </c>
      <c r="J303" s="23">
        <f>PRICE1.12!$G303*VOLUME!J303</f>
        <v>0</v>
      </c>
      <c r="K303" s="23">
        <f>PRICE1.12!$G303*VOLUME!K303</f>
        <v>2638346.5500000003</v>
      </c>
      <c r="L303" s="23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2">
        <f>SUM(C305:C307)</f>
        <v>14961475.482751731</v>
      </c>
      <c r="D304" s="22">
        <f t="shared" ref="D304:L304" si="154">SUM(D305:D307)</f>
        <v>14032113.437172731</v>
      </c>
      <c r="E304" s="22">
        <f t="shared" si="154"/>
        <v>14288926.446908372</v>
      </c>
      <c r="F304" s="22">
        <f t="shared" si="154"/>
        <v>20960499.572792172</v>
      </c>
      <c r="G304" s="22">
        <f t="shared" si="154"/>
        <v>61998405.890113108</v>
      </c>
      <c r="H304" s="22">
        <f t="shared" si="154"/>
        <v>15105906.25291976</v>
      </c>
      <c r="I304" s="22">
        <f t="shared" si="154"/>
        <v>14432460.849729076</v>
      </c>
      <c r="J304" s="22">
        <f t="shared" si="154"/>
        <v>14065374.625901164</v>
      </c>
      <c r="K304" s="22">
        <f t="shared" si="154"/>
        <v>13363899.36087</v>
      </c>
      <c r="L304" s="22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3">
        <f>PRICE1.12!$G305*VOLUME!C305</f>
        <v>1168719.6621077317</v>
      </c>
      <c r="D305" s="23">
        <f>PRICE1.12!$G305*VOLUME!D305</f>
        <v>1168719.6621077317</v>
      </c>
      <c r="E305" s="23">
        <f>PRICE1.12!$G305*VOLUME!E305</f>
        <v>1075889.3874041722</v>
      </c>
      <c r="F305" s="23">
        <f>PRICE1.12!$G305*VOLUME!F305</f>
        <v>1075889.3874041722</v>
      </c>
      <c r="G305" s="23">
        <f>PRICE1.12!$G305*VOLUME!G305</f>
        <v>2244609.0495119039</v>
      </c>
      <c r="H305" s="23">
        <f>PRICE1.12!$G305*VOLUME!H305</f>
        <v>1032129.2927400001</v>
      </c>
      <c r="I305" s="23">
        <f>PRICE1.12!$G305*VOLUME!I305</f>
        <v>1032129.2927400001</v>
      </c>
      <c r="J305" s="23">
        <f>PRICE1.12!$G305*VOLUME!J305</f>
        <v>1069297.23385</v>
      </c>
      <c r="K305" s="23">
        <f>PRICE1.12!$G305*VOLUME!K305</f>
        <v>1069297.23385</v>
      </c>
      <c r="L305" s="23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3">
        <f>PRICE1.12!$G306*VOLUME!C306</f>
        <v>3318803.37824</v>
      </c>
      <c r="D306" s="23">
        <f>PRICE1.12!$G306*VOLUME!D306</f>
        <v>2357474.2256447999</v>
      </c>
      <c r="E306" s="23">
        <f>PRICE1.12!$G306*VOLUME!E306</f>
        <v>2289327.1259032004</v>
      </c>
      <c r="F306" s="23">
        <f>PRICE1.12!$G306*VOLUME!F306</f>
        <v>2740784.8166799997</v>
      </c>
      <c r="G306" s="23">
        <f>PRICE1.12!$G306*VOLUME!G306</f>
        <v>10706389.546468001</v>
      </c>
      <c r="H306" s="23">
        <f>PRICE1.12!$G306*VOLUME!H306</f>
        <v>3316973.6669272003</v>
      </c>
      <c r="I306" s="23">
        <f>PRICE1.12!$G306*VOLUME!I306</f>
        <v>2477344.2133726156</v>
      </c>
      <c r="J306" s="23">
        <f>PRICE1.12!$G306*VOLUME!J306</f>
        <v>2701902.4167348002</v>
      </c>
      <c r="K306" s="23">
        <f>PRICE1.12!$G306*VOLUME!K306</f>
        <v>2186079.1693199999</v>
      </c>
      <c r="L306" s="23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3">
        <f>PRICE1.12!$G307*VOLUME!C307</f>
        <v>10473952.442404</v>
      </c>
      <c r="D307" s="23">
        <f>PRICE1.12!$G307*VOLUME!D307</f>
        <v>10505919.5494202</v>
      </c>
      <c r="E307" s="23">
        <f>PRICE1.12!$G307*VOLUME!E307</f>
        <v>10923709.933600999</v>
      </c>
      <c r="F307" s="23">
        <f>PRICE1.12!$G307*VOLUME!F307</f>
        <v>17143825.368708</v>
      </c>
      <c r="G307" s="23">
        <f>PRICE1.12!$G307*VOLUME!G307</f>
        <v>49047407.294133201</v>
      </c>
      <c r="H307" s="23">
        <f>PRICE1.12!$G307*VOLUME!H307</f>
        <v>10756803.293252559</v>
      </c>
      <c r="I307" s="23">
        <f>PRICE1.12!$G307*VOLUME!I307</f>
        <v>10922987.34361646</v>
      </c>
      <c r="J307" s="23">
        <f>PRICE1.12!$G307*VOLUME!J307</f>
        <v>10294174.975316364</v>
      </c>
      <c r="K307" s="23">
        <f>PRICE1.12!$G307*VOLUME!K307</f>
        <v>10108522.957699999</v>
      </c>
      <c r="L307" s="23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2">
        <f>SUM(C309:C311)</f>
        <v>12191413.449287921</v>
      </c>
      <c r="D308" s="22">
        <f t="shared" ref="D308:L308" si="155">SUM(D309:D311)</f>
        <v>14201833.715929896</v>
      </c>
      <c r="E308" s="22">
        <f t="shared" si="155"/>
        <v>11222017.173928875</v>
      </c>
      <c r="F308" s="22">
        <f t="shared" si="155"/>
        <v>14063996.083976641</v>
      </c>
      <c r="G308" s="22">
        <f t="shared" si="155"/>
        <v>51679260.423123345</v>
      </c>
      <c r="H308" s="22">
        <f t="shared" si="155"/>
        <v>12801636.043750087</v>
      </c>
      <c r="I308" s="22">
        <f t="shared" si="155"/>
        <v>14298114.282199675</v>
      </c>
      <c r="J308" s="22">
        <f t="shared" si="155"/>
        <v>12846234.011446401</v>
      </c>
      <c r="K308" s="22">
        <f t="shared" si="155"/>
        <v>15370320.954201177</v>
      </c>
      <c r="L308" s="22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3">
        <f>PRICE1.12!$G309*VOLUME!C309</f>
        <v>11370193.728870001</v>
      </c>
      <c r="D309" s="23">
        <f>PRICE1.12!$G309*VOLUME!D309</f>
        <v>13336811.10794</v>
      </c>
      <c r="E309" s="23">
        <f>PRICE1.12!$G309*VOLUME!E309</f>
        <v>10157899.785909999</v>
      </c>
      <c r="F309" s="23">
        <f>PRICE1.12!$G309*VOLUME!F309</f>
        <v>13146364.30786</v>
      </c>
      <c r="G309" s="23">
        <f>PRICE1.12!$G309*VOLUME!G309</f>
        <v>48011268.930580005</v>
      </c>
      <c r="H309" s="23">
        <f>PRICE1.12!$G309*VOLUME!H309</f>
        <v>11984202.672829999</v>
      </c>
      <c r="I309" s="23">
        <f>PRICE1.12!$G309*VOLUME!I309</f>
        <v>13492972.097039999</v>
      </c>
      <c r="J309" s="23">
        <f>PRICE1.12!$G309*VOLUME!J309</f>
        <v>11855939.226240002</v>
      </c>
      <c r="K309" s="23">
        <f>PRICE1.12!$G309*VOLUME!K309</f>
        <v>14427769.702289999</v>
      </c>
      <c r="L309" s="23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3">
        <f>PRICE1.12!$G310*VOLUME!C310</f>
        <v>113305.04610072151</v>
      </c>
      <c r="D310" s="23">
        <f>PRICE1.12!$G310*VOLUME!D310</f>
        <v>99880.717567895961</v>
      </c>
      <c r="E310" s="23">
        <f>PRICE1.12!$G310*VOLUME!E310</f>
        <v>106792.98627047621</v>
      </c>
      <c r="F310" s="23">
        <f>PRICE1.12!$G310*VOLUME!F310</f>
        <v>106764.55398664069</v>
      </c>
      <c r="G310" s="23">
        <f>PRICE1.12!$G310*VOLUME!G310</f>
        <v>426743.30392573436</v>
      </c>
      <c r="H310" s="23">
        <f>PRICE1.12!$G310*VOLUME!H310</f>
        <v>114714.83172888889</v>
      </c>
      <c r="I310" s="23">
        <f>PRICE1.12!$G310*VOLUME!I310</f>
        <v>117712.2705504762</v>
      </c>
      <c r="J310" s="23">
        <f>PRICE1.12!$G310*VOLUME!J310</f>
        <v>125743.1412</v>
      </c>
      <c r="K310" s="23">
        <f>PRICE1.12!$G310*VOLUME!K310</f>
        <v>125647.81785397774</v>
      </c>
      <c r="L310" s="23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3">
        <f>PRICE1.12!$G311*VOLUME!C311</f>
        <v>707914.67431719997</v>
      </c>
      <c r="D311" s="23">
        <f>PRICE1.12!$G311*VOLUME!D311</f>
        <v>765141.89042199997</v>
      </c>
      <c r="E311" s="23">
        <f>PRICE1.12!$G311*VOLUME!E311</f>
        <v>957324.40174840007</v>
      </c>
      <c r="F311" s="23">
        <f>PRICE1.12!$G311*VOLUME!F311</f>
        <v>810867.22213000001</v>
      </c>
      <c r="G311" s="23">
        <f>PRICE1.12!$G311*VOLUME!G311</f>
        <v>3241248.1886175997</v>
      </c>
      <c r="H311" s="23">
        <f>PRICE1.12!$G311*VOLUME!H311</f>
        <v>702718.53919120005</v>
      </c>
      <c r="I311" s="23">
        <f>PRICE1.12!$G311*VOLUME!I311</f>
        <v>687429.91460919997</v>
      </c>
      <c r="J311" s="23">
        <f>PRICE1.12!$G311*VOLUME!J311</f>
        <v>864551.64400639979</v>
      </c>
      <c r="K311" s="23">
        <f>PRICE1.12!$G311*VOLUME!K311</f>
        <v>816903.43405719998</v>
      </c>
      <c r="L311" s="23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2">
        <f>SUM(C313:C316)</f>
        <v>8237727.8466833383</v>
      </c>
      <c r="D312" s="22">
        <f t="shared" ref="D312:L312" si="156">SUM(D313:D316)</f>
        <v>9617225.7760441154</v>
      </c>
      <c r="E312" s="22">
        <f t="shared" si="156"/>
        <v>3609316.9783150023</v>
      </c>
      <c r="F312" s="22">
        <f t="shared" si="156"/>
        <v>9077263.4583514184</v>
      </c>
      <c r="G312" s="22">
        <f t="shared" si="156"/>
        <v>30541528.869999997</v>
      </c>
      <c r="H312" s="22">
        <f t="shared" si="156"/>
        <v>7895048.9060851187</v>
      </c>
      <c r="I312" s="22">
        <f t="shared" si="156"/>
        <v>9829083.6435571667</v>
      </c>
      <c r="J312" s="22">
        <f t="shared" si="156"/>
        <v>3640848.2694011815</v>
      </c>
      <c r="K312" s="22">
        <f t="shared" si="156"/>
        <v>9322719.88345447</v>
      </c>
      <c r="L312" s="22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3">
        <f>PRICE1.12!$G313*VOLUME!C313</f>
        <v>1516317.2833493527</v>
      </c>
      <c r="D313" s="23">
        <f>PRICE1.12!$G313*VOLUME!D313</f>
        <v>2831759.5646140976</v>
      </c>
      <c r="E313" s="23">
        <f>PRICE1.12!$G313*VOLUME!E313</f>
        <v>819303.26774010691</v>
      </c>
      <c r="F313" s="23">
        <f>PRICE1.12!$G313*VOLUME!F313</f>
        <v>1708174.6063403485</v>
      </c>
      <c r="G313" s="23">
        <f>PRICE1.12!$G313*VOLUME!G313</f>
        <v>6875553.7300000004</v>
      </c>
      <c r="H313" s="23">
        <f>PRICE1.12!$G313*VOLUME!H313</f>
        <v>1101049.6889348614</v>
      </c>
      <c r="I313" s="23">
        <f>PRICE1.12!$G313*VOLUME!I313</f>
        <v>2702112.3228421672</v>
      </c>
      <c r="J313" s="23">
        <f>PRICE1.12!$G313*VOLUME!J313</f>
        <v>994886.11047469988</v>
      </c>
      <c r="K313" s="23">
        <f>PRICE1.12!$G313*VOLUME!K313</f>
        <v>1844743.3384352857</v>
      </c>
      <c r="L313" s="23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3">
        <f>PRICE1.12!$G314*VOLUME!C314</f>
        <v>237985.54572867346</v>
      </c>
      <c r="D314" s="23">
        <f>PRICE1.12!$G314*VOLUME!D314</f>
        <v>757080.21073787124</v>
      </c>
      <c r="E314" s="23">
        <f>PRICE1.12!$G314*VOLUME!E314</f>
        <v>433984.99974631285</v>
      </c>
      <c r="F314" s="23">
        <f>PRICE1.12!$G314*VOLUME!F314</f>
        <v>391772.2511371086</v>
      </c>
      <c r="G314" s="23">
        <f>PRICE1.12!$G314*VOLUME!G314</f>
        <v>1820818.81</v>
      </c>
      <c r="H314" s="23">
        <f>PRICE1.12!$G314*VOLUME!H314</f>
        <v>241691.80574875174</v>
      </c>
      <c r="I314" s="23">
        <f>PRICE1.12!$G314*VOLUME!I314</f>
        <v>809614.2429137486</v>
      </c>
      <c r="J314" s="23">
        <f>PRICE1.12!$G314*VOLUME!J314</f>
        <v>450988.46445903892</v>
      </c>
      <c r="K314" s="23">
        <f>PRICE1.12!$G314*VOLUME!K314</f>
        <v>437447.81346835656</v>
      </c>
      <c r="L314" s="23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3">
        <f>PRICE1.12!$G315*VOLUME!C315</f>
        <v>2492667.0604607528</v>
      </c>
      <c r="D315" s="23">
        <f>PRICE1.12!$G315*VOLUME!D315</f>
        <v>3631624.4704916799</v>
      </c>
      <c r="E315" s="23">
        <f>PRICE1.12!$G315*VOLUME!E315</f>
        <v>1407480.8618874748</v>
      </c>
      <c r="F315" s="23">
        <f>PRICE1.12!$G315*VOLUME!F315</f>
        <v>4658521.5671600951</v>
      </c>
      <c r="G315" s="23">
        <f>PRICE1.12!$G315*VOLUME!G315</f>
        <v>12190293.960000001</v>
      </c>
      <c r="H315" s="23">
        <f>PRICE1.12!$G315*VOLUME!H315</f>
        <v>2565834.7120101866</v>
      </c>
      <c r="I315" s="23">
        <f>PRICE1.12!$G315*VOLUME!I315</f>
        <v>3896073.5058099418</v>
      </c>
      <c r="J315" s="23">
        <f>PRICE1.12!$G315*VOLUME!J315</f>
        <v>1288535.6160888383</v>
      </c>
      <c r="K315" s="23">
        <f>PRICE1.12!$G315*VOLUME!K315</f>
        <v>4835301.3541069422</v>
      </c>
      <c r="L315" s="23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3">
        <f>PRICE1.12!$G316*VOLUME!C316</f>
        <v>3990757.9571445589</v>
      </c>
      <c r="D316" s="23">
        <f>PRICE1.12!$G316*VOLUME!D316</f>
        <v>2396761.530200466</v>
      </c>
      <c r="E316" s="23">
        <f>PRICE1.12!$G316*VOLUME!E316</f>
        <v>948547.84894110798</v>
      </c>
      <c r="F316" s="23">
        <f>PRICE1.12!$G316*VOLUME!F316</f>
        <v>2318795.0337138665</v>
      </c>
      <c r="G316" s="23">
        <f>PRICE1.12!$G316*VOLUME!G316</f>
        <v>9654862.3699999992</v>
      </c>
      <c r="H316" s="23">
        <f>PRICE1.12!$G316*VOLUME!H316</f>
        <v>3986472.6993913185</v>
      </c>
      <c r="I316" s="23">
        <f>PRICE1.12!$G316*VOLUME!I316</f>
        <v>2421283.5719913091</v>
      </c>
      <c r="J316" s="23">
        <f>PRICE1.12!$G316*VOLUME!J316</f>
        <v>906438.07837860414</v>
      </c>
      <c r="K316" s="23">
        <f>PRICE1.12!$G316*VOLUME!K316</f>
        <v>2205227.3774438859</v>
      </c>
      <c r="L316" s="23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2">
        <f>C318+C321+C325+C327+C332+C339+C343+C354+C357+C360+C364</f>
        <v>51581982.679846302</v>
      </c>
      <c r="D317" s="22">
        <f t="shared" ref="D317:L317" si="157">D318+D321+D325+D327+D332+D339+D343+D354+D357+D360+D364</f>
        <v>48759765.554584801</v>
      </c>
      <c r="E317" s="22">
        <f t="shared" si="157"/>
        <v>28567889.338503003</v>
      </c>
      <c r="F317" s="22">
        <f t="shared" si="157"/>
        <v>32646059.862953685</v>
      </c>
      <c r="G317" s="22">
        <f t="shared" si="157"/>
        <v>161555693.93197569</v>
      </c>
      <c r="H317" s="22">
        <f t="shared" si="157"/>
        <v>52723179.209199362</v>
      </c>
      <c r="I317" s="22">
        <f t="shared" si="157"/>
        <v>34096199.750675887</v>
      </c>
      <c r="J317" s="22">
        <f t="shared" si="157"/>
        <v>30682429.619392607</v>
      </c>
      <c r="K317" s="22">
        <f t="shared" si="157"/>
        <v>32384207.954546064</v>
      </c>
      <c r="L317" s="22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2">
        <f>SUM(C319:C320)</f>
        <v>2207844.23</v>
      </c>
      <c r="D318" s="22">
        <f t="shared" ref="D318:L318" si="158">SUM(D319:D320)</f>
        <v>2729614.6399999997</v>
      </c>
      <c r="E318" s="22">
        <f t="shared" si="158"/>
        <v>975123.69369999995</v>
      </c>
      <c r="F318" s="22">
        <f t="shared" si="158"/>
        <v>3458386.9303999995</v>
      </c>
      <c r="G318" s="22">
        <f t="shared" si="158"/>
        <v>9370969.4940999988</v>
      </c>
      <c r="H318" s="22">
        <f t="shared" si="158"/>
        <v>1886555.517</v>
      </c>
      <c r="I318" s="22">
        <f t="shared" si="158"/>
        <v>2490659.3059999994</v>
      </c>
      <c r="J318" s="22">
        <f t="shared" si="158"/>
        <v>921558.83689999999</v>
      </c>
      <c r="K318" s="22">
        <f t="shared" si="158"/>
        <v>3014329.6156000001</v>
      </c>
      <c r="L318" s="22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3">
        <f>PRICE1.12!$G319*VOLUME!C319</f>
        <v>325566.15000000002</v>
      </c>
      <c r="D319" s="23">
        <f>PRICE1.12!$G319*VOLUME!D319</f>
        <v>123969.3</v>
      </c>
      <c r="E319" s="23">
        <f>PRICE1.12!$G319*VOLUME!E319</f>
        <v>305164.45049999998</v>
      </c>
      <c r="F319" s="23">
        <f>PRICE1.12!$G319*VOLUME!F319</f>
        <v>493156.61850000004</v>
      </c>
      <c r="G319" s="23">
        <f>PRICE1.12!$G319*VOLUME!G319</f>
        <v>1247856.5190000001</v>
      </c>
      <c r="H319" s="23">
        <f>PRICE1.12!$G319*VOLUME!H319</f>
        <v>263951.82450000005</v>
      </c>
      <c r="I319" s="23">
        <f>PRICE1.12!$G319*VOLUME!I319</f>
        <v>77178.328500000003</v>
      </c>
      <c r="J319" s="23">
        <f>PRICE1.12!$G319*VOLUME!J319</f>
        <v>306147.114</v>
      </c>
      <c r="K319" s="23">
        <f>PRICE1.12!$G319*VOLUME!K319</f>
        <v>305310.91499999998</v>
      </c>
      <c r="L319" s="23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3">
        <f>PRICE1.12!$G320*VOLUME!C320</f>
        <v>1882278.0799999998</v>
      </c>
      <c r="D320" s="23">
        <f>PRICE1.12!$G320*VOLUME!D320</f>
        <v>2605645.34</v>
      </c>
      <c r="E320" s="23">
        <f>PRICE1.12!$G320*VOLUME!E320</f>
        <v>669959.24319999991</v>
      </c>
      <c r="F320" s="23">
        <f>PRICE1.12!$G320*VOLUME!F320</f>
        <v>2965230.3118999996</v>
      </c>
      <c r="G320" s="23">
        <f>PRICE1.12!$G320*VOLUME!G320</f>
        <v>8123112.9750999985</v>
      </c>
      <c r="H320" s="23">
        <f>PRICE1.12!$G320*VOLUME!H320</f>
        <v>1622603.6924999999</v>
      </c>
      <c r="I320" s="23">
        <f>PRICE1.12!$G320*VOLUME!I320</f>
        <v>2413480.9774999996</v>
      </c>
      <c r="J320" s="23">
        <f>PRICE1.12!$G320*VOLUME!J320</f>
        <v>615411.72289999994</v>
      </c>
      <c r="K320" s="23">
        <f>PRICE1.12!$G320*VOLUME!K320</f>
        <v>2709018.7006000001</v>
      </c>
      <c r="L320" s="23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2">
        <f>SUM(C322:C324)</f>
        <v>302373.20848999999</v>
      </c>
      <c r="D321" s="22">
        <f t="shared" ref="D321:L321" si="159">SUM(D322:D324)</f>
        <v>272014.07943012001</v>
      </c>
      <c r="E321" s="22">
        <f t="shared" si="159"/>
        <v>301090.01771629998</v>
      </c>
      <c r="F321" s="22">
        <f t="shared" si="159"/>
        <v>187604.64620000002</v>
      </c>
      <c r="G321" s="22">
        <f t="shared" si="159"/>
        <v>1063081.9518364198</v>
      </c>
      <c r="H321" s="22">
        <f t="shared" si="159"/>
        <v>298175.460303</v>
      </c>
      <c r="I321" s="22">
        <f t="shared" si="159"/>
        <v>265882.67275933997</v>
      </c>
      <c r="J321" s="22">
        <f t="shared" si="159"/>
        <v>309099.26859999995</v>
      </c>
      <c r="K321" s="22">
        <f t="shared" si="159"/>
        <v>194412.0558</v>
      </c>
      <c r="L321" s="22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3">
        <f>PRICE1.12!$G322*VOLUME!C322</f>
        <v>127288.32100000001</v>
      </c>
      <c r="D322" s="23">
        <f>PRICE1.12!$G322*VOLUME!D322</f>
        <v>117119.97221380001</v>
      </c>
      <c r="E322" s="23">
        <f>PRICE1.12!$G322*VOLUME!E322</f>
        <v>67531.994111799999</v>
      </c>
      <c r="F322" s="23">
        <f>PRICE1.12!$G322*VOLUME!F322</f>
        <v>90956.587500000009</v>
      </c>
      <c r="G322" s="23">
        <f>PRICE1.12!$G322*VOLUME!G322</f>
        <v>402896.87482560001</v>
      </c>
      <c r="H322" s="23">
        <f>PRICE1.12!$G322*VOLUME!H322</f>
        <v>128645.36778700002</v>
      </c>
      <c r="I322" s="23">
        <f>PRICE1.12!$G322*VOLUME!I322</f>
        <v>110701.69</v>
      </c>
      <c r="J322" s="23">
        <f>PRICE1.12!$G322*VOLUME!J322</f>
        <v>70915.244000000006</v>
      </c>
      <c r="K322" s="23">
        <f>PRICE1.12!$G322*VOLUME!K322</f>
        <v>93254.413000000015</v>
      </c>
      <c r="L322" s="23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3">
        <f>PRICE1.12!$G323*VOLUME!C323</f>
        <v>1354.1516299999998</v>
      </c>
      <c r="D323" s="23">
        <f>PRICE1.12!$G323*VOLUME!D323</f>
        <v>62733.726935120001</v>
      </c>
      <c r="E323" s="23">
        <f>PRICE1.12!$G323*VOLUME!E323</f>
        <v>13995.931404499999</v>
      </c>
      <c r="F323" s="23">
        <f>PRICE1.12!$G323*VOLUME!F323</f>
        <v>10944.049099999998</v>
      </c>
      <c r="G323" s="23">
        <f>PRICE1.12!$G323*VOLUME!G323</f>
        <v>89027.859069619997</v>
      </c>
      <c r="H323" s="23">
        <f>PRICE1.12!$G323*VOLUME!H323</f>
        <v>1329.7629000000002</v>
      </c>
      <c r="I323" s="23">
        <f>PRICE1.12!$G323*VOLUME!I323</f>
        <v>55445.357759339997</v>
      </c>
      <c r="J323" s="23">
        <f>PRICE1.12!$G323*VOLUME!J323</f>
        <v>13596.5296</v>
      </c>
      <c r="K323" s="23">
        <f>PRICE1.12!$G323*VOLUME!K323</f>
        <v>11904.7582</v>
      </c>
      <c r="L323" s="23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3">
        <f>PRICE1.12!$G324*VOLUME!C324</f>
        <v>173730.73585999999</v>
      </c>
      <c r="D324" s="23">
        <f>PRICE1.12!$G324*VOLUME!D324</f>
        <v>92160.380281199978</v>
      </c>
      <c r="E324" s="23">
        <f>PRICE1.12!$G324*VOLUME!E324</f>
        <v>219562.09219999998</v>
      </c>
      <c r="F324" s="23">
        <f>PRICE1.12!$G324*VOLUME!F324</f>
        <v>85704.00959999999</v>
      </c>
      <c r="G324" s="23">
        <f>PRICE1.12!$G324*VOLUME!G324</f>
        <v>571157.21794119989</v>
      </c>
      <c r="H324" s="23">
        <f>PRICE1.12!$G324*VOLUME!H324</f>
        <v>168200.32961599997</v>
      </c>
      <c r="I324" s="23">
        <f>PRICE1.12!$G324*VOLUME!I324</f>
        <v>99735.624999999985</v>
      </c>
      <c r="J324" s="23">
        <f>PRICE1.12!$G324*VOLUME!J324</f>
        <v>224587.49499999997</v>
      </c>
      <c r="K324" s="23">
        <f>PRICE1.12!$G324*VOLUME!K324</f>
        <v>89252.88459999999</v>
      </c>
      <c r="L324" s="23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2">
        <f>SUM(C326)</f>
        <v>21328.140500000001</v>
      </c>
      <c r="D325" s="22">
        <f t="shared" ref="D325:L325" si="160">SUM(D326)</f>
        <v>27072.281627180004</v>
      </c>
      <c r="E325" s="22">
        <f t="shared" si="160"/>
        <v>107634.18930000001</v>
      </c>
      <c r="F325" s="22">
        <f t="shared" si="160"/>
        <v>46105.268200000006</v>
      </c>
      <c r="G325" s="22">
        <f t="shared" si="160"/>
        <v>202139.87962718002</v>
      </c>
      <c r="H325" s="22">
        <f t="shared" si="160"/>
        <v>22649.235150000004</v>
      </c>
      <c r="I325" s="22">
        <f t="shared" si="160"/>
        <v>25217.109800000006</v>
      </c>
      <c r="J325" s="22">
        <f t="shared" si="160"/>
        <v>104441.96233270002</v>
      </c>
      <c r="K325" s="22">
        <f t="shared" si="160"/>
        <v>43306.247100000001</v>
      </c>
      <c r="L325" s="22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3">
        <f>PRICE1.12!$G326*VOLUME!C326</f>
        <v>21328.140500000001</v>
      </c>
      <c r="D326" s="23">
        <f>PRICE1.12!$G326*VOLUME!D326</f>
        <v>27072.281627180004</v>
      </c>
      <c r="E326" s="23">
        <f>PRICE1.12!$G326*VOLUME!E326</f>
        <v>107634.18930000001</v>
      </c>
      <c r="F326" s="23">
        <f>PRICE1.12!$G326*VOLUME!F326</f>
        <v>46105.268200000006</v>
      </c>
      <c r="G326" s="23">
        <f>PRICE1.12!$G326*VOLUME!G326</f>
        <v>202139.87962718002</v>
      </c>
      <c r="H326" s="23">
        <f>PRICE1.12!$G326*VOLUME!H326</f>
        <v>22649.235150000004</v>
      </c>
      <c r="I326" s="23">
        <f>PRICE1.12!$G326*VOLUME!I326</f>
        <v>25217.109800000006</v>
      </c>
      <c r="J326" s="23">
        <f>PRICE1.12!$G326*VOLUME!J326</f>
        <v>104441.96233270002</v>
      </c>
      <c r="K326" s="23">
        <f>PRICE1.12!$G326*VOLUME!K326</f>
        <v>43306.247100000001</v>
      </c>
      <c r="L326" s="23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2">
        <f>SUM(C328:C331)</f>
        <v>196009.70286000002</v>
      </c>
      <c r="D327" s="22">
        <f t="shared" ref="D327:L327" si="161">SUM(D328:D331)</f>
        <v>190818.29262517998</v>
      </c>
      <c r="E327" s="22">
        <f t="shared" si="161"/>
        <v>71040.45847920001</v>
      </c>
      <c r="F327" s="22">
        <f t="shared" si="161"/>
        <v>35715.688300000002</v>
      </c>
      <c r="G327" s="22">
        <f t="shared" si="161"/>
        <v>493584.14226438</v>
      </c>
      <c r="H327" s="22">
        <f t="shared" si="161"/>
        <v>168203.43309999999</v>
      </c>
      <c r="I327" s="22">
        <f t="shared" si="161"/>
        <v>157834.81950000001</v>
      </c>
      <c r="J327" s="22">
        <f t="shared" si="161"/>
        <v>68227.087199999994</v>
      </c>
      <c r="K327" s="22">
        <f t="shared" si="161"/>
        <v>36106.924912399998</v>
      </c>
      <c r="L327" s="22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3">
        <f>PRICE1.12!$G328*VOLUME!C328</f>
        <v>54915.275600000008</v>
      </c>
      <c r="D328" s="23">
        <f>PRICE1.12!$G328*VOLUME!D328</f>
        <v>23076.869423400003</v>
      </c>
      <c r="E328" s="23">
        <f>PRICE1.12!$G328*VOLUME!E328</f>
        <v>3916.9291622000001</v>
      </c>
      <c r="F328" s="23">
        <f>PRICE1.12!$G328*VOLUME!F328</f>
        <v>23675.5425</v>
      </c>
      <c r="G328" s="23">
        <f>PRICE1.12!$G328*VOLUME!G328</f>
        <v>105584.61668560001</v>
      </c>
      <c r="H328" s="23">
        <f>PRICE1.12!$G328*VOLUME!H328</f>
        <v>38022.58</v>
      </c>
      <c r="I328" s="23">
        <f>PRICE1.12!$G328*VOLUME!I328</f>
        <v>20047.559000000001</v>
      </c>
      <c r="J328" s="23">
        <f>PRICE1.12!$G328*VOLUME!J328</f>
        <v>3496.4309999999991</v>
      </c>
      <c r="K328" s="23">
        <f>PRICE1.12!$G328*VOLUME!K328</f>
        <v>22624.6855</v>
      </c>
      <c r="L328" s="23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3">
        <f>PRICE1.12!$G329*VOLUME!C329</f>
        <v>98753.291860000012</v>
      </c>
      <c r="D329" s="23">
        <f>PRICE1.12!$G329*VOLUME!D329</f>
        <v>139424.95310849999</v>
      </c>
      <c r="E329" s="23">
        <f>PRICE1.12!$G329*VOLUME!E329</f>
        <v>0</v>
      </c>
      <c r="F329" s="23">
        <f>PRICE1.12!$G329*VOLUME!F329</f>
        <v>694.23</v>
      </c>
      <c r="G329" s="23">
        <f>PRICE1.12!$G329*VOLUME!G329</f>
        <v>238872.4749685</v>
      </c>
      <c r="H329" s="23">
        <f>PRICE1.12!$G329*VOLUME!H329</f>
        <v>89428.394499999995</v>
      </c>
      <c r="I329" s="23">
        <f>PRICE1.12!$G329*VOLUME!I329</f>
        <v>110940.2681</v>
      </c>
      <c r="J329" s="23">
        <f>PRICE1.12!$G329*VOLUME!J329</f>
        <v>0</v>
      </c>
      <c r="K329" s="23">
        <f>PRICE1.12!$G329*VOLUME!K329</f>
        <v>643.31979999999999</v>
      </c>
      <c r="L329" s="23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3">
        <f>PRICE1.12!$G330*VOLUME!C330</f>
        <v>2601.3024</v>
      </c>
      <c r="D330" s="23">
        <f>PRICE1.12!$G330*VOLUME!D330</f>
        <v>16091.372239100001</v>
      </c>
      <c r="E330" s="23">
        <f>PRICE1.12!$G330*VOLUME!E330</f>
        <v>37152.713800000005</v>
      </c>
      <c r="F330" s="23">
        <f>PRICE1.12!$G330*VOLUME!F330</f>
        <v>3006.6544000000004</v>
      </c>
      <c r="G330" s="23">
        <f>PRICE1.12!$G330*VOLUME!G330</f>
        <v>58852.042839100002</v>
      </c>
      <c r="H330" s="23">
        <f>PRICE1.12!$G330*VOLUME!H330</f>
        <v>2673.1202000000003</v>
      </c>
      <c r="I330" s="23">
        <f>PRICE1.12!$G330*VOLUME!I330</f>
        <v>16504.435400000002</v>
      </c>
      <c r="J330" s="23">
        <f>PRICE1.12!$G330*VOLUME!J330</f>
        <v>38018.933400000002</v>
      </c>
      <c r="K330" s="23">
        <f>PRICE1.12!$G330*VOLUME!K330</f>
        <v>3362.6592000000001</v>
      </c>
      <c r="L330" s="23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3">
        <f>PRICE1.12!$G331*VOLUME!C331</f>
        <v>39739.832999999999</v>
      </c>
      <c r="D331" s="23">
        <f>PRICE1.12!$G331*VOLUME!D331</f>
        <v>12225.09785418</v>
      </c>
      <c r="E331" s="23">
        <f>PRICE1.12!$G331*VOLUME!E331</f>
        <v>29970.815516999999</v>
      </c>
      <c r="F331" s="23">
        <f>PRICE1.12!$G331*VOLUME!F331</f>
        <v>8339.2614000000012</v>
      </c>
      <c r="G331" s="23">
        <f>PRICE1.12!$G331*VOLUME!G331</f>
        <v>90275.007771179997</v>
      </c>
      <c r="H331" s="23">
        <f>PRICE1.12!$G331*VOLUME!H331</f>
        <v>38079.338400000001</v>
      </c>
      <c r="I331" s="23">
        <f>PRICE1.12!$G331*VOLUME!I331</f>
        <v>10342.557000000001</v>
      </c>
      <c r="J331" s="23">
        <f>PRICE1.12!$G331*VOLUME!J331</f>
        <v>26711.7228</v>
      </c>
      <c r="K331" s="23">
        <f>PRICE1.12!$G331*VOLUME!K331</f>
        <v>9476.2604124000009</v>
      </c>
      <c r="L331" s="23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2">
        <f>SUM(C333:C338)</f>
        <v>933172.82738000003</v>
      </c>
      <c r="D332" s="22">
        <f t="shared" ref="D332:L332" si="162">SUM(D333:D338)</f>
        <v>647431.44652265008</v>
      </c>
      <c r="E332" s="22">
        <f t="shared" si="162"/>
        <v>977639.78620522993</v>
      </c>
      <c r="F332" s="22">
        <f t="shared" si="162"/>
        <v>670843.94440000015</v>
      </c>
      <c r="G332" s="22">
        <f t="shared" si="162"/>
        <v>3229088.0045078797</v>
      </c>
      <c r="H332" s="22">
        <f t="shared" si="162"/>
        <v>891996.54390841001</v>
      </c>
      <c r="I332" s="22">
        <f t="shared" si="162"/>
        <v>621295.46588000003</v>
      </c>
      <c r="J332" s="22">
        <f t="shared" si="162"/>
        <v>904677.23220319999</v>
      </c>
      <c r="K332" s="22">
        <f t="shared" si="162"/>
        <v>710557.35623000003</v>
      </c>
      <c r="L332" s="22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3">
        <f>PRICE1.12!$G333*VOLUME!C333</f>
        <v>90888.395200000014</v>
      </c>
      <c r="D333" s="23">
        <f>PRICE1.12!$G333*VOLUME!D333</f>
        <v>173568.0746886</v>
      </c>
      <c r="E333" s="23">
        <f>PRICE1.12!$G333*VOLUME!E333</f>
        <v>369705.34852160001</v>
      </c>
      <c r="F333" s="23">
        <f>PRICE1.12!$G333*VOLUME!F333</f>
        <v>206591.0196</v>
      </c>
      <c r="G333" s="23">
        <f>PRICE1.12!$G333*VOLUME!G333</f>
        <v>840752.83801019995</v>
      </c>
      <c r="H333" s="23">
        <f>PRICE1.12!$G333*VOLUME!H333</f>
        <v>96705.358013640012</v>
      </c>
      <c r="I333" s="23">
        <f>PRICE1.12!$G333*VOLUME!I333</f>
        <v>182532.35120000003</v>
      </c>
      <c r="J333" s="23">
        <f>PRICE1.12!$G333*VOLUME!J333</f>
        <v>337763.10720000003</v>
      </c>
      <c r="K333" s="23">
        <f>PRICE1.12!$G333*VOLUME!K333</f>
        <v>245247.63800000004</v>
      </c>
      <c r="L333" s="23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3">
        <f>PRICE1.12!$G334*VOLUME!C334</f>
        <v>37241.404800000004</v>
      </c>
      <c r="D334" s="23">
        <f>PRICE1.12!$G334*VOLUME!D334</f>
        <v>59966.899141199996</v>
      </c>
      <c r="E334" s="23">
        <f>PRICE1.12!$G334*VOLUME!E334</f>
        <v>34388.677983499991</v>
      </c>
      <c r="F334" s="23">
        <f>PRICE1.12!$G334*VOLUME!F334</f>
        <v>87625.625</v>
      </c>
      <c r="G334" s="23">
        <f>PRICE1.12!$G334*VOLUME!G334</f>
        <v>219222.6069247</v>
      </c>
      <c r="H334" s="23">
        <f>PRICE1.12!$G334*VOLUME!H334</f>
        <v>36452.967159399996</v>
      </c>
      <c r="I334" s="23">
        <f>PRICE1.12!$G334*VOLUME!I334</f>
        <v>59076.902000000002</v>
      </c>
      <c r="J334" s="23">
        <f>PRICE1.12!$G334*VOLUME!J334</f>
        <v>34029.143603199998</v>
      </c>
      <c r="K334" s="23">
        <f>PRICE1.12!$G334*VOLUME!K334</f>
        <v>88897.606029999995</v>
      </c>
      <c r="L334" s="23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3">
        <f>PRICE1.12!$G335*VOLUME!C335</f>
        <v>359154.74540000001</v>
      </c>
      <c r="D335" s="23">
        <f>PRICE1.12!$G335*VOLUME!D335</f>
        <v>55728.833608029992</v>
      </c>
      <c r="E335" s="23">
        <f>PRICE1.12!$G335*VOLUME!E335</f>
        <v>361019.00995633</v>
      </c>
      <c r="F335" s="23">
        <f>PRICE1.12!$G335*VOLUME!F335</f>
        <v>126665.84480000001</v>
      </c>
      <c r="G335" s="23">
        <f>PRICE1.12!$G335*VOLUME!G335</f>
        <v>902568.43376435991</v>
      </c>
      <c r="H335" s="23">
        <f>PRICE1.12!$G335*VOLUME!H335</f>
        <v>332915.41913905001</v>
      </c>
      <c r="I335" s="23">
        <f>PRICE1.12!$G335*VOLUME!I335</f>
        <v>51685.588679999993</v>
      </c>
      <c r="J335" s="23">
        <f>PRICE1.12!$G335*VOLUME!J335</f>
        <v>347971.86710000003</v>
      </c>
      <c r="K335" s="23">
        <f>PRICE1.12!$G335*VOLUME!K335</f>
        <v>129212.31509999999</v>
      </c>
      <c r="L335" s="23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3">
        <f>PRICE1.12!$G336*VOLUME!C336</f>
        <v>87503.027400000006</v>
      </c>
      <c r="D336" s="23">
        <f>PRICE1.12!$G336*VOLUME!D336</f>
        <v>138152.84284800003</v>
      </c>
      <c r="E336" s="23">
        <f>PRICE1.12!$G336*VOLUME!E336</f>
        <v>111876.42642780002</v>
      </c>
      <c r="F336" s="23">
        <f>PRICE1.12!$G336*VOLUME!F336</f>
        <v>225307.99080000003</v>
      </c>
      <c r="G336" s="23">
        <f>PRICE1.12!$G336*VOLUME!G336</f>
        <v>562840.28747580003</v>
      </c>
      <c r="H336" s="23">
        <f>PRICE1.12!$G336*VOLUME!H336</f>
        <v>87642.268284000005</v>
      </c>
      <c r="I336" s="23">
        <f>PRICE1.12!$G336*VOLUME!I336</f>
        <v>127842.78660000001</v>
      </c>
      <c r="J336" s="23">
        <f>PRICE1.12!$G336*VOLUME!J336</f>
        <v>105653.0898</v>
      </c>
      <c r="K336" s="23">
        <f>PRICE1.12!$G336*VOLUME!K336</f>
        <v>222629.2371</v>
      </c>
      <c r="L336" s="23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3">
        <f>PRICE1.12!$G337*VOLUME!C337</f>
        <v>237614.81849999999</v>
      </c>
      <c r="D337" s="23">
        <f>PRICE1.12!$G337*VOLUME!D337</f>
        <v>189069.60327114002</v>
      </c>
      <c r="E337" s="23">
        <f>PRICE1.12!$G337*VOLUME!E337</f>
        <v>14274.490499999998</v>
      </c>
      <c r="F337" s="23">
        <f>PRICE1.12!$G337*VOLUME!F337</f>
        <v>14817.265800000001</v>
      </c>
      <c r="G337" s="23">
        <f>PRICE1.12!$G337*VOLUME!G337</f>
        <v>455776.17807114002</v>
      </c>
      <c r="H337" s="23">
        <f>PRICE1.12!$G337*VOLUME!H337</f>
        <v>222549.86194080001</v>
      </c>
      <c r="I337" s="23">
        <f>PRICE1.12!$G337*VOLUME!I337</f>
        <v>169429.5594</v>
      </c>
      <c r="J337" s="23">
        <f>PRICE1.12!$G337*VOLUME!J337</f>
        <v>14736.4941</v>
      </c>
      <c r="K337" s="23">
        <f>PRICE1.12!$G337*VOLUME!K337</f>
        <v>14689.3992</v>
      </c>
      <c r="L337" s="23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3">
        <f>PRICE1.12!$G338*VOLUME!C338</f>
        <v>120770.43608</v>
      </c>
      <c r="D338" s="23">
        <f>PRICE1.12!$G338*VOLUME!D338</f>
        <v>30945.192965679995</v>
      </c>
      <c r="E338" s="23">
        <f>PRICE1.12!$G338*VOLUME!E338</f>
        <v>86375.832816000009</v>
      </c>
      <c r="F338" s="23">
        <f>PRICE1.12!$G338*VOLUME!F338</f>
        <v>9836.1983999999993</v>
      </c>
      <c r="G338" s="23">
        <f>PRICE1.12!$G338*VOLUME!G338</f>
        <v>247927.66026167999</v>
      </c>
      <c r="H338" s="23">
        <f>PRICE1.12!$G338*VOLUME!H338</f>
        <v>115730.66937151999</v>
      </c>
      <c r="I338" s="23">
        <f>PRICE1.12!$G338*VOLUME!I338</f>
        <v>30728.277999999998</v>
      </c>
      <c r="J338" s="23">
        <f>PRICE1.12!$G338*VOLUME!J338</f>
        <v>64523.530399999989</v>
      </c>
      <c r="K338" s="23">
        <f>PRICE1.12!$G338*VOLUME!K338</f>
        <v>9881.1607999999997</v>
      </c>
      <c r="L338" s="23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2">
        <f>SUM(C340:C342)</f>
        <v>105665.86489999999</v>
      </c>
      <c r="D339" s="22">
        <f t="shared" ref="D339:L339" si="163">SUM(D340:D342)</f>
        <v>73877.945947050001</v>
      </c>
      <c r="E339" s="22">
        <f t="shared" si="163"/>
        <v>92187.456330749992</v>
      </c>
      <c r="F339" s="22">
        <f t="shared" si="163"/>
        <v>54360.794099999999</v>
      </c>
      <c r="G339" s="22">
        <f t="shared" si="163"/>
        <v>326092.06127780001</v>
      </c>
      <c r="H339" s="22">
        <f t="shared" si="163"/>
        <v>105050.64434</v>
      </c>
      <c r="I339" s="22">
        <f t="shared" si="163"/>
        <v>75541.353301503506</v>
      </c>
      <c r="J339" s="22">
        <f t="shared" si="163"/>
        <v>96166.629283000002</v>
      </c>
      <c r="K339" s="22">
        <f t="shared" si="163"/>
        <v>54749.401299999998</v>
      </c>
      <c r="L339" s="22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3">
        <f>PRICE1.12!$G340*VOLUME!C340</f>
        <v>36511.702499999999</v>
      </c>
      <c r="D340" s="23">
        <f>PRICE1.12!$G340*VOLUME!D340</f>
        <v>25634.5401585</v>
      </c>
      <c r="E340" s="23">
        <f>PRICE1.12!$G340*VOLUME!E340</f>
        <v>47478.527323499999</v>
      </c>
      <c r="F340" s="23">
        <f>PRICE1.12!$G340*VOLUME!F340</f>
        <v>30519.352500000001</v>
      </c>
      <c r="G340" s="23">
        <f>PRICE1.12!$G340*VOLUME!G340</f>
        <v>140144.12248200001</v>
      </c>
      <c r="H340" s="23">
        <f>PRICE1.12!$G340*VOLUME!H340</f>
        <v>35683.375</v>
      </c>
      <c r="I340" s="23">
        <f>PRICE1.12!$G340*VOLUME!I340</f>
        <v>29832.710001503499</v>
      </c>
      <c r="J340" s="23">
        <f>PRICE1.12!$G340*VOLUME!J340</f>
        <v>50606.702783000001</v>
      </c>
      <c r="K340" s="23">
        <f>PRICE1.12!$G340*VOLUME!K340</f>
        <v>31918.659500000002</v>
      </c>
      <c r="L340" s="23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3">
        <f>PRICE1.12!$G341*VOLUME!C341</f>
        <v>25349.953299999997</v>
      </c>
      <c r="D341" s="23">
        <f>PRICE1.12!$G341*VOLUME!D341</f>
        <v>17764.618695320001</v>
      </c>
      <c r="E341" s="23">
        <f>PRICE1.12!$G341*VOLUME!E341</f>
        <v>22055.735707249998</v>
      </c>
      <c r="F341" s="23">
        <f>PRICE1.12!$G341*VOLUME!F341</f>
        <v>6519.24</v>
      </c>
      <c r="G341" s="23">
        <f>PRICE1.12!$G341*VOLUME!G341</f>
        <v>71689.547702569995</v>
      </c>
      <c r="H341" s="23">
        <f>PRICE1.12!$G341*VOLUME!H341</f>
        <v>26417.6878</v>
      </c>
      <c r="I341" s="23">
        <f>PRICE1.12!$G341*VOLUME!I341</f>
        <v>16674.627899999999</v>
      </c>
      <c r="J341" s="23">
        <f>PRICE1.12!$G341*VOLUME!J341</f>
        <v>23474.975299999998</v>
      </c>
      <c r="K341" s="23">
        <f>PRICE1.12!$G341*VOLUME!K341</f>
        <v>6489.0118999999995</v>
      </c>
      <c r="L341" s="23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3">
        <f>PRICE1.12!$G342*VOLUME!C342</f>
        <v>43804.209099999993</v>
      </c>
      <c r="D342" s="23">
        <f>PRICE1.12!$G342*VOLUME!D342</f>
        <v>30478.787093229996</v>
      </c>
      <c r="E342" s="23">
        <f>PRICE1.12!$G342*VOLUME!E342</f>
        <v>22653.193299999999</v>
      </c>
      <c r="F342" s="23">
        <f>PRICE1.12!$G342*VOLUME!F342</f>
        <v>17322.2016</v>
      </c>
      <c r="G342" s="23">
        <f>PRICE1.12!$G342*VOLUME!G342</f>
        <v>114258.39109323001</v>
      </c>
      <c r="H342" s="23">
        <f>PRICE1.12!$G342*VOLUME!H342</f>
        <v>42949.581539999992</v>
      </c>
      <c r="I342" s="23">
        <f>PRICE1.12!$G342*VOLUME!I342</f>
        <v>29034.0154</v>
      </c>
      <c r="J342" s="23">
        <f>PRICE1.12!$G342*VOLUME!J342</f>
        <v>22084.951199999996</v>
      </c>
      <c r="K342" s="23">
        <f>PRICE1.12!$G342*VOLUME!K342</f>
        <v>16341.729899999998</v>
      </c>
      <c r="L342" s="23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2">
        <f>SUM(C344:C353)</f>
        <v>528582.56090000004</v>
      </c>
      <c r="D343" s="22">
        <f t="shared" ref="D343:L343" si="164">SUM(D344:D353)</f>
        <v>3977869.3560475595</v>
      </c>
      <c r="E343" s="22">
        <f t="shared" si="164"/>
        <v>948179.28344383999</v>
      </c>
      <c r="F343" s="22">
        <f t="shared" si="164"/>
        <v>1039940.2692</v>
      </c>
      <c r="G343" s="22">
        <f t="shared" si="164"/>
        <v>6494571.4695913997</v>
      </c>
      <c r="H343" s="22">
        <f t="shared" si="164"/>
        <v>552141.63615135988</v>
      </c>
      <c r="I343" s="22">
        <f t="shared" si="164"/>
        <v>3852346.6819091793</v>
      </c>
      <c r="J343" s="22">
        <f t="shared" si="164"/>
        <v>901477.52132359985</v>
      </c>
      <c r="K343" s="22">
        <f t="shared" si="164"/>
        <v>1027646.4357</v>
      </c>
      <c r="L343" s="22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3">
        <f>PRICE1.12!$G344*VOLUME!C344</f>
        <v>30772.344000000005</v>
      </c>
      <c r="D344" s="23">
        <f>PRICE1.12!$G344*VOLUME!D344</f>
        <v>67618.288430400004</v>
      </c>
      <c r="E344" s="23">
        <f>PRICE1.12!$G344*VOLUME!E344</f>
        <v>111545.68319999998</v>
      </c>
      <c r="F344" s="23">
        <f>PRICE1.12!$G344*VOLUME!F344</f>
        <v>15207.052200000002</v>
      </c>
      <c r="G344" s="23">
        <f>PRICE1.12!$G344*VOLUME!G344</f>
        <v>225143.36783039998</v>
      </c>
      <c r="H344" s="23">
        <f>PRICE1.12!$G344*VOLUME!H344</f>
        <v>29367.207000000002</v>
      </c>
      <c r="I344" s="23">
        <f>PRICE1.12!$G344*VOLUME!I344</f>
        <v>59571.556800000006</v>
      </c>
      <c r="J344" s="23">
        <f>PRICE1.12!$G344*VOLUME!J344</f>
        <v>104876.82803652</v>
      </c>
      <c r="K344" s="23">
        <f>PRICE1.12!$G344*VOLUME!K344</f>
        <v>16554.670800000004</v>
      </c>
      <c r="L344" s="23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3">
        <f>PRICE1.12!$G345*VOLUME!C345</f>
        <v>39879.009999999995</v>
      </c>
      <c r="D345" s="23">
        <f>PRICE1.12!$G345*VOLUME!D345</f>
        <v>162206.22232575002</v>
      </c>
      <c r="E345" s="23">
        <f>PRICE1.12!$G345*VOLUME!E345</f>
        <v>186836.200729</v>
      </c>
      <c r="F345" s="23">
        <f>PRICE1.12!$G345*VOLUME!F345</f>
        <v>121740.0425</v>
      </c>
      <c r="G345" s="23">
        <f>PRICE1.12!$G345*VOLUME!G345</f>
        <v>510661.47555474989</v>
      </c>
      <c r="H345" s="23">
        <f>PRICE1.12!$G345*VOLUME!H345</f>
        <v>41536.3125</v>
      </c>
      <c r="I345" s="23">
        <f>PRICE1.12!$G345*VOLUME!I345</f>
        <v>169798.36468999999</v>
      </c>
      <c r="J345" s="23">
        <f>PRICE1.12!$G345*VOLUME!J345</f>
        <v>161845.69014199998</v>
      </c>
      <c r="K345" s="23">
        <f>PRICE1.12!$G345*VOLUME!K345</f>
        <v>117160.10250000001</v>
      </c>
      <c r="L345" s="23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3">
        <f>PRICE1.12!$G346*VOLUME!C346</f>
        <v>70172.329499999993</v>
      </c>
      <c r="D346" s="23">
        <f>PRICE1.12!$G346*VOLUME!D346</f>
        <v>378275.99806647003</v>
      </c>
      <c r="E346" s="23">
        <f>PRICE1.12!$G346*VOLUME!E346</f>
        <v>300343.11643980001</v>
      </c>
      <c r="F346" s="23">
        <f>PRICE1.12!$G346*VOLUME!F346</f>
        <v>161458.66170000003</v>
      </c>
      <c r="G346" s="23">
        <f>PRICE1.12!$G346*VOLUME!G346</f>
        <v>910250.10570627009</v>
      </c>
      <c r="H346" s="23">
        <f>PRICE1.12!$G346*VOLUME!H346</f>
        <v>72037.49490000002</v>
      </c>
      <c r="I346" s="23">
        <f>PRICE1.12!$G346*VOLUME!I346</f>
        <v>347167.28643030004</v>
      </c>
      <c r="J346" s="23">
        <f>PRICE1.12!$G346*VOLUME!J346</f>
        <v>285394.55458311003</v>
      </c>
      <c r="K346" s="23">
        <f>PRICE1.12!$G346*VOLUME!K346</f>
        <v>156188.86920000002</v>
      </c>
      <c r="L346" s="23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3">
        <f>PRICE1.12!$G347*VOLUME!C347</f>
        <v>92712.024000000005</v>
      </c>
      <c r="D347" s="23">
        <f>PRICE1.12!$G347*VOLUME!D347</f>
        <v>11655.6734646</v>
      </c>
      <c r="E347" s="23">
        <f>PRICE1.12!$G347*VOLUME!E347</f>
        <v>202358.94149999999</v>
      </c>
      <c r="F347" s="23">
        <f>PRICE1.12!$G347*VOLUME!F347</f>
        <v>154006.16400000002</v>
      </c>
      <c r="G347" s="23">
        <f>PRICE1.12!$G347*VOLUME!G347</f>
        <v>460732.80296460004</v>
      </c>
      <c r="H347" s="23">
        <f>PRICE1.12!$G347*VOLUME!H347</f>
        <v>101557.836</v>
      </c>
      <c r="I347" s="23">
        <f>PRICE1.12!$G347*VOLUME!I347</f>
        <v>11387.161987800002</v>
      </c>
      <c r="J347" s="23">
        <f>PRICE1.12!$G347*VOLUME!J347</f>
        <v>198579.27686325001</v>
      </c>
      <c r="K347" s="23">
        <f>PRICE1.12!$G347*VOLUME!K347</f>
        <v>136109.81400000001</v>
      </c>
      <c r="L347" s="23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3">
        <f>PRICE1.12!$G348*VOLUME!C348</f>
        <v>24511.809599999997</v>
      </c>
      <c r="D348" s="23">
        <f>PRICE1.12!$G348*VOLUME!D348</f>
        <v>24977.076799999999</v>
      </c>
      <c r="E348" s="23">
        <f>PRICE1.12!$G348*VOLUME!E348</f>
        <v>39363.250455039997</v>
      </c>
      <c r="F348" s="23">
        <f>PRICE1.12!$G348*VOLUME!F348</f>
        <v>6706.2111999999988</v>
      </c>
      <c r="G348" s="23">
        <f>PRICE1.12!$G348*VOLUME!G348</f>
        <v>95558.348055039984</v>
      </c>
      <c r="H348" s="23">
        <f>PRICE1.12!$G348*VOLUME!H348</f>
        <v>24464.200351359999</v>
      </c>
      <c r="I348" s="23">
        <f>PRICE1.12!$G348*VOLUME!I348</f>
        <v>29177.614705600001</v>
      </c>
      <c r="J348" s="23">
        <f>PRICE1.12!$G348*VOLUME!J348</f>
        <v>42162.046936319995</v>
      </c>
      <c r="K348" s="23">
        <f>PRICE1.12!$G348*VOLUME!K348</f>
        <v>6509.8288000000002</v>
      </c>
      <c r="L348" s="23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3">
        <f>PRICE1.12!$G349*VOLUME!C349</f>
        <v>0</v>
      </c>
      <c r="D349" s="23">
        <f>PRICE1.12!$G349*VOLUME!D349</f>
        <v>0</v>
      </c>
      <c r="E349" s="23">
        <f>PRICE1.12!$G349*VOLUME!E349</f>
        <v>2848.2447200000006</v>
      </c>
      <c r="F349" s="23">
        <f>PRICE1.12!$G349*VOLUME!F349</f>
        <v>149187.37280000001</v>
      </c>
      <c r="G349" s="23">
        <f>PRICE1.12!$G349*VOLUME!G349</f>
        <v>152035.61752000003</v>
      </c>
      <c r="H349" s="23">
        <f>PRICE1.12!$G349*VOLUME!H349</f>
        <v>0</v>
      </c>
      <c r="I349" s="23">
        <f>PRICE1.12!$G349*VOLUME!I349</f>
        <v>25.512</v>
      </c>
      <c r="J349" s="23">
        <f>PRICE1.12!$G349*VOLUME!J349</f>
        <v>5124.5104000000001</v>
      </c>
      <c r="K349" s="23">
        <f>PRICE1.12!$G349*VOLUME!K349</f>
        <v>137960.39199999999</v>
      </c>
      <c r="L349" s="23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3">
        <f>PRICE1.12!$G350*VOLUME!C350</f>
        <v>8522.1977999999999</v>
      </c>
      <c r="D350" s="23">
        <f>PRICE1.12!$G350*VOLUME!D350</f>
        <v>1007517.5310658201</v>
      </c>
      <c r="E350" s="23">
        <f>PRICE1.12!$G350*VOLUME!E350</f>
        <v>0</v>
      </c>
      <c r="F350" s="23">
        <f>PRICE1.12!$G350*VOLUME!F350</f>
        <v>0</v>
      </c>
      <c r="G350" s="23">
        <f>PRICE1.12!$G350*VOLUME!G350</f>
        <v>1016039.7288658202</v>
      </c>
      <c r="H350" s="23">
        <f>PRICE1.12!$G350*VOLUME!H350</f>
        <v>6707.6316000000006</v>
      </c>
      <c r="I350" s="23">
        <f>PRICE1.12!$G350*VOLUME!I350</f>
        <v>1219943.9162369999</v>
      </c>
      <c r="J350" s="23">
        <f>PRICE1.12!$G350*VOLUME!J350</f>
        <v>0</v>
      </c>
      <c r="K350" s="23">
        <f>PRICE1.12!$G350*VOLUME!K350</f>
        <v>0</v>
      </c>
      <c r="L350" s="23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3">
        <f>PRICE1.12!$G351*VOLUME!C351</f>
        <v>59.060400000000001</v>
      </c>
      <c r="D351" s="23">
        <f>PRICE1.12!$G351*VOLUME!D351</f>
        <v>61726.062082790006</v>
      </c>
      <c r="E351" s="23">
        <f>PRICE1.12!$G351*VOLUME!E351</f>
        <v>0</v>
      </c>
      <c r="F351" s="23">
        <f>PRICE1.12!$G351*VOLUME!F351</f>
        <v>0</v>
      </c>
      <c r="G351" s="23">
        <f>PRICE1.12!$G351*VOLUME!G351</f>
        <v>61785.122482790008</v>
      </c>
      <c r="H351" s="23">
        <f>PRICE1.12!$G351*VOLUME!H351</f>
        <v>133.82599999999999</v>
      </c>
      <c r="I351" s="23">
        <f>PRICE1.12!$G351*VOLUME!I351</f>
        <v>66549.255844400002</v>
      </c>
      <c r="J351" s="23">
        <f>PRICE1.12!$G351*VOLUME!J351</f>
        <v>0</v>
      </c>
      <c r="K351" s="23">
        <f>PRICE1.12!$G351*VOLUME!K351</f>
        <v>0</v>
      </c>
      <c r="L351" s="23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3">
        <f>PRICE1.12!$G352*VOLUME!C352</f>
        <v>0</v>
      </c>
      <c r="D352" s="23">
        <f>PRICE1.12!$G352*VOLUME!D352</f>
        <v>233831.62705524999</v>
      </c>
      <c r="E352" s="23">
        <f>PRICE1.12!$G352*VOLUME!E352</f>
        <v>0</v>
      </c>
      <c r="F352" s="23">
        <f>PRICE1.12!$G352*VOLUME!F352</f>
        <v>0</v>
      </c>
      <c r="G352" s="23">
        <f>PRICE1.12!$G352*VOLUME!G352</f>
        <v>233831.62705524999</v>
      </c>
      <c r="H352" s="23">
        <f>PRICE1.12!$G352*VOLUME!H352</f>
        <v>182.875</v>
      </c>
      <c r="I352" s="23">
        <f>PRICE1.12!$G352*VOLUME!I352</f>
        <v>251348.90407249876</v>
      </c>
      <c r="J352" s="23">
        <f>PRICE1.12!$G352*VOLUME!J352</f>
        <v>1.6625000000000001</v>
      </c>
      <c r="K352" s="23">
        <f>PRICE1.12!$G352*VOLUME!K352</f>
        <v>0</v>
      </c>
      <c r="L352" s="23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3">
        <f>PRICE1.12!$G353*VOLUME!C353</f>
        <v>261953.78559999997</v>
      </c>
      <c r="D353" s="23">
        <f>PRICE1.12!$G353*VOLUME!D353</f>
        <v>2030060.8767564797</v>
      </c>
      <c r="E353" s="23">
        <f>PRICE1.12!$G353*VOLUME!E353</f>
        <v>104883.84640000001</v>
      </c>
      <c r="F353" s="23">
        <f>PRICE1.12!$G353*VOLUME!F353</f>
        <v>431634.76479999995</v>
      </c>
      <c r="G353" s="23">
        <f>PRICE1.12!$G353*VOLUME!G353</f>
        <v>2828533.2735564793</v>
      </c>
      <c r="H353" s="23">
        <f>PRICE1.12!$G353*VOLUME!H353</f>
        <v>276154.2527999999</v>
      </c>
      <c r="I353" s="23">
        <f>PRICE1.12!$G353*VOLUME!I353</f>
        <v>1697377.1091415808</v>
      </c>
      <c r="J353" s="23">
        <f>PRICE1.12!$G353*VOLUME!J353</f>
        <v>103492.95186239999</v>
      </c>
      <c r="K353" s="23">
        <f>PRICE1.12!$G353*VOLUME!K353</f>
        <v>457162.75839999993</v>
      </c>
      <c r="L353" s="23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2">
        <f>SUM(C355:C356)</f>
        <v>26792022.512500003</v>
      </c>
      <c r="D354" s="22">
        <f t="shared" ref="D354:L354" si="165">SUM(D355:D356)</f>
        <v>19456721.287860084</v>
      </c>
      <c r="E354" s="22">
        <f t="shared" si="165"/>
        <v>3550403.5035000001</v>
      </c>
      <c r="F354" s="22">
        <f t="shared" si="165"/>
        <v>3407018.4659000002</v>
      </c>
      <c r="G354" s="22">
        <f t="shared" si="165"/>
        <v>53206165.769760087</v>
      </c>
      <c r="H354" s="22">
        <f t="shared" si="165"/>
        <v>28198426.959868342</v>
      </c>
      <c r="I354" s="22">
        <f t="shared" si="165"/>
        <v>4503391.6974973287</v>
      </c>
      <c r="J354" s="22">
        <f t="shared" si="165"/>
        <v>3429756.6548000001</v>
      </c>
      <c r="K354" s="22">
        <f t="shared" si="165"/>
        <v>2638602.2333999998</v>
      </c>
      <c r="L354" s="22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3">
        <f>PRICE1.12!$G355*VOLUME!C355</f>
        <v>1631506.2225000001</v>
      </c>
      <c r="D355" s="23">
        <f>PRICE1.12!$G355*VOLUME!D355</f>
        <v>1855620.4978600803</v>
      </c>
      <c r="E355" s="23">
        <f>PRICE1.12!$G355*VOLUME!E355</f>
        <v>3550403.5035000001</v>
      </c>
      <c r="F355" s="23">
        <f>PRICE1.12!$G355*VOLUME!F355</f>
        <v>2098839.7759000002</v>
      </c>
      <c r="G355" s="23">
        <f>PRICE1.12!$G355*VOLUME!G355</f>
        <v>9136369.9997600801</v>
      </c>
      <c r="H355" s="23">
        <f>PRICE1.12!$G355*VOLUME!H355</f>
        <v>1612613.15986834</v>
      </c>
      <c r="I355" s="23">
        <f>PRICE1.12!$G355*VOLUME!I355</f>
        <v>1833858.4674973292</v>
      </c>
      <c r="J355" s="23">
        <f>PRICE1.12!$G355*VOLUME!J355</f>
        <v>3429756.6548000001</v>
      </c>
      <c r="K355" s="23">
        <f>PRICE1.12!$G355*VOLUME!K355</f>
        <v>2028966.8433999999</v>
      </c>
      <c r="L355" s="23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3">
        <f>PRICE1.12!$G356*VOLUME!C356</f>
        <v>25160516.290000003</v>
      </c>
      <c r="D356" s="23">
        <f>PRICE1.12!$G356*VOLUME!D356</f>
        <v>17601100.790000003</v>
      </c>
      <c r="E356" s="23">
        <f>PRICE1.12!$G356*VOLUME!E356</f>
        <v>0</v>
      </c>
      <c r="F356" s="23">
        <f>PRICE1.12!$G356*VOLUME!F356</f>
        <v>1308178.69</v>
      </c>
      <c r="G356" s="23">
        <f>PRICE1.12!$G356*VOLUME!G356</f>
        <v>44069795.770000011</v>
      </c>
      <c r="H356" s="23">
        <f>PRICE1.12!$G356*VOLUME!H356</f>
        <v>26585813.800000001</v>
      </c>
      <c r="I356" s="23">
        <f>PRICE1.12!$G356*VOLUME!I356</f>
        <v>2669533.23</v>
      </c>
      <c r="J356" s="23">
        <f>PRICE1.12!$G356*VOLUME!J356</f>
        <v>0</v>
      </c>
      <c r="K356" s="23">
        <f>PRICE1.12!$G356*VOLUME!K356</f>
        <v>609635.39</v>
      </c>
      <c r="L356" s="23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2">
        <f>SUM(C358:C359)</f>
        <v>11480820.3307593</v>
      </c>
      <c r="D357" s="22">
        <f t="shared" ref="D357:L357" si="166">SUM(D358:D359)</f>
        <v>12312487.152389001</v>
      </c>
      <c r="E357" s="22">
        <f t="shared" si="166"/>
        <v>11274016.0249022</v>
      </c>
      <c r="F357" s="22">
        <f t="shared" si="166"/>
        <v>13057227.78111</v>
      </c>
      <c r="G357" s="22">
        <f t="shared" si="166"/>
        <v>48124551.289160505</v>
      </c>
      <c r="H357" s="22">
        <f t="shared" si="166"/>
        <v>11636105.6649663</v>
      </c>
      <c r="I357" s="22">
        <f t="shared" si="166"/>
        <v>13061452.838329799</v>
      </c>
      <c r="J357" s="22">
        <f t="shared" si="166"/>
        <v>12224913.951598151</v>
      </c>
      <c r="K357" s="22">
        <f t="shared" si="166"/>
        <v>12986673.598398125</v>
      </c>
      <c r="L357" s="22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3">
        <f>PRICE1.12!$G358*VOLUME!C358</f>
        <v>2074896.6197299999</v>
      </c>
      <c r="D358" s="23">
        <f>PRICE1.12!$G358*VOLUME!D358</f>
        <v>2060433.5250839998</v>
      </c>
      <c r="E358" s="23">
        <f>PRICE1.12!$G358*VOLUME!E358</f>
        <v>1734221.9870547</v>
      </c>
      <c r="F358" s="23">
        <f>PRICE1.12!$G358*VOLUME!F358</f>
        <v>2517533.2681399994</v>
      </c>
      <c r="G358" s="23">
        <f>PRICE1.12!$G358*VOLUME!G358</f>
        <v>8387085.4000086989</v>
      </c>
      <c r="H358" s="23">
        <f>PRICE1.12!$G358*VOLUME!H358</f>
        <v>2036586.9307937999</v>
      </c>
      <c r="I358" s="23">
        <f>PRICE1.12!$G358*VOLUME!I358</f>
        <v>2047512.4232122998</v>
      </c>
      <c r="J358" s="23">
        <f>PRICE1.12!$G358*VOLUME!J358</f>
        <v>1804962.4465678709</v>
      </c>
      <c r="K358" s="23">
        <f>PRICE1.12!$G358*VOLUME!K358</f>
        <v>2473776.2906999998</v>
      </c>
      <c r="L358" s="23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3">
        <f>PRICE1.12!$G359*VOLUME!C359</f>
        <v>9405923.7110293005</v>
      </c>
      <c r="D359" s="23">
        <f>PRICE1.12!$G359*VOLUME!D359</f>
        <v>10252053.627305001</v>
      </c>
      <c r="E359" s="23">
        <f>PRICE1.12!$G359*VOLUME!E359</f>
        <v>9539794.0378475003</v>
      </c>
      <c r="F359" s="23">
        <f>PRICE1.12!$G359*VOLUME!F359</f>
        <v>10539694.512970001</v>
      </c>
      <c r="G359" s="23">
        <f>PRICE1.12!$G359*VOLUME!G359</f>
        <v>39737465.889151804</v>
      </c>
      <c r="H359" s="23">
        <f>PRICE1.12!$G359*VOLUME!H359</f>
        <v>9599518.7341725007</v>
      </c>
      <c r="I359" s="23">
        <f>PRICE1.12!$G359*VOLUME!I359</f>
        <v>11013940.4151175</v>
      </c>
      <c r="J359" s="23">
        <f>PRICE1.12!$G359*VOLUME!J359</f>
        <v>10419951.50503028</v>
      </c>
      <c r="K359" s="23">
        <f>PRICE1.12!$G359*VOLUME!K359</f>
        <v>10512897.307698125</v>
      </c>
      <c r="L359" s="23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2">
        <f>SUM(C361:C363)</f>
        <v>6318239.0169355767</v>
      </c>
      <c r="D360" s="22">
        <f t="shared" ref="D360:L360" si="167">SUM(D361:D363)</f>
        <v>6401704.0126808966</v>
      </c>
      <c r="E360" s="22">
        <f t="shared" si="167"/>
        <v>6608385.7705088444</v>
      </c>
      <c r="F360" s="22">
        <f t="shared" si="167"/>
        <v>7501541.9897247143</v>
      </c>
      <c r="G360" s="22">
        <f t="shared" si="167"/>
        <v>26829870.789850038</v>
      </c>
      <c r="H360" s="22">
        <f t="shared" si="167"/>
        <v>6433779.5854705283</v>
      </c>
      <c r="I360" s="22">
        <f t="shared" si="167"/>
        <v>6553060.7377915801</v>
      </c>
      <c r="J360" s="22">
        <f t="shared" si="167"/>
        <v>7164739.7362495111</v>
      </c>
      <c r="K360" s="22">
        <f t="shared" si="167"/>
        <v>7755199.2515704576</v>
      </c>
      <c r="L360" s="22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3">
        <f>PRICE1.12!$G361*VOLUME!C361</f>
        <v>429172.32032429997</v>
      </c>
      <c r="D361" s="23">
        <f>PRICE1.12!$G361*VOLUME!D361</f>
        <v>289269.45192950004</v>
      </c>
      <c r="E361" s="23">
        <f>PRICE1.12!$G361*VOLUME!E361</f>
        <v>475275.16475049994</v>
      </c>
      <c r="F361" s="23">
        <f>PRICE1.12!$G361*VOLUME!F361</f>
        <v>437991.98953180003</v>
      </c>
      <c r="G361" s="23">
        <f>PRICE1.12!$G361*VOLUME!G361</f>
        <v>1631708.9265361002</v>
      </c>
      <c r="H361" s="23">
        <f>PRICE1.12!$G361*VOLUME!H361</f>
        <v>406375.06027829996</v>
      </c>
      <c r="I361" s="23">
        <f>PRICE1.12!$G361*VOLUME!I361</f>
        <v>283722.4836717</v>
      </c>
      <c r="J361" s="23">
        <f>PRICE1.12!$G361*VOLUME!J361</f>
        <v>427829.75959554745</v>
      </c>
      <c r="K361" s="23">
        <f>PRICE1.12!$G361*VOLUME!K361</f>
        <v>391198.82824520004</v>
      </c>
      <c r="L361" s="23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3">
        <f>PRICE1.12!$G362*VOLUME!C362</f>
        <v>5721864.9854341336</v>
      </c>
      <c r="D362" s="23">
        <f>PRICE1.12!$G362*VOLUME!D362</f>
        <v>5948689.6136447992</v>
      </c>
      <c r="E362" s="23">
        <f>PRICE1.12!$G362*VOLUME!E362</f>
        <v>5963949.0130176004</v>
      </c>
      <c r="F362" s="23">
        <f>PRICE1.12!$G362*VOLUME!F362</f>
        <v>6899479.2075263998</v>
      </c>
      <c r="G362" s="23">
        <f>PRICE1.12!$G362*VOLUME!G362</f>
        <v>24533982.819622938</v>
      </c>
      <c r="H362" s="23">
        <f>PRICE1.12!$G362*VOLUME!H362</f>
        <v>5840726.4081408</v>
      </c>
      <c r="I362" s="23">
        <f>PRICE1.12!$G362*VOLUME!I362</f>
        <v>6092612.8935936</v>
      </c>
      <c r="J362" s="23">
        <f>PRICE1.12!$G362*VOLUME!J362</f>
        <v>6553696.1419775998</v>
      </c>
      <c r="K362" s="23">
        <f>PRICE1.12!$G362*VOLUME!K362</f>
        <v>7165676.4351744</v>
      </c>
      <c r="L362" s="23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3">
        <f>PRICE1.12!$G363*VOLUME!C363</f>
        <v>167201.71117714283</v>
      </c>
      <c r="D363" s="23">
        <f>PRICE1.12!$G363*VOLUME!D363</f>
        <v>163744.94710659728</v>
      </c>
      <c r="E363" s="23">
        <f>PRICE1.12!$G363*VOLUME!E363</f>
        <v>169161.59274074473</v>
      </c>
      <c r="F363" s="23">
        <f>PRICE1.12!$G363*VOLUME!F363</f>
        <v>164070.79266651432</v>
      </c>
      <c r="G363" s="23">
        <f>PRICE1.12!$G363*VOLUME!G363</f>
        <v>664179.04369099915</v>
      </c>
      <c r="H363" s="23">
        <f>PRICE1.12!$G363*VOLUME!H363</f>
        <v>186678.11705142859</v>
      </c>
      <c r="I363" s="23">
        <f>PRICE1.12!$G363*VOLUME!I363</f>
        <v>176725.3605262803</v>
      </c>
      <c r="J363" s="23">
        <f>PRICE1.12!$G363*VOLUME!J363</f>
        <v>183213.83467636368</v>
      </c>
      <c r="K363" s="23">
        <f>PRICE1.12!$G363*VOLUME!K363</f>
        <v>198323.98815085716</v>
      </c>
      <c r="L363" s="23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2">
        <f>SUM(C365:C368)</f>
        <v>2695924.2846214185</v>
      </c>
      <c r="D364" s="22">
        <f t="shared" ref="D364:L364" si="168">SUM(D365:D368)</f>
        <v>2670155.0594550818</v>
      </c>
      <c r="E364" s="22">
        <f t="shared" si="168"/>
        <v>3662189.1544166384</v>
      </c>
      <c r="F364" s="22">
        <f t="shared" si="168"/>
        <v>3187314.085418974</v>
      </c>
      <c r="G364" s="22">
        <f t="shared" si="168"/>
        <v>12215579.08</v>
      </c>
      <c r="H364" s="22">
        <f t="shared" si="168"/>
        <v>2530094.5289414208</v>
      </c>
      <c r="I364" s="22">
        <f t="shared" si="168"/>
        <v>2489517.0679071592</v>
      </c>
      <c r="J364" s="22">
        <f t="shared" si="168"/>
        <v>4557370.738902445</v>
      </c>
      <c r="K364" s="22">
        <f t="shared" si="168"/>
        <v>3922624.8345350856</v>
      </c>
      <c r="L364" s="22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3">
        <f>PRICE1.12!$G365*VOLUME!C365</f>
        <v>12431.261539959794</v>
      </c>
      <c r="D365" s="23">
        <f>PRICE1.12!$G365*VOLUME!D365</f>
        <v>55418.351611186561</v>
      </c>
      <c r="E365" s="23">
        <f>PRICE1.12!$G365*VOLUME!E365</f>
        <v>30350.518346544603</v>
      </c>
      <c r="F365" s="23">
        <f>PRICE1.12!$G365*VOLUME!F365</f>
        <v>200136.90835732911</v>
      </c>
      <c r="G365" s="23">
        <f>PRICE1.12!$G365*VOLUME!G365</f>
        <v>298337.31</v>
      </c>
      <c r="H365" s="23">
        <f>PRICE1.12!$G365*VOLUME!H365</f>
        <v>18114.571627050958</v>
      </c>
      <c r="I365" s="23">
        <f>PRICE1.12!$G365*VOLUME!I365</f>
        <v>67059.439084945116</v>
      </c>
      <c r="J365" s="23">
        <f>PRICE1.12!$G365*VOLUME!J365</f>
        <v>32946.071313403234</v>
      </c>
      <c r="K365" s="23">
        <f>PRICE1.12!$G365*VOLUME!K365</f>
        <v>221847.10966682059</v>
      </c>
      <c r="L365" s="23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3">
        <f>PRICE1.12!$G366*VOLUME!C366</f>
        <v>350093.61239557911</v>
      </c>
      <c r="D366" s="23">
        <f>PRICE1.12!$G366*VOLUME!D366</f>
        <v>1141197.9982531341</v>
      </c>
      <c r="E366" s="23">
        <f>PRICE1.12!$G366*VOLUME!E366</f>
        <v>1727684.4415394813</v>
      </c>
      <c r="F366" s="23">
        <f>PRICE1.12!$G366*VOLUME!F366</f>
        <v>1141013.7263339839</v>
      </c>
      <c r="G366" s="23">
        <f>PRICE1.12!$G366*VOLUME!G366</f>
        <v>4359990.78</v>
      </c>
      <c r="H366" s="23">
        <f>PRICE1.12!$G366*VOLUME!H366</f>
        <v>267781.1487712416</v>
      </c>
      <c r="I366" s="23">
        <f>PRICE1.12!$G366*VOLUME!I366</f>
        <v>1097642.7263196371</v>
      </c>
      <c r="J366" s="23">
        <f>PRICE1.12!$G366*VOLUME!J366</f>
        <v>2576969.6814352633</v>
      </c>
      <c r="K366" s="23">
        <f>PRICE1.12!$G366*VOLUME!K366</f>
        <v>1388269.5871542236</v>
      </c>
      <c r="L366" s="23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3">
        <f>PRICE1.12!$G367*VOLUME!C367</f>
        <v>1067594.7076953973</v>
      </c>
      <c r="D367" s="23">
        <f>PRICE1.12!$G367*VOLUME!D367</f>
        <v>1346.7008457431145</v>
      </c>
      <c r="E367" s="23">
        <f>PRICE1.12!$G367*VOLUME!E367</f>
        <v>202907.70296020992</v>
      </c>
      <c r="F367" s="23">
        <f>PRICE1.12!$G367*VOLUME!F367</f>
        <v>41996.054033563654</v>
      </c>
      <c r="G367" s="23">
        <f>PRICE1.12!$G367*VOLUME!G367</f>
        <v>1313840.3899999999</v>
      </c>
      <c r="H367" s="23">
        <f>PRICE1.12!$G367*VOLUME!H367</f>
        <v>1160039.512560274</v>
      </c>
      <c r="I367" s="23">
        <f>PRICE1.12!$G367*VOLUME!I367</f>
        <v>1294.1699616893052</v>
      </c>
      <c r="J367" s="23">
        <f>PRICE1.12!$G367*VOLUME!J367</f>
        <v>338551.99665697385</v>
      </c>
      <c r="K367" s="23">
        <f>PRICE1.12!$G367*VOLUME!K367</f>
        <v>33099.232488813934</v>
      </c>
      <c r="L367" s="23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3">
        <f>PRICE1.12!$G368*VOLUME!C368</f>
        <v>1265804.7029904823</v>
      </c>
      <c r="D368" s="23">
        <f>PRICE1.12!$G368*VOLUME!D368</f>
        <v>1472192.0087450179</v>
      </c>
      <c r="E368" s="23">
        <f>PRICE1.12!$G368*VOLUME!E368</f>
        <v>1701246.4915704029</v>
      </c>
      <c r="F368" s="23">
        <f>PRICE1.12!$G368*VOLUME!F368</f>
        <v>1804167.3966940972</v>
      </c>
      <c r="G368" s="23">
        <f>PRICE1.12!$G368*VOLUME!G368</f>
        <v>6243410.6000000006</v>
      </c>
      <c r="H368" s="23">
        <f>PRICE1.12!$G368*VOLUME!H368</f>
        <v>1084159.2959828547</v>
      </c>
      <c r="I368" s="23">
        <f>PRICE1.12!$G368*VOLUME!I368</f>
        <v>1323520.732540888</v>
      </c>
      <c r="J368" s="23">
        <f>PRICE1.12!$G368*VOLUME!J368</f>
        <v>1608902.9894968048</v>
      </c>
      <c r="K368" s="23">
        <f>PRICE1.12!$G368*VOLUME!K368</f>
        <v>2279408.9052252271</v>
      </c>
      <c r="L368" s="23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2">
        <f t="shared" ref="C369:L369" si="169">C370+C373+C377+C381+C384+C392+C396+C403+C406+C410+C415</f>
        <v>11667618.671014663</v>
      </c>
      <c r="D369" s="22">
        <f t="shared" si="169"/>
        <v>22959921.913847923</v>
      </c>
      <c r="E369" s="22">
        <f t="shared" si="169"/>
        <v>9050809.4450895954</v>
      </c>
      <c r="F369" s="22">
        <f t="shared" si="169"/>
        <v>22241837.853150502</v>
      </c>
      <c r="G369" s="22">
        <f t="shared" si="169"/>
        <v>64250209.974688672</v>
      </c>
      <c r="H369" s="22">
        <f t="shared" si="169"/>
        <v>11596021.665363116</v>
      </c>
      <c r="I369" s="22">
        <f t="shared" si="169"/>
        <v>23019106.204950511</v>
      </c>
      <c r="J369" s="22">
        <f t="shared" si="169"/>
        <v>8722145.5219108947</v>
      </c>
      <c r="K369" s="22">
        <f t="shared" si="169"/>
        <v>23152091.208369181</v>
      </c>
      <c r="L369" s="22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2">
        <f>SUM(C371:C372)</f>
        <v>7145974.2300000004</v>
      </c>
      <c r="D370" s="22">
        <f t="shared" ref="D370:L370" si="170">SUM(D371:D372)</f>
        <v>4118958.5700000003</v>
      </c>
      <c r="E370" s="22">
        <f t="shared" si="170"/>
        <v>2822349.0500000003</v>
      </c>
      <c r="F370" s="22">
        <f t="shared" si="170"/>
        <v>12592435.523100002</v>
      </c>
      <c r="G370" s="22">
        <f t="shared" si="170"/>
        <v>26679717.373100005</v>
      </c>
      <c r="H370" s="22">
        <f t="shared" si="170"/>
        <v>6954936.2110000001</v>
      </c>
      <c r="I370" s="22">
        <f t="shared" si="170"/>
        <v>3015027.7638000003</v>
      </c>
      <c r="J370" s="22">
        <f t="shared" si="170"/>
        <v>2178894.7712000003</v>
      </c>
      <c r="K370" s="22">
        <f t="shared" si="170"/>
        <v>13478948.700000001</v>
      </c>
      <c r="L370" s="22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3">
        <f>PRICE1.12!$G371*VOLUME!C371</f>
        <v>812089.98</v>
      </c>
      <c r="D371" s="23">
        <f>PRICE1.12!$G371*VOLUME!D371</f>
        <v>564903.72</v>
      </c>
      <c r="E371" s="23">
        <f>PRICE1.12!$G371*VOLUME!E371</f>
        <v>294382.44</v>
      </c>
      <c r="F371" s="23">
        <f>PRICE1.12!$G371*VOLUME!F371</f>
        <v>179305.81020000001</v>
      </c>
      <c r="G371" s="23">
        <f>PRICE1.12!$G371*VOLUME!G371</f>
        <v>1850681.9502000001</v>
      </c>
      <c r="H371" s="23">
        <f>PRICE1.12!$G371*VOLUME!H371</f>
        <v>681874.59600000002</v>
      </c>
      <c r="I371" s="23">
        <f>PRICE1.12!$G371*VOLUME!I371</f>
        <v>480664.44</v>
      </c>
      <c r="J371" s="23">
        <f>PRICE1.12!$G371*VOLUME!J371</f>
        <v>178205.04</v>
      </c>
      <c r="K371" s="23">
        <f>PRICE1.12!$G371*VOLUME!K371</f>
        <v>179939.88</v>
      </c>
      <c r="L371" s="23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3">
        <f>PRICE1.12!$G372*VOLUME!C372</f>
        <v>6333884.2500000009</v>
      </c>
      <c r="D372" s="23">
        <f>PRICE1.12!$G372*VOLUME!D372</f>
        <v>3554054.85</v>
      </c>
      <c r="E372" s="23">
        <f>PRICE1.12!$G372*VOLUME!E372</f>
        <v>2527966.6100000003</v>
      </c>
      <c r="F372" s="23">
        <f>PRICE1.12!$G372*VOLUME!F372</f>
        <v>12413129.712900002</v>
      </c>
      <c r="G372" s="23">
        <f>PRICE1.12!$G372*VOLUME!G372</f>
        <v>24829035.422900006</v>
      </c>
      <c r="H372" s="23">
        <f>PRICE1.12!$G372*VOLUME!H372</f>
        <v>6273061.6150000002</v>
      </c>
      <c r="I372" s="23">
        <f>PRICE1.12!$G372*VOLUME!I372</f>
        <v>2534363.3238000004</v>
      </c>
      <c r="J372" s="23">
        <f>PRICE1.12!$G372*VOLUME!J372</f>
        <v>2000689.7312000003</v>
      </c>
      <c r="K372" s="23">
        <f>PRICE1.12!$G372*VOLUME!K372</f>
        <v>13299008.82</v>
      </c>
      <c r="L372" s="23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2">
        <f>SUM(C374:C376)</f>
        <v>89926.842999999993</v>
      </c>
      <c r="D373" s="22">
        <f t="shared" ref="D373:L373" si="171">SUM(D374:D376)</f>
        <v>151178.39170000004</v>
      </c>
      <c r="E373" s="22">
        <f t="shared" si="171"/>
        <v>91371.138500000001</v>
      </c>
      <c r="F373" s="22">
        <f t="shared" si="171"/>
        <v>172973.87909999999</v>
      </c>
      <c r="G373" s="22">
        <f t="shared" si="171"/>
        <v>505450.25229999999</v>
      </c>
      <c r="H373" s="22">
        <f t="shared" si="171"/>
        <v>91041.858899999992</v>
      </c>
      <c r="I373" s="22">
        <f t="shared" si="171"/>
        <v>149829.81550000003</v>
      </c>
      <c r="J373" s="22">
        <f t="shared" si="171"/>
        <v>93830.285999999993</v>
      </c>
      <c r="K373" s="22">
        <f t="shared" si="171"/>
        <v>163811.79835999999</v>
      </c>
      <c r="L373" s="22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3">
        <f>PRICE1.12!$G374*VOLUME!C374</f>
        <v>20595.665200000003</v>
      </c>
      <c r="D374" s="23">
        <f>PRICE1.12!$G374*VOLUME!D374</f>
        <v>60162.251600000011</v>
      </c>
      <c r="E374" s="23">
        <f>PRICE1.12!$G374*VOLUME!E374</f>
        <v>30814.051400000004</v>
      </c>
      <c r="F374" s="23">
        <f>PRICE1.12!$G374*VOLUME!F374</f>
        <v>29859.636399999999</v>
      </c>
      <c r="G374" s="23">
        <f>PRICE1.12!$G374*VOLUME!G374</f>
        <v>141431.60459999999</v>
      </c>
      <c r="H374" s="23">
        <f>PRICE1.12!$G374*VOLUME!H374</f>
        <v>20896.194</v>
      </c>
      <c r="I374" s="23">
        <f>PRICE1.12!$G374*VOLUME!I374</f>
        <v>62440.637600000016</v>
      </c>
      <c r="J374" s="23">
        <f>PRICE1.12!$G374*VOLUME!J374</f>
        <v>32480.635000000006</v>
      </c>
      <c r="K374" s="23">
        <f>PRICE1.12!$G374*VOLUME!K374</f>
        <v>28718.652600000005</v>
      </c>
      <c r="L374" s="23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3">
        <f>PRICE1.12!$G375*VOLUME!C375</f>
        <v>2446.6914000000002</v>
      </c>
      <c r="D375" s="23">
        <f>PRICE1.12!$G375*VOLUME!D375</f>
        <v>18775.052100000001</v>
      </c>
      <c r="E375" s="23">
        <f>PRICE1.12!$G375*VOLUME!E375</f>
        <v>4712.8311000000003</v>
      </c>
      <c r="F375" s="23">
        <f>PRICE1.12!$G375*VOLUME!F375</f>
        <v>18812.911499999998</v>
      </c>
      <c r="G375" s="23">
        <f>PRICE1.12!$G375*VOLUME!G375</f>
        <v>44747.486099999995</v>
      </c>
      <c r="H375" s="23">
        <f>PRICE1.12!$G375*VOLUME!H375</f>
        <v>2371.9689000000003</v>
      </c>
      <c r="I375" s="23">
        <f>PRICE1.12!$G375*VOLUME!I375</f>
        <v>14865.792299999999</v>
      </c>
      <c r="J375" s="23">
        <f>PRICE1.12!$G375*VOLUME!J375</f>
        <v>4386.5982000000004</v>
      </c>
      <c r="K375" s="23">
        <f>PRICE1.12!$G375*VOLUME!K375</f>
        <v>16609.428</v>
      </c>
      <c r="L375" s="23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3">
        <f>PRICE1.12!$G376*VOLUME!C376</f>
        <v>66884.486399999994</v>
      </c>
      <c r="D376" s="23">
        <f>PRICE1.12!$G376*VOLUME!D376</f>
        <v>72241.088000000003</v>
      </c>
      <c r="E376" s="23">
        <f>PRICE1.12!$G376*VOLUME!E376</f>
        <v>55844.255999999994</v>
      </c>
      <c r="F376" s="23">
        <f>PRICE1.12!$G376*VOLUME!F376</f>
        <v>124301.33119999999</v>
      </c>
      <c r="G376" s="23">
        <f>PRICE1.12!$G376*VOLUME!G376</f>
        <v>319271.16159999999</v>
      </c>
      <c r="H376" s="23">
        <f>PRICE1.12!$G376*VOLUME!H376</f>
        <v>67773.695999999996</v>
      </c>
      <c r="I376" s="23">
        <f>PRICE1.12!$G376*VOLUME!I376</f>
        <v>72523.385599999994</v>
      </c>
      <c r="J376" s="23">
        <f>PRICE1.12!$G376*VOLUME!J376</f>
        <v>56963.05279999999</v>
      </c>
      <c r="K376" s="23">
        <f>PRICE1.12!$G376*VOLUME!K376</f>
        <v>118483.71775999998</v>
      </c>
      <c r="L376" s="23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2">
        <f>SUM(C378:C380)</f>
        <v>66020.641799999983</v>
      </c>
      <c r="D377" s="22">
        <f t="shared" ref="D377:L377" si="172">SUM(D378:D380)</f>
        <v>43522.030199999994</v>
      </c>
      <c r="E377" s="22">
        <f t="shared" si="172"/>
        <v>27937.473899999997</v>
      </c>
      <c r="F377" s="22">
        <f t="shared" si="172"/>
        <v>24389.806686</v>
      </c>
      <c r="G377" s="22">
        <f t="shared" si="172"/>
        <v>161869.95258599997</v>
      </c>
      <c r="H377" s="22">
        <f t="shared" si="172"/>
        <v>66701.214600000007</v>
      </c>
      <c r="I377" s="22">
        <f t="shared" si="172"/>
        <v>39634.110599999993</v>
      </c>
      <c r="J377" s="22">
        <f t="shared" si="172"/>
        <v>28780.292699999998</v>
      </c>
      <c r="K377" s="22">
        <f t="shared" si="172"/>
        <v>23959.257209999996</v>
      </c>
      <c r="L377" s="22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3">
        <f>PRICE1.12!$G378*VOLUME!C378</f>
        <v>40320.839999999989</v>
      </c>
      <c r="D378" s="23">
        <f>PRICE1.12!$G378*VOLUME!D378</f>
        <v>6166.4588999999996</v>
      </c>
      <c r="E378" s="23">
        <f>PRICE1.12!$G378*VOLUME!E378</f>
        <v>1028.6822999999999</v>
      </c>
      <c r="F378" s="23">
        <f>PRICE1.12!$G378*VOLUME!F378</f>
        <v>1148.430186</v>
      </c>
      <c r="G378" s="23">
        <f>PRICE1.12!$G378*VOLUME!G378</f>
        <v>48664.411385999985</v>
      </c>
      <c r="H378" s="23">
        <f>PRICE1.12!$G378*VOLUME!H378</f>
        <v>40516.183199999999</v>
      </c>
      <c r="I378" s="23">
        <f>PRICE1.12!$G378*VOLUME!I378</f>
        <v>5111.4804000000004</v>
      </c>
      <c r="J378" s="23">
        <f>PRICE1.12!$G378*VOLUME!J378</f>
        <v>1051.848</v>
      </c>
      <c r="K378" s="23">
        <f>PRICE1.12!$G378*VOLUME!K378</f>
        <v>1082.58951</v>
      </c>
      <c r="L378" s="23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3">
        <f>PRICE1.12!$G379*VOLUME!C379</f>
        <v>10198.456200000001</v>
      </c>
      <c r="D379" s="23">
        <f>PRICE1.12!$G379*VOLUME!D379</f>
        <v>9518.3423999999995</v>
      </c>
      <c r="E379" s="23">
        <f>PRICE1.12!$G379*VOLUME!E379</f>
        <v>8546.5853999999999</v>
      </c>
      <c r="F379" s="23">
        <f>PRICE1.12!$G379*VOLUME!F379</f>
        <v>4867.840799999999</v>
      </c>
      <c r="G379" s="23">
        <f>PRICE1.12!$G379*VOLUME!G379</f>
        <v>33131.224800000004</v>
      </c>
      <c r="H379" s="23">
        <f>PRICE1.12!$G379*VOLUME!H379</f>
        <v>10242.806399999999</v>
      </c>
      <c r="I379" s="23">
        <f>PRICE1.12!$G379*VOLUME!I379</f>
        <v>9472.1345999999976</v>
      </c>
      <c r="J379" s="23">
        <f>PRICE1.12!$G379*VOLUME!J379</f>
        <v>8350.1442000000006</v>
      </c>
      <c r="K379" s="23">
        <f>PRICE1.12!$G379*VOLUME!K379</f>
        <v>4837.1903999999995</v>
      </c>
      <c r="L379" s="23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3">
        <f>PRICE1.12!$G380*VOLUME!C380</f>
        <v>15501.345599999999</v>
      </c>
      <c r="D380" s="23">
        <f>PRICE1.12!$G380*VOLUME!D380</f>
        <v>27837.228899999995</v>
      </c>
      <c r="E380" s="23">
        <f>PRICE1.12!$G380*VOLUME!E380</f>
        <v>18362.206199999997</v>
      </c>
      <c r="F380" s="23">
        <f>PRICE1.12!$G380*VOLUME!F380</f>
        <v>18373.5357</v>
      </c>
      <c r="G380" s="23">
        <f>PRICE1.12!$G380*VOLUME!G380</f>
        <v>80074.316399999982</v>
      </c>
      <c r="H380" s="23">
        <f>PRICE1.12!$G380*VOLUME!H380</f>
        <v>15942.224999999999</v>
      </c>
      <c r="I380" s="23">
        <f>PRICE1.12!$G380*VOLUME!I380</f>
        <v>25050.495599999995</v>
      </c>
      <c r="J380" s="23">
        <f>PRICE1.12!$G380*VOLUME!J380</f>
        <v>19378.300499999998</v>
      </c>
      <c r="K380" s="23">
        <f>PRICE1.12!$G380*VOLUME!K380</f>
        <v>18039.477299999999</v>
      </c>
      <c r="L380" s="23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209954.57</v>
      </c>
      <c r="D381" s="22">
        <f t="shared" ref="D381:L381" si="173">SUM(D382:D383)</f>
        <v>804361.15189999994</v>
      </c>
      <c r="E381" s="22">
        <f t="shared" si="173"/>
        <v>0</v>
      </c>
      <c r="F381" s="22">
        <f t="shared" si="173"/>
        <v>0</v>
      </c>
      <c r="G381" s="22">
        <f t="shared" si="173"/>
        <v>1014315.7219</v>
      </c>
      <c r="H381" s="22">
        <f t="shared" si="173"/>
        <v>216843.2824</v>
      </c>
      <c r="I381" s="22">
        <f t="shared" si="173"/>
        <v>1593253.3824999998</v>
      </c>
      <c r="J381" s="22">
        <f t="shared" si="173"/>
        <v>0</v>
      </c>
      <c r="K381" s="22">
        <f t="shared" si="173"/>
        <v>0</v>
      </c>
      <c r="L381" s="22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3">
        <f>PRICE1.12!$G382*VOLUME!C382</f>
        <v>83759.395600000003</v>
      </c>
      <c r="D382" s="23">
        <f>PRICE1.12!$G382*VOLUME!D382</f>
        <v>12099.759899999999</v>
      </c>
      <c r="E382" s="23">
        <f>PRICE1.12!$G382*VOLUME!E382</f>
        <v>0</v>
      </c>
      <c r="F382" s="23">
        <f>PRICE1.12!$G382*VOLUME!F382</f>
        <v>0</v>
      </c>
      <c r="G382" s="23">
        <f>PRICE1.12!$G382*VOLUME!G382</f>
        <v>95859.155499999993</v>
      </c>
      <c r="H382" s="23">
        <f>PRICE1.12!$G382*VOLUME!H382</f>
        <v>75319.229599999991</v>
      </c>
      <c r="I382" s="23">
        <f>PRICE1.12!$G382*VOLUME!I382</f>
        <v>13017.792099999999</v>
      </c>
      <c r="J382" s="23">
        <f>PRICE1.12!$G382*VOLUME!J382</f>
        <v>0</v>
      </c>
      <c r="K382" s="23">
        <f>PRICE1.12!$G382*VOLUME!K382</f>
        <v>0</v>
      </c>
      <c r="L382" s="23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3">
        <f>PRICE1.12!$G383*VOLUME!C383</f>
        <v>126195.17439999999</v>
      </c>
      <c r="D383" s="23">
        <f>PRICE1.12!$G383*VOLUME!D383</f>
        <v>792261.39199999999</v>
      </c>
      <c r="E383" s="23">
        <f>PRICE1.12!$G383*VOLUME!E383</f>
        <v>0</v>
      </c>
      <c r="F383" s="23">
        <f>PRICE1.12!$G383*VOLUME!F383</f>
        <v>0</v>
      </c>
      <c r="G383" s="23">
        <f>PRICE1.12!$G383*VOLUME!G383</f>
        <v>918456.56640000001</v>
      </c>
      <c r="H383" s="23">
        <f>PRICE1.12!$G383*VOLUME!H383</f>
        <v>141524.0528</v>
      </c>
      <c r="I383" s="23">
        <f>PRICE1.12!$G383*VOLUME!I383</f>
        <v>1580235.5903999999</v>
      </c>
      <c r="J383" s="23">
        <f>PRICE1.12!$G383*VOLUME!J383</f>
        <v>0</v>
      </c>
      <c r="K383" s="23">
        <f>PRICE1.12!$G383*VOLUME!K383</f>
        <v>0</v>
      </c>
      <c r="L383" s="23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2">
        <f>SUM(C385:C391)</f>
        <v>104062.26547547098</v>
      </c>
      <c r="D384" s="22">
        <f t="shared" ref="D384:L384" si="174">SUM(D385:D391)</f>
        <v>196379.49280000001</v>
      </c>
      <c r="E384" s="22">
        <f t="shared" si="174"/>
        <v>86275.139200000005</v>
      </c>
      <c r="F384" s="22">
        <f t="shared" si="174"/>
        <v>93282.400999999998</v>
      </c>
      <c r="G384" s="22">
        <f t="shared" si="174"/>
        <v>479999.29847547098</v>
      </c>
      <c r="H384" s="22">
        <f t="shared" si="174"/>
        <v>105592.67789999998</v>
      </c>
      <c r="I384" s="22">
        <f t="shared" si="174"/>
        <v>189946.63179999997</v>
      </c>
      <c r="J384" s="22">
        <f t="shared" si="174"/>
        <v>81402.037299999996</v>
      </c>
      <c r="K384" s="22">
        <f t="shared" si="174"/>
        <v>89292.447899999999</v>
      </c>
      <c r="L384" s="22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3">
        <f>PRICE1.12!$G385*VOLUME!C385</f>
        <v>14305.995899999998</v>
      </c>
      <c r="D385" s="23">
        <f>PRICE1.12!$G385*VOLUME!D385</f>
        <v>33706.883700000006</v>
      </c>
      <c r="E385" s="23">
        <f>PRICE1.12!$G385*VOLUME!E385</f>
        <v>14410.626</v>
      </c>
      <c r="F385" s="23">
        <f>PRICE1.12!$G385*VOLUME!F385</f>
        <v>12792.2862</v>
      </c>
      <c r="G385" s="23">
        <f>PRICE1.12!$G385*VOLUME!G385</f>
        <v>75215.791800000006</v>
      </c>
      <c r="H385" s="23">
        <f>PRICE1.12!$G385*VOLUME!H385</f>
        <v>14545.868399999999</v>
      </c>
      <c r="I385" s="23">
        <f>PRICE1.12!$G385*VOLUME!I385</f>
        <v>31802.524499999996</v>
      </c>
      <c r="J385" s="23">
        <f>PRICE1.12!$G385*VOLUME!J385</f>
        <v>11078.454299999998</v>
      </c>
      <c r="K385" s="23">
        <f>PRICE1.12!$G385*VOLUME!K385</f>
        <v>12127.953599999999</v>
      </c>
      <c r="L385" s="23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3">
        <f>PRICE1.12!$G386*VOLUME!C386</f>
        <v>43985.439599999991</v>
      </c>
      <c r="D386" s="23">
        <f>PRICE1.12!$G386*VOLUME!D386</f>
        <v>77582.930599999992</v>
      </c>
      <c r="E386" s="23">
        <f>PRICE1.12!$G386*VOLUME!E386</f>
        <v>36904.526400000002</v>
      </c>
      <c r="F386" s="23">
        <f>PRICE1.12!$G386*VOLUME!F386</f>
        <v>37732.078599999993</v>
      </c>
      <c r="G386" s="23">
        <f>PRICE1.12!$G386*VOLUME!G386</f>
        <v>196204.97519999999</v>
      </c>
      <c r="H386" s="23">
        <f>PRICE1.12!$G386*VOLUME!H386</f>
        <v>44312.652399999992</v>
      </c>
      <c r="I386" s="23">
        <f>PRICE1.12!$G386*VOLUME!I386</f>
        <v>75966.964800000002</v>
      </c>
      <c r="J386" s="23">
        <f>PRICE1.12!$G386*VOLUME!J386</f>
        <v>33936.69219999999</v>
      </c>
      <c r="K386" s="23">
        <f>PRICE1.12!$G386*VOLUME!K386</f>
        <v>36181.696400000001</v>
      </c>
      <c r="L386" s="23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3">
        <f>PRICE1.12!$G387*VOLUME!C387</f>
        <v>4884.7316921602778</v>
      </c>
      <c r="D387" s="23">
        <f>PRICE1.12!$G387*VOLUME!D387</f>
        <v>3809.5775999999996</v>
      </c>
      <c r="E387" s="23">
        <f>PRICE1.12!$G387*VOLUME!E387</f>
        <v>1731.8273999999999</v>
      </c>
      <c r="F387" s="23">
        <f>PRICE1.12!$G387*VOLUME!F387</f>
        <v>2031.4795999999997</v>
      </c>
      <c r="G387" s="23">
        <f>PRICE1.12!$G387*VOLUME!G387</f>
        <v>12457.616292160277</v>
      </c>
      <c r="H387" s="23">
        <f>PRICE1.12!$G387*VOLUME!H387</f>
        <v>4902.0486000000001</v>
      </c>
      <c r="I387" s="23">
        <f>PRICE1.12!$G387*VOLUME!I387</f>
        <v>3705.9694</v>
      </c>
      <c r="J387" s="23">
        <f>PRICE1.12!$G387*VOLUME!J387</f>
        <v>1647.7181999999998</v>
      </c>
      <c r="K387" s="23">
        <f>PRICE1.12!$G387*VOLUME!K387</f>
        <v>1757.0179999999998</v>
      </c>
      <c r="L387" s="23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3">
        <f>PRICE1.12!$G388*VOLUME!C388</f>
        <v>2698.8389999999999</v>
      </c>
      <c r="D388" s="23">
        <f>PRICE1.12!$G388*VOLUME!D388</f>
        <v>4798.6289999999999</v>
      </c>
      <c r="E388" s="23">
        <f>PRICE1.12!$G388*VOLUME!E388</f>
        <v>2827.4399999999996</v>
      </c>
      <c r="F388" s="23">
        <f>PRICE1.12!$G388*VOLUME!F388</f>
        <v>3758.5349999999994</v>
      </c>
      <c r="G388" s="23">
        <f>PRICE1.12!$G388*VOLUME!G388</f>
        <v>14083.442999999997</v>
      </c>
      <c r="H388" s="23">
        <f>PRICE1.12!$G388*VOLUME!H388</f>
        <v>2798.6309999999999</v>
      </c>
      <c r="I388" s="23">
        <f>PRICE1.12!$G388*VOLUME!I388</f>
        <v>4619.5379999999996</v>
      </c>
      <c r="J388" s="23">
        <f>PRICE1.12!$G388*VOLUME!J388</f>
        <v>3163.05</v>
      </c>
      <c r="K388" s="23">
        <f>PRICE1.12!$G388*VOLUME!K388</f>
        <v>3752.5949999999998</v>
      </c>
      <c r="L388" s="23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3">
        <f>PRICE1.12!$G389*VOLUME!C389</f>
        <v>6427.0262833107181</v>
      </c>
      <c r="D389" s="23">
        <f>PRICE1.12!$G389*VOLUME!D389</f>
        <v>3326.5293999999999</v>
      </c>
      <c r="E389" s="23">
        <f>PRICE1.12!$G389*VOLUME!E389</f>
        <v>6935.6361999999999</v>
      </c>
      <c r="F389" s="23">
        <f>PRICE1.12!$G389*VOLUME!F389</f>
        <v>8504.0935999999983</v>
      </c>
      <c r="G389" s="23">
        <f>PRICE1.12!$G389*VOLUME!G389</f>
        <v>25193.285483310719</v>
      </c>
      <c r="H389" s="23">
        <f>PRICE1.12!$G389*VOLUME!H389</f>
        <v>6492.6399999999985</v>
      </c>
      <c r="I389" s="23">
        <f>PRICE1.12!$G389*VOLUME!I389</f>
        <v>3165.0565999999994</v>
      </c>
      <c r="J389" s="23">
        <f>PRICE1.12!$G389*VOLUME!J389</f>
        <v>6961.9861999999994</v>
      </c>
      <c r="K389" s="23">
        <f>PRICE1.12!$G389*VOLUME!K389</f>
        <v>8000.4923999999992</v>
      </c>
      <c r="L389" s="23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3">
        <f>PRICE1.12!$G390*VOLUME!C390</f>
        <v>11349.856000000002</v>
      </c>
      <c r="D390" s="23">
        <f>PRICE1.12!$G390*VOLUME!D390</f>
        <v>19654.064499999997</v>
      </c>
      <c r="E390" s="23">
        <f>PRICE1.12!$G390*VOLUME!E390</f>
        <v>18345.262199999997</v>
      </c>
      <c r="F390" s="23">
        <f>PRICE1.12!$G390*VOLUME!F390</f>
        <v>16410.147000000001</v>
      </c>
      <c r="G390" s="23">
        <f>PRICE1.12!$G390*VOLUME!G390</f>
        <v>65759.329700000002</v>
      </c>
      <c r="H390" s="23">
        <f>PRICE1.12!$G390*VOLUME!H390</f>
        <v>11617.520500000001</v>
      </c>
      <c r="I390" s="23">
        <f>PRICE1.12!$G390*VOLUME!I390</f>
        <v>19105.517500000002</v>
      </c>
      <c r="J390" s="23">
        <f>PRICE1.12!$G390*VOLUME!J390</f>
        <v>19839.777399999999</v>
      </c>
      <c r="K390" s="23">
        <f>PRICE1.12!$G390*VOLUME!K390</f>
        <v>16437.684499999999</v>
      </c>
      <c r="L390" s="23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3">
        <f>PRICE1.12!$G391*VOLUME!C391</f>
        <v>20410.376999999997</v>
      </c>
      <c r="D391" s="23">
        <f>PRICE1.12!$G391*VOLUME!D391</f>
        <v>53500.877999999997</v>
      </c>
      <c r="E391" s="23">
        <f>PRICE1.12!$G391*VOLUME!E391</f>
        <v>5119.8209999999999</v>
      </c>
      <c r="F391" s="23">
        <f>PRICE1.12!$G391*VOLUME!F391</f>
        <v>12053.780999999999</v>
      </c>
      <c r="G391" s="23">
        <f>PRICE1.12!$G391*VOLUME!G391</f>
        <v>91084.857000000004</v>
      </c>
      <c r="H391" s="23">
        <f>PRICE1.12!$G391*VOLUME!H391</f>
        <v>20923.316999999999</v>
      </c>
      <c r="I391" s="23">
        <f>PRICE1.12!$G391*VOLUME!I391</f>
        <v>51581.061000000002</v>
      </c>
      <c r="J391" s="23">
        <f>PRICE1.12!$G391*VOLUME!J391</f>
        <v>4774.3589999999995</v>
      </c>
      <c r="K391" s="23">
        <f>PRICE1.12!$G391*VOLUME!K391</f>
        <v>11035.008</v>
      </c>
      <c r="L391" s="23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2">
        <f>SUM(C393:C395)</f>
        <v>21838.130799999999</v>
      </c>
      <c r="D392" s="22">
        <f t="shared" ref="D392:L392" si="175">SUM(D393:D395)</f>
        <v>26455.266700000004</v>
      </c>
      <c r="E392" s="22">
        <f t="shared" si="175"/>
        <v>21147.766799999998</v>
      </c>
      <c r="F392" s="22">
        <f t="shared" si="175"/>
        <v>19140.004099999998</v>
      </c>
      <c r="G392" s="22">
        <f t="shared" si="175"/>
        <v>88581.168399999995</v>
      </c>
      <c r="H392" s="22">
        <f t="shared" si="175"/>
        <v>21582.100200000001</v>
      </c>
      <c r="I392" s="22">
        <f t="shared" si="175"/>
        <v>24331.277499999997</v>
      </c>
      <c r="J392" s="22">
        <f t="shared" si="175"/>
        <v>21997.083979999999</v>
      </c>
      <c r="K392" s="22">
        <f t="shared" si="175"/>
        <v>19186.7225</v>
      </c>
      <c r="L392" s="22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3">
        <f>PRICE1.12!$G393*VOLUME!C393</f>
        <v>4401.1770999999999</v>
      </c>
      <c r="D393" s="23">
        <f>PRICE1.12!$G393*VOLUME!D393</f>
        <v>4396.152000000001</v>
      </c>
      <c r="E393" s="23">
        <f>PRICE1.12!$G393*VOLUME!E393</f>
        <v>2450.3036000000002</v>
      </c>
      <c r="F393" s="23">
        <f>PRICE1.12!$G393*VOLUME!F393</f>
        <v>2942.1150000000002</v>
      </c>
      <c r="G393" s="23">
        <f>PRICE1.12!$G393*VOLUME!G393</f>
        <v>14189.747700000002</v>
      </c>
      <c r="H393" s="23">
        <f>PRICE1.12!$G393*VOLUME!H393</f>
        <v>4345.0905000000002</v>
      </c>
      <c r="I393" s="23">
        <f>PRICE1.12!$G393*VOLUME!I393</f>
        <v>4288.3555000000006</v>
      </c>
      <c r="J393" s="23">
        <f>PRICE1.12!$G393*VOLUME!J393</f>
        <v>2514.3330999999998</v>
      </c>
      <c r="K393" s="23">
        <f>PRICE1.12!$G393*VOLUME!K393</f>
        <v>3011.1696000000002</v>
      </c>
      <c r="L393" s="23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3">
        <f>PRICE1.12!$G394*VOLUME!C394</f>
        <v>8217.5841</v>
      </c>
      <c r="D394" s="23">
        <f>PRICE1.12!$G394*VOLUME!D394</f>
        <v>5907.2034999999996</v>
      </c>
      <c r="E394" s="23">
        <f>PRICE1.12!$G394*VOLUME!E394</f>
        <v>10678.386399999999</v>
      </c>
      <c r="F394" s="23">
        <f>PRICE1.12!$G394*VOLUME!F394</f>
        <v>12150.653899999999</v>
      </c>
      <c r="G394" s="23">
        <f>PRICE1.12!$G394*VOLUME!G394</f>
        <v>36953.827899999989</v>
      </c>
      <c r="H394" s="23">
        <f>PRICE1.12!$G394*VOLUME!H394</f>
        <v>7852.841699999999</v>
      </c>
      <c r="I394" s="23">
        <f>PRICE1.12!$G394*VOLUME!I394</f>
        <v>4693.9859999999999</v>
      </c>
      <c r="J394" s="23">
        <f>PRICE1.12!$G394*VOLUME!J394</f>
        <v>11073.178599999999</v>
      </c>
      <c r="K394" s="23">
        <f>PRICE1.12!$G394*VOLUME!K394</f>
        <v>12141.328099999999</v>
      </c>
      <c r="L394" s="23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3">
        <f>PRICE1.12!$G395*VOLUME!C395</f>
        <v>9219.3696</v>
      </c>
      <c r="D395" s="23">
        <f>PRICE1.12!$G395*VOLUME!D395</f>
        <v>16151.911200000002</v>
      </c>
      <c r="E395" s="23">
        <f>PRICE1.12!$G395*VOLUME!E395</f>
        <v>8019.0767999999998</v>
      </c>
      <c r="F395" s="23">
        <f>PRICE1.12!$G395*VOLUME!F395</f>
        <v>4047.2351999999996</v>
      </c>
      <c r="G395" s="23">
        <f>PRICE1.12!$G395*VOLUME!G395</f>
        <v>37437.592799999999</v>
      </c>
      <c r="H395" s="23">
        <f>PRICE1.12!$G395*VOLUME!H395</f>
        <v>9384.1679999999997</v>
      </c>
      <c r="I395" s="23">
        <f>PRICE1.12!$G395*VOLUME!I395</f>
        <v>15348.935999999998</v>
      </c>
      <c r="J395" s="23">
        <f>PRICE1.12!$G395*VOLUME!J395</f>
        <v>8409.5722800000003</v>
      </c>
      <c r="K395" s="23">
        <f>PRICE1.12!$G395*VOLUME!K395</f>
        <v>4034.2248</v>
      </c>
      <c r="L395" s="23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2">
        <f>SUM(C397:C402)</f>
        <v>400977.44666343008</v>
      </c>
      <c r="D396" s="22">
        <f t="shared" ref="D396:L396" si="176">SUM(D397:D402)</f>
        <v>971215.29570000002</v>
      </c>
      <c r="E396" s="22">
        <f t="shared" si="176"/>
        <v>1185178.8794</v>
      </c>
      <c r="F396" s="22">
        <f t="shared" si="176"/>
        <v>539311.27769999998</v>
      </c>
      <c r="G396" s="22">
        <f t="shared" si="176"/>
        <v>3096682.8994634305</v>
      </c>
      <c r="H396" s="22">
        <f t="shared" si="176"/>
        <v>403515.65230000002</v>
      </c>
      <c r="I396" s="22">
        <f t="shared" si="176"/>
        <v>1018021.8706</v>
      </c>
      <c r="J396" s="22">
        <f t="shared" si="176"/>
        <v>1569006.6398999998</v>
      </c>
      <c r="K396" s="22">
        <f t="shared" si="176"/>
        <v>558836.18259999994</v>
      </c>
      <c r="L396" s="22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3">
        <f>PRICE1.12!$G397*VOLUME!C397</f>
        <v>54176.614444575069</v>
      </c>
      <c r="D397" s="23">
        <f>PRICE1.12!$G397*VOLUME!D397</f>
        <v>80393.99549999999</v>
      </c>
      <c r="E397" s="23">
        <f>PRICE1.12!$G397*VOLUME!E397</f>
        <v>132652.11610000001</v>
      </c>
      <c r="F397" s="23">
        <f>PRICE1.12!$G397*VOLUME!F397</f>
        <v>146928.80300000001</v>
      </c>
      <c r="G397" s="23">
        <f>PRICE1.12!$G397*VOLUME!G397</f>
        <v>414151.52904457506</v>
      </c>
      <c r="H397" s="23">
        <f>PRICE1.12!$G397*VOLUME!H397</f>
        <v>54028.900799999996</v>
      </c>
      <c r="I397" s="23">
        <f>PRICE1.12!$G397*VOLUME!I397</f>
        <v>78932.09659999999</v>
      </c>
      <c r="J397" s="23">
        <f>PRICE1.12!$G397*VOLUME!J397</f>
        <v>155873.3057</v>
      </c>
      <c r="K397" s="23">
        <f>PRICE1.12!$G397*VOLUME!K397</f>
        <v>153653.69460000002</v>
      </c>
      <c r="L397" s="23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3">
        <f>PRICE1.12!$G398*VOLUME!C398</f>
        <v>89827.734479254912</v>
      </c>
      <c r="D398" s="23">
        <f>PRICE1.12!$G398*VOLUME!D398</f>
        <v>66981.973199999993</v>
      </c>
      <c r="E398" s="23">
        <f>PRICE1.12!$G398*VOLUME!E398</f>
        <v>104559.02639999999</v>
      </c>
      <c r="F398" s="23">
        <f>PRICE1.12!$G398*VOLUME!F398</f>
        <v>104486.17980000001</v>
      </c>
      <c r="G398" s="23">
        <f>PRICE1.12!$G398*VOLUME!G398</f>
        <v>365854.91387925489</v>
      </c>
      <c r="H398" s="23">
        <f>PRICE1.12!$G398*VOLUME!H398</f>
        <v>90321.6054</v>
      </c>
      <c r="I398" s="23">
        <f>PRICE1.12!$G398*VOLUME!I398</f>
        <v>63773.299200000001</v>
      </c>
      <c r="J398" s="23">
        <f>PRICE1.12!$G398*VOLUME!J398</f>
        <v>115638.36659999999</v>
      </c>
      <c r="K398" s="23">
        <f>PRICE1.12!$G398*VOLUME!K398</f>
        <v>106526.45519999998</v>
      </c>
      <c r="L398" s="23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3">
        <f>PRICE1.12!$G399*VOLUME!C399</f>
        <v>163736.95046193615</v>
      </c>
      <c r="D399" s="23">
        <f>PRICE1.12!$G399*VOLUME!D399</f>
        <v>120256.692</v>
      </c>
      <c r="E399" s="23">
        <f>PRICE1.12!$G399*VOLUME!E399</f>
        <v>245743.90769999998</v>
      </c>
      <c r="F399" s="23">
        <f>PRICE1.12!$G399*VOLUME!F399</f>
        <v>253830.23309999998</v>
      </c>
      <c r="G399" s="23">
        <f>PRICE1.12!$G399*VOLUME!G399</f>
        <v>783567.78326193604</v>
      </c>
      <c r="H399" s="23">
        <f>PRICE1.12!$G399*VOLUME!H399</f>
        <v>163980.68939999997</v>
      </c>
      <c r="I399" s="23">
        <f>PRICE1.12!$G399*VOLUME!I399</f>
        <v>116853.88620000001</v>
      </c>
      <c r="J399" s="23">
        <f>PRICE1.12!$G399*VOLUME!J399</f>
        <v>264622.8273</v>
      </c>
      <c r="K399" s="23">
        <f>PRICE1.12!$G399*VOLUME!K399</f>
        <v>264390.88890000002</v>
      </c>
      <c r="L399" s="23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3">
        <f>PRICE1.12!$G400*VOLUME!C400</f>
        <v>59176.571999999993</v>
      </c>
      <c r="D400" s="23">
        <f>PRICE1.12!$G400*VOLUME!D400</f>
        <v>168774.81920000003</v>
      </c>
      <c r="E400" s="23">
        <f>PRICE1.12!$G400*VOLUME!E400</f>
        <v>699593.2892</v>
      </c>
      <c r="F400" s="23">
        <f>PRICE1.12!$G400*VOLUME!F400</f>
        <v>29374.680400000005</v>
      </c>
      <c r="G400" s="23">
        <f>PRICE1.12!$G400*VOLUME!G400</f>
        <v>956919.36080000026</v>
      </c>
      <c r="H400" s="23">
        <f>PRICE1.12!$G400*VOLUME!H400</f>
        <v>60638.81720000002</v>
      </c>
      <c r="I400" s="23">
        <f>PRICE1.12!$G400*VOLUME!I400</f>
        <v>171221.26320000002</v>
      </c>
      <c r="J400" s="23">
        <f>PRICE1.12!$G400*VOLUME!J400</f>
        <v>1029542.0876000001</v>
      </c>
      <c r="K400" s="23">
        <f>PRICE1.12!$G400*VOLUME!K400</f>
        <v>29363.438000000002</v>
      </c>
      <c r="L400" s="23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3">
        <f>PRICE1.12!$G401*VOLUME!C401</f>
        <v>17627.295660121661</v>
      </c>
      <c r="D401" s="23">
        <f>PRICE1.12!$G401*VOLUME!D401</f>
        <v>490842.03240000008</v>
      </c>
      <c r="E401" s="23">
        <f>PRICE1.12!$G401*VOLUME!E401</f>
        <v>1664.1354000000003</v>
      </c>
      <c r="F401" s="23">
        <f>PRICE1.12!$G401*VOLUME!F401</f>
        <v>2304.9282000000003</v>
      </c>
      <c r="G401" s="23">
        <f>PRICE1.12!$G401*VOLUME!G401</f>
        <v>512438.39166012174</v>
      </c>
      <c r="H401" s="23">
        <f>PRICE1.12!$G401*VOLUME!H401</f>
        <v>17969.773500000003</v>
      </c>
      <c r="I401" s="23">
        <f>PRICE1.12!$G401*VOLUME!I401</f>
        <v>543567.37439999997</v>
      </c>
      <c r="J401" s="23">
        <f>PRICE1.12!$G401*VOLUME!J401</f>
        <v>2382.4011</v>
      </c>
      <c r="K401" s="23">
        <f>PRICE1.12!$G401*VOLUME!K401</f>
        <v>2472.5673000000002</v>
      </c>
      <c r="L401" s="23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3">
        <f>PRICE1.12!$G402*VOLUME!C402</f>
        <v>16432.279617542292</v>
      </c>
      <c r="D402" s="23">
        <f>PRICE1.12!$G402*VOLUME!D402</f>
        <v>43965.7834</v>
      </c>
      <c r="E402" s="23">
        <f>PRICE1.12!$G402*VOLUME!E402</f>
        <v>966.40459999999996</v>
      </c>
      <c r="F402" s="23">
        <f>PRICE1.12!$G402*VOLUME!F402</f>
        <v>2386.4531999999999</v>
      </c>
      <c r="G402" s="23">
        <f>PRICE1.12!$G402*VOLUME!G402</f>
        <v>63750.92081754229</v>
      </c>
      <c r="H402" s="23">
        <f>PRICE1.12!$G402*VOLUME!H402</f>
        <v>16575.865999999998</v>
      </c>
      <c r="I402" s="23">
        <f>PRICE1.12!$G402*VOLUME!I402</f>
        <v>43673.950999999994</v>
      </c>
      <c r="J402" s="23">
        <f>PRICE1.12!$G402*VOLUME!J402</f>
        <v>947.65160000000003</v>
      </c>
      <c r="K402" s="23">
        <f>PRICE1.12!$G402*VOLUME!K402</f>
        <v>2429.1385999999998</v>
      </c>
      <c r="L402" s="23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2">
        <f>SUM(C404:C405)</f>
        <v>721326.09596874309</v>
      </c>
      <c r="D403" s="22">
        <f t="shared" ref="D403:L403" si="177">SUM(D404:D405)</f>
        <v>12410073.261</v>
      </c>
      <c r="E403" s="22">
        <f t="shared" si="177"/>
        <v>921271.67206000013</v>
      </c>
      <c r="F403" s="22">
        <f t="shared" si="177"/>
        <v>2655848.0231000003</v>
      </c>
      <c r="G403" s="22">
        <f t="shared" si="177"/>
        <v>16708519.052128743</v>
      </c>
      <c r="H403" s="22">
        <f t="shared" si="177"/>
        <v>746805.17070000002</v>
      </c>
      <c r="I403" s="22">
        <f t="shared" si="177"/>
        <v>13050922.127999999</v>
      </c>
      <c r="J403" s="22">
        <f t="shared" si="177"/>
        <v>940377.65140000009</v>
      </c>
      <c r="K403" s="22">
        <f t="shared" si="177"/>
        <v>2670606.7348000002</v>
      </c>
      <c r="L403" s="22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3">
        <f>PRICE1.12!$G404*VOLUME!C404</f>
        <v>840.29200000000003</v>
      </c>
      <c r="D404" s="23">
        <f>PRICE1.12!$G404*VOLUME!D404</f>
        <v>11213157.130799999</v>
      </c>
      <c r="E404" s="23">
        <f>PRICE1.12!$G404*VOLUME!E404</f>
        <v>0</v>
      </c>
      <c r="F404" s="23">
        <f>PRICE1.12!$G404*VOLUME!F404</f>
        <v>0</v>
      </c>
      <c r="G404" s="23">
        <f>PRICE1.12!$G404*VOLUME!G404</f>
        <v>11213997.422799999</v>
      </c>
      <c r="H404" s="23">
        <f>PRICE1.12!$G404*VOLUME!H404</f>
        <v>932.92659999999989</v>
      </c>
      <c r="I404" s="23">
        <f>PRICE1.12!$G404*VOLUME!I404</f>
        <v>11911711.612199999</v>
      </c>
      <c r="J404" s="23">
        <f>PRICE1.12!$G404*VOLUME!J404</f>
        <v>0</v>
      </c>
      <c r="K404" s="23">
        <f>PRICE1.12!$G404*VOLUME!K404</f>
        <v>0</v>
      </c>
      <c r="L404" s="23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3">
        <f>PRICE1.12!$G405*VOLUME!C405</f>
        <v>720485.80396874307</v>
      </c>
      <c r="D405" s="23">
        <f>PRICE1.12!$G405*VOLUME!D405</f>
        <v>1196916.1302</v>
      </c>
      <c r="E405" s="23">
        <f>PRICE1.12!$G405*VOLUME!E405</f>
        <v>921271.67206000013</v>
      </c>
      <c r="F405" s="23">
        <f>PRICE1.12!$G405*VOLUME!F405</f>
        <v>2655848.0231000003</v>
      </c>
      <c r="G405" s="23">
        <f>PRICE1.12!$G405*VOLUME!G405</f>
        <v>5494521.6293287436</v>
      </c>
      <c r="H405" s="23">
        <f>PRICE1.12!$G405*VOLUME!H405</f>
        <v>745872.24410000001</v>
      </c>
      <c r="I405" s="23">
        <f>PRICE1.12!$G405*VOLUME!I405</f>
        <v>1139210.5157999999</v>
      </c>
      <c r="J405" s="23">
        <f>PRICE1.12!$G405*VOLUME!J405</f>
        <v>940377.65140000009</v>
      </c>
      <c r="K405" s="23">
        <f>PRICE1.12!$G405*VOLUME!K405</f>
        <v>2670606.7348000002</v>
      </c>
      <c r="L405" s="23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2">
        <f>SUM(C407:C409)</f>
        <v>2471213.6924999999</v>
      </c>
      <c r="D406" s="22">
        <f t="shared" ref="D406:L406" si="178">SUM(D407:D409)</f>
        <v>3398867.6176199997</v>
      </c>
      <c r="E406" s="22">
        <f t="shared" si="178"/>
        <v>2949263.0940692001</v>
      </c>
      <c r="F406" s="22">
        <f t="shared" si="178"/>
        <v>3376011.3322659996</v>
      </c>
      <c r="G406" s="22">
        <f t="shared" si="178"/>
        <v>10525375.797625199</v>
      </c>
      <c r="H406" s="22">
        <f t="shared" si="178"/>
        <v>2545334.9638112001</v>
      </c>
      <c r="I406" s="22">
        <f t="shared" si="178"/>
        <v>3229851.4600810399</v>
      </c>
      <c r="J406" s="22">
        <f t="shared" si="178"/>
        <v>2915360.4205223038</v>
      </c>
      <c r="K406" s="22">
        <f t="shared" si="178"/>
        <v>3167733.1065499997</v>
      </c>
      <c r="L406" s="22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3">
        <f>PRICE1.12!$G407*VOLUME!C407</f>
        <v>684767.64799999993</v>
      </c>
      <c r="D407" s="23">
        <f>PRICE1.12!$G407*VOLUME!D407</f>
        <v>684767.64799999993</v>
      </c>
      <c r="E407" s="23">
        <f>PRICE1.12!$G407*VOLUME!E407</f>
        <v>985212.29082999995</v>
      </c>
      <c r="F407" s="23">
        <f>PRICE1.12!$G407*VOLUME!F407</f>
        <v>985212.29082999995</v>
      </c>
      <c r="G407" s="23">
        <f>PRICE1.12!$G407*VOLUME!G407</f>
        <v>1669979.9388299999</v>
      </c>
      <c r="H407" s="23">
        <f>PRICE1.12!$G407*VOLUME!H407</f>
        <v>639336.98210000002</v>
      </c>
      <c r="I407" s="23">
        <f>PRICE1.12!$G407*VOLUME!I407</f>
        <v>639336.98210000002</v>
      </c>
      <c r="J407" s="23">
        <f>PRICE1.12!$G407*VOLUME!J407</f>
        <v>945540.38705000014</v>
      </c>
      <c r="K407" s="23">
        <f>PRICE1.12!$G407*VOLUME!K407</f>
        <v>945540.38705000014</v>
      </c>
      <c r="L407" s="23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3">
        <f>PRICE1.12!$G408*VOLUME!C408</f>
        <v>1422251.1355000001</v>
      </c>
      <c r="D408" s="23">
        <f>PRICE1.12!$G408*VOLUME!D408</f>
        <v>1852774.4949999999</v>
      </c>
      <c r="E408" s="23">
        <f>PRICE1.12!$G408*VOLUME!E408</f>
        <v>1537756.505935</v>
      </c>
      <c r="F408" s="23">
        <f>PRICE1.12!$G408*VOLUME!F408</f>
        <v>1771266.159</v>
      </c>
      <c r="G408" s="23">
        <f>PRICE1.12!$G408*VOLUME!G408</f>
        <v>6584048.2954350002</v>
      </c>
      <c r="H408" s="23">
        <f>PRICE1.12!$G408*VOLUME!H408</f>
        <v>1512286.31892</v>
      </c>
      <c r="I408" s="23">
        <f>PRICE1.12!$G408*VOLUME!I408</f>
        <v>1669334.7389549999</v>
      </c>
      <c r="J408" s="23">
        <f>PRICE1.12!$G408*VOLUME!J408</f>
        <v>1475764.7291295999</v>
      </c>
      <c r="K408" s="23">
        <f>PRICE1.12!$G408*VOLUME!K408</f>
        <v>1592592.2999999998</v>
      </c>
      <c r="L408" s="23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3">
        <f>PRICE1.12!$G409*VOLUME!C409</f>
        <v>364194.90899999999</v>
      </c>
      <c r="D409" s="23">
        <f>PRICE1.12!$G409*VOLUME!D409</f>
        <v>861325.47461999999</v>
      </c>
      <c r="E409" s="23">
        <f>PRICE1.12!$G409*VOLUME!E409</f>
        <v>426294.29730420001</v>
      </c>
      <c r="F409" s="23">
        <f>PRICE1.12!$G409*VOLUME!F409</f>
        <v>619532.88243599993</v>
      </c>
      <c r="G409" s="23">
        <f>PRICE1.12!$G409*VOLUME!G409</f>
        <v>2271347.5633602003</v>
      </c>
      <c r="H409" s="23">
        <f>PRICE1.12!$G409*VOLUME!H409</f>
        <v>393711.66279119998</v>
      </c>
      <c r="I409" s="23">
        <f>PRICE1.12!$G409*VOLUME!I409</f>
        <v>921179.73902604007</v>
      </c>
      <c r="J409" s="23">
        <f>PRICE1.12!$G409*VOLUME!J409</f>
        <v>494055.30434270395</v>
      </c>
      <c r="K409" s="23">
        <f>PRICE1.12!$G409*VOLUME!K409</f>
        <v>629600.41950000008</v>
      </c>
      <c r="L409" s="23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2">
        <f t="shared" ref="C410:L410" si="179">SUM(C411:C414)</f>
        <v>293480.6714172588</v>
      </c>
      <c r="D410" s="22">
        <f t="shared" si="179"/>
        <v>227575.41954671108</v>
      </c>
      <c r="E410" s="22">
        <f t="shared" si="179"/>
        <v>335478.68311507493</v>
      </c>
      <c r="F410" s="22">
        <f t="shared" si="179"/>
        <v>329702.71463077859</v>
      </c>
      <c r="G410" s="22">
        <f t="shared" si="179"/>
        <v>1186237.4887098235</v>
      </c>
      <c r="H410" s="22">
        <f t="shared" si="179"/>
        <v>307804.78103427653</v>
      </c>
      <c r="I410" s="22">
        <f t="shared" si="179"/>
        <v>245841.83410070156</v>
      </c>
      <c r="J410" s="22">
        <f t="shared" si="179"/>
        <v>345462.62964283867</v>
      </c>
      <c r="K410" s="22">
        <f t="shared" si="179"/>
        <v>354808.93821399275</v>
      </c>
      <c r="L410" s="22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3">
        <f>PRICE1.12!$G411*VOLUME!C411</f>
        <v>6190.900187163561</v>
      </c>
      <c r="D411" s="23">
        <f>PRICE1.12!$G411*VOLUME!D411</f>
        <v>7233.6348952380949</v>
      </c>
      <c r="E411" s="23">
        <f>PRICE1.12!$G411*VOLUME!E411</f>
        <v>7537.6907739130438</v>
      </c>
      <c r="F411" s="23">
        <f>PRICE1.12!$G411*VOLUME!F411</f>
        <v>7281.9231195405237</v>
      </c>
      <c r="G411" s="23">
        <f>PRICE1.12!$G411*VOLUME!G411</f>
        <v>28244.148975855223</v>
      </c>
      <c r="H411" s="23">
        <f>PRICE1.12!$G411*VOLUME!H411</f>
        <v>6138.2617164256726</v>
      </c>
      <c r="I411" s="23">
        <f>PRICE1.12!$G411*VOLUME!I411</f>
        <v>6896.5785096</v>
      </c>
      <c r="J411" s="23">
        <f>PRICE1.12!$G411*VOLUME!J411</f>
        <v>6658.0116325974031</v>
      </c>
      <c r="K411" s="23">
        <f>PRICE1.12!$G411*VOLUME!K411</f>
        <v>6500.8078161998865</v>
      </c>
      <c r="L411" s="23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3">
        <f>PRICE1.12!$G412*VOLUME!C412</f>
        <v>237101.04625599997</v>
      </c>
      <c r="D412" s="23">
        <f>PRICE1.12!$G412*VOLUME!D412</f>
        <v>166614.19521759998</v>
      </c>
      <c r="E412" s="23">
        <f>PRICE1.12!$G412*VOLUME!E412</f>
        <v>262011.99950640002</v>
      </c>
      <c r="F412" s="23">
        <f>PRICE1.12!$G412*VOLUME!F412</f>
        <v>269582.04117599997</v>
      </c>
      <c r="G412" s="23">
        <f>PRICE1.12!$G412*VOLUME!G412</f>
        <v>935309.28215600003</v>
      </c>
      <c r="H412" s="23">
        <f>PRICE1.12!$G412*VOLUME!H412</f>
        <v>244428.96390920001</v>
      </c>
      <c r="I412" s="23">
        <f>PRICE1.12!$G412*VOLUME!I412</f>
        <v>171596.94961079999</v>
      </c>
      <c r="J412" s="23">
        <f>PRICE1.12!$G412*VOLUME!J412</f>
        <v>274367.33121239999</v>
      </c>
      <c r="K412" s="23">
        <f>PRICE1.12!$G412*VOLUME!K412</f>
        <v>285460.29511519999</v>
      </c>
      <c r="L412" s="23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3">
        <f>PRICE1.12!$G413*VOLUME!C413</f>
        <v>48428.642871999997</v>
      </c>
      <c r="D413" s="23">
        <f>PRICE1.12!$G413*VOLUME!D413</f>
        <v>52015.591489999992</v>
      </c>
      <c r="E413" s="23">
        <f>PRICE1.12!$G413*VOLUME!E413</f>
        <v>61643.698449999996</v>
      </c>
      <c r="F413" s="23">
        <f>PRICE1.12!$G413*VOLUME!F413</f>
        <v>50490.475279999999</v>
      </c>
      <c r="G413" s="23">
        <f>PRICE1.12!$G413*VOLUME!G413</f>
        <v>212578.40809200003</v>
      </c>
      <c r="H413" s="23">
        <f>PRICE1.12!$G413*VOLUME!H413</f>
        <v>54357.406054999999</v>
      </c>
      <c r="I413" s="23">
        <f>PRICE1.12!$G413*VOLUME!I413</f>
        <v>64286.470372999996</v>
      </c>
      <c r="J413" s="23">
        <f>PRICE1.12!$G413*VOLUME!J413</f>
        <v>60476.294187999993</v>
      </c>
      <c r="K413" s="23">
        <f>PRICE1.12!$G413*VOLUME!K413</f>
        <v>59422.114260000002</v>
      </c>
      <c r="L413" s="23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3">
        <f>PRICE1.12!$G414*VOLUME!C414</f>
        <v>1760.0821020952383</v>
      </c>
      <c r="D414" s="23">
        <f>PRICE1.12!$G414*VOLUME!D414</f>
        <v>1711.9979438730159</v>
      </c>
      <c r="E414" s="23">
        <f>PRICE1.12!$G414*VOLUME!E414</f>
        <v>4285.2943847619044</v>
      </c>
      <c r="F414" s="23">
        <f>PRICE1.12!$G414*VOLUME!F414</f>
        <v>2348.2750552380953</v>
      </c>
      <c r="G414" s="23">
        <f>PRICE1.12!$G414*VOLUME!G414</f>
        <v>10105.649485968253</v>
      </c>
      <c r="H414" s="23">
        <f>PRICE1.12!$G414*VOLUME!H414</f>
        <v>2880.1493536507937</v>
      </c>
      <c r="I414" s="23">
        <f>PRICE1.12!$G414*VOLUME!I414</f>
        <v>3061.8356073015866</v>
      </c>
      <c r="J414" s="23">
        <f>PRICE1.12!$G414*VOLUME!J414</f>
        <v>3960.9926098412702</v>
      </c>
      <c r="K414" s="23">
        <f>PRICE1.12!$G414*VOLUME!K414</f>
        <v>3425.7210225928343</v>
      </c>
      <c r="L414" s="23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2">
        <f>SUM(C416:C419)</f>
        <v>142844.08338975898</v>
      </c>
      <c r="D415" s="22">
        <f t="shared" ref="D415:L415" si="180">SUM(D416:D419)</f>
        <v>611335.41668121039</v>
      </c>
      <c r="E415" s="22">
        <f t="shared" si="180"/>
        <v>610536.54804532079</v>
      </c>
      <c r="F415" s="22">
        <f t="shared" si="180"/>
        <v>2438742.8914677189</v>
      </c>
      <c r="G415" s="22">
        <f t="shared" si="180"/>
        <v>3803460.97</v>
      </c>
      <c r="H415" s="22">
        <f t="shared" si="180"/>
        <v>135863.75251764141</v>
      </c>
      <c r="I415" s="22">
        <f t="shared" si="180"/>
        <v>462445.93046877079</v>
      </c>
      <c r="J415" s="22">
        <f t="shared" si="180"/>
        <v>547033.70926575083</v>
      </c>
      <c r="K415" s="22">
        <f t="shared" si="180"/>
        <v>2624907.3202351877</v>
      </c>
      <c r="L415" s="22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3">
        <f>PRICE1.12!$G416*VOLUME!C416</f>
        <v>15171.940060024841</v>
      </c>
      <c r="D416" s="23">
        <f>PRICE1.12!$G416*VOLUME!D416</f>
        <v>13623.228052835739</v>
      </c>
      <c r="E416" s="23">
        <f>PRICE1.12!$G416*VOLUME!E416</f>
        <v>86108.588992692938</v>
      </c>
      <c r="F416" s="23">
        <f>PRICE1.12!$G416*VOLUME!F416</f>
        <v>30205.925929552352</v>
      </c>
      <c r="G416" s="23">
        <f>PRICE1.12!$G416*VOLUME!G416</f>
        <v>145110.69</v>
      </c>
      <c r="H416" s="23">
        <f>PRICE1.12!$G416*VOLUME!H416</f>
        <v>11609.298264553423</v>
      </c>
      <c r="I416" s="23">
        <f>PRICE1.12!$G416*VOLUME!I416</f>
        <v>10660.737334272451</v>
      </c>
      <c r="J416" s="23">
        <f>PRICE1.12!$G416*VOLUME!J416</f>
        <v>79338.764009381921</v>
      </c>
      <c r="K416" s="23">
        <f>PRICE1.12!$G416*VOLUME!K416</f>
        <v>32514.896431818022</v>
      </c>
      <c r="L416" s="23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3">
        <f>PRICE1.12!$G417*VOLUME!C417</f>
        <v>97046.788913576485</v>
      </c>
      <c r="D417" s="23">
        <f>PRICE1.12!$G417*VOLUME!D417</f>
        <v>582059.72185199545</v>
      </c>
      <c r="E417" s="23">
        <f>PRICE1.12!$G417*VOLUME!E417</f>
        <v>479751.5687108062</v>
      </c>
      <c r="F417" s="23">
        <f>PRICE1.12!$G417*VOLUME!F417</f>
        <v>2362274.7805236215</v>
      </c>
      <c r="G417" s="23">
        <f>PRICE1.12!$G417*VOLUME!G417</f>
        <v>3521132.86</v>
      </c>
      <c r="H417" s="23">
        <f>PRICE1.12!$G417*VOLUME!H417</f>
        <v>101254.28631442788</v>
      </c>
      <c r="I417" s="23">
        <f>PRICE1.12!$G417*VOLUME!I417</f>
        <v>438644.93830489228</v>
      </c>
      <c r="J417" s="23">
        <f>PRICE1.12!$G417*VOLUME!J417</f>
        <v>428558.81765951263</v>
      </c>
      <c r="K417" s="23">
        <f>PRICE1.12!$G417*VOLUME!K417</f>
        <v>2526109.689879782</v>
      </c>
      <c r="L417" s="23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3">
        <f>PRICE1.12!$G418*VOLUME!C418</f>
        <v>22467.425724506731</v>
      </c>
      <c r="D418" s="23">
        <f>PRICE1.12!$G418*VOLUME!D418</f>
        <v>11475.76285082058</v>
      </c>
      <c r="E418" s="23">
        <f>PRICE1.12!$G418*VOLUME!E418</f>
        <v>41827.102488659417</v>
      </c>
      <c r="F418" s="23">
        <f>PRICE1.12!$G418*VOLUME!F418</f>
        <v>41429.448936013279</v>
      </c>
      <c r="G418" s="23">
        <f>PRICE1.12!$G418*VOLUME!G418</f>
        <v>117199.74</v>
      </c>
      <c r="H418" s="23">
        <f>PRICE1.12!$G418*VOLUME!H418</f>
        <v>16031.489421353497</v>
      </c>
      <c r="I418" s="23">
        <f>PRICE1.12!$G418*VOLUME!I418</f>
        <v>8830.5022614788868</v>
      </c>
      <c r="J418" s="23">
        <f>PRICE1.12!$G418*VOLUME!J418</f>
        <v>36458.779527936567</v>
      </c>
      <c r="K418" s="23">
        <f>PRICE1.12!$G418*VOLUME!K418</f>
        <v>60590.2989238429</v>
      </c>
      <c r="L418" s="23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3">
        <f>PRICE1.12!$G419*VOLUME!C419</f>
        <v>8157.9286916509018</v>
      </c>
      <c r="D419" s="23">
        <f>PRICE1.12!$G419*VOLUME!D419</f>
        <v>4176.703925558566</v>
      </c>
      <c r="E419" s="23">
        <f>PRICE1.12!$G419*VOLUME!E419</f>
        <v>2849.2878531622268</v>
      </c>
      <c r="F419" s="23">
        <f>PRICE1.12!$G419*VOLUME!F419</f>
        <v>4832.7360785316223</v>
      </c>
      <c r="G419" s="23">
        <f>PRICE1.12!$G419*VOLUME!G419</f>
        <v>20017.68</v>
      </c>
      <c r="H419" s="23">
        <f>PRICE1.12!$G419*VOLUME!H419</f>
        <v>6968.678517306611</v>
      </c>
      <c r="I419" s="23">
        <f>PRICE1.12!$G419*VOLUME!I419</f>
        <v>4309.7525681272045</v>
      </c>
      <c r="J419" s="23">
        <f>PRICE1.12!$G419*VOLUME!J419</f>
        <v>2677.348068919679</v>
      </c>
      <c r="K419" s="23">
        <f>PRICE1.12!$G419*VOLUME!K419</f>
        <v>5692.4349997443624</v>
      </c>
      <c r="L419" s="23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2">
        <f>C421+C425+C428+C431+C433+C440+C444+C450+C454+C459+C462</f>
        <v>18999176.076844566</v>
      </c>
      <c r="D420" s="22">
        <f t="shared" ref="D420:L420" si="181">D421+D425+D428+D431+D433+D440+D444+D450+D454+D459+D462</f>
        <v>21535077.99595185</v>
      </c>
      <c r="E420" s="22">
        <f t="shared" si="181"/>
        <v>17812269.602799188</v>
      </c>
      <c r="F420" s="22">
        <f t="shared" si="181"/>
        <v>21608654.375114989</v>
      </c>
      <c r="G420" s="22">
        <f t="shared" si="181"/>
        <v>77670030.003680617</v>
      </c>
      <c r="H420" s="22">
        <f t="shared" si="181"/>
        <v>17488235.229713429</v>
      </c>
      <c r="I420" s="22">
        <f t="shared" si="181"/>
        <v>20331681.981295519</v>
      </c>
      <c r="J420" s="22">
        <f t="shared" si="181"/>
        <v>18248436.233514611</v>
      </c>
      <c r="K420" s="22">
        <f t="shared" si="181"/>
        <v>21299026.22352187</v>
      </c>
      <c r="L420" s="22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2">
        <f>SUM(C422:C424)</f>
        <v>7242296.6699999999</v>
      </c>
      <c r="D421" s="22">
        <f t="shared" ref="D421:L421" si="182">SUM(D422:D424)</f>
        <v>9507030.2599999998</v>
      </c>
      <c r="E421" s="22">
        <f t="shared" si="182"/>
        <v>5978958.0620000008</v>
      </c>
      <c r="F421" s="22">
        <f t="shared" si="182"/>
        <v>10416147.2226</v>
      </c>
      <c r="G421" s="22">
        <f t="shared" si="182"/>
        <v>33144432.214600001</v>
      </c>
      <c r="H421" s="22">
        <f t="shared" si="182"/>
        <v>6042052.4388000006</v>
      </c>
      <c r="I421" s="22">
        <f t="shared" si="182"/>
        <v>7888056.3558999989</v>
      </c>
      <c r="J421" s="22">
        <f t="shared" si="182"/>
        <v>5982611.5649999995</v>
      </c>
      <c r="K421" s="22">
        <f t="shared" si="182"/>
        <v>9399105.5221000016</v>
      </c>
      <c r="L421" s="22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3">
        <f>PRICE1.12!$G422*VOLUME!C422</f>
        <v>984520.74</v>
      </c>
      <c r="D422" s="23">
        <f>PRICE1.12!$G422*VOLUME!D422</f>
        <v>1332719.76</v>
      </c>
      <c r="E422" s="23">
        <f>PRICE1.12!$G422*VOLUME!E422</f>
        <v>1169206.08</v>
      </c>
      <c r="F422" s="23">
        <f>PRICE1.12!$G422*VOLUME!F422</f>
        <v>827019.93480000005</v>
      </c>
      <c r="G422" s="23">
        <f>PRICE1.12!$G422*VOLUME!G422</f>
        <v>4313466.5148</v>
      </c>
      <c r="H422" s="23">
        <f>PRICE1.12!$G422*VOLUME!H422</f>
        <v>789105.54720000003</v>
      </c>
      <c r="I422" s="23">
        <f>PRICE1.12!$G422*VOLUME!I422</f>
        <v>996767.76660000009</v>
      </c>
      <c r="J422" s="23">
        <f>PRICE1.12!$G422*VOLUME!J422</f>
        <v>1217916.0096</v>
      </c>
      <c r="K422" s="23">
        <f>PRICE1.12!$G422*VOLUME!K422</f>
        <v>824111.87699999998</v>
      </c>
      <c r="L422" s="23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3">
        <f>PRICE1.12!$G423*VOLUME!C423</f>
        <v>905988.92999999993</v>
      </c>
      <c r="D423" s="23">
        <f>PRICE1.12!$G423*VOLUME!D423</f>
        <v>1226413.32</v>
      </c>
      <c r="E423" s="23">
        <f>PRICE1.12!$G423*VOLUME!E423</f>
        <v>1075942.56</v>
      </c>
      <c r="F423" s="23">
        <f>PRICE1.12!$G423*VOLUME!F423</f>
        <v>761051.41859999998</v>
      </c>
      <c r="G423" s="23">
        <f>PRICE1.12!$G423*VOLUME!G423</f>
        <v>3969396.2286</v>
      </c>
      <c r="H423" s="23">
        <f>PRICE1.12!$G423*VOLUME!H423</f>
        <v>726161.33039999998</v>
      </c>
      <c r="I423" s="23">
        <f>PRICE1.12!$G423*VOLUME!I423</f>
        <v>917259.05370000005</v>
      </c>
      <c r="J423" s="23">
        <f>PRICE1.12!$G423*VOLUME!J423</f>
        <v>1120767.0671999999</v>
      </c>
      <c r="K423" s="23">
        <f>PRICE1.12!$G423*VOLUME!K423</f>
        <v>758375.32649999997</v>
      </c>
      <c r="L423" s="23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3">
        <f>PRICE1.12!$G424*VOLUME!C424</f>
        <v>5351787</v>
      </c>
      <c r="D424" s="23">
        <f>PRICE1.12!$G424*VOLUME!D424</f>
        <v>6947897.1799999997</v>
      </c>
      <c r="E424" s="23">
        <f>PRICE1.12!$G424*VOLUME!E424</f>
        <v>3733809.4220000003</v>
      </c>
      <c r="F424" s="23">
        <f>PRICE1.12!$G424*VOLUME!F424</f>
        <v>8828075.8692000005</v>
      </c>
      <c r="G424" s="23">
        <f>PRICE1.12!$G424*VOLUME!G424</f>
        <v>24861569.4712</v>
      </c>
      <c r="H424" s="23">
        <f>PRICE1.12!$G424*VOLUME!H424</f>
        <v>4526785.5612000003</v>
      </c>
      <c r="I424" s="23">
        <f>PRICE1.12!$G424*VOLUME!I424</f>
        <v>5974029.5355999991</v>
      </c>
      <c r="J424" s="23">
        <f>PRICE1.12!$G424*VOLUME!J424</f>
        <v>3643928.4882</v>
      </c>
      <c r="K424" s="23">
        <f>PRICE1.12!$G424*VOLUME!K424</f>
        <v>7816618.3186000008</v>
      </c>
      <c r="L424" s="23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2">
        <f>SUM(C426:C427)</f>
        <v>555630.53222348995</v>
      </c>
      <c r="D425" s="22">
        <f t="shared" ref="D425:L425" si="183">SUM(D426:D427)</f>
        <v>898419.22380085848</v>
      </c>
      <c r="E425" s="22">
        <f t="shared" si="183"/>
        <v>368778.59293713904</v>
      </c>
      <c r="F425" s="22">
        <f t="shared" si="183"/>
        <v>179793.320335</v>
      </c>
      <c r="G425" s="22">
        <f t="shared" si="183"/>
        <v>2002621.6692964877</v>
      </c>
      <c r="H425" s="22">
        <f t="shared" si="183"/>
        <v>554878.75329999998</v>
      </c>
      <c r="I425" s="22">
        <f t="shared" si="183"/>
        <v>873582.22857279994</v>
      </c>
      <c r="J425" s="22">
        <f t="shared" si="183"/>
        <v>378914.04344551096</v>
      </c>
      <c r="K425" s="22">
        <f t="shared" si="183"/>
        <v>165469.65950058599</v>
      </c>
      <c r="L425" s="22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3">
        <f>PRICE1.12!$G426*VOLUME!C426</f>
        <v>191394.15904765</v>
      </c>
      <c r="D426" s="23">
        <f>PRICE1.12!$G426*VOLUME!D426</f>
        <v>204852.87630085851</v>
      </c>
      <c r="E426" s="23">
        <f>PRICE1.12!$G426*VOLUME!E426</f>
        <v>124797.08305259128</v>
      </c>
      <c r="F426" s="23">
        <f>PRICE1.12!$G426*VOLUME!F426</f>
        <v>63024.530334999996</v>
      </c>
      <c r="G426" s="23">
        <f>PRICE1.12!$G426*VOLUME!G426</f>
        <v>584068.64873609983</v>
      </c>
      <c r="H426" s="23">
        <f>PRICE1.12!$G426*VOLUME!H426</f>
        <v>195942.06449999995</v>
      </c>
      <c r="I426" s="23">
        <f>PRICE1.12!$G426*VOLUME!I426</f>
        <v>190682.22553249999</v>
      </c>
      <c r="J426" s="23">
        <f>PRICE1.12!$G426*VOLUME!J426</f>
        <v>128601.53934425874</v>
      </c>
      <c r="K426" s="23">
        <f>PRICE1.12!$G426*VOLUME!K426</f>
        <v>60632.303700565986</v>
      </c>
      <c r="L426" s="23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3">
        <f>PRICE1.12!$G427*VOLUME!C427</f>
        <v>364236.37317583995</v>
      </c>
      <c r="D427" s="23">
        <f>PRICE1.12!$G427*VOLUME!D427</f>
        <v>693566.34750000003</v>
      </c>
      <c r="E427" s="23">
        <f>PRICE1.12!$G427*VOLUME!E427</f>
        <v>243981.50988454776</v>
      </c>
      <c r="F427" s="23">
        <f>PRICE1.12!$G427*VOLUME!F427</f>
        <v>116768.79000000001</v>
      </c>
      <c r="G427" s="23">
        <f>PRICE1.12!$G427*VOLUME!G427</f>
        <v>1418553.0205603878</v>
      </c>
      <c r="H427" s="23">
        <f>PRICE1.12!$G427*VOLUME!H427</f>
        <v>358936.6888</v>
      </c>
      <c r="I427" s="23">
        <f>PRICE1.12!$G427*VOLUME!I427</f>
        <v>682900.00304029998</v>
      </c>
      <c r="J427" s="23">
        <f>PRICE1.12!$G427*VOLUME!J427</f>
        <v>250312.50410125221</v>
      </c>
      <c r="K427" s="23">
        <f>PRICE1.12!$G427*VOLUME!K427</f>
        <v>104837.35580002</v>
      </c>
      <c r="L427" s="23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2">
        <f>SUM(C429:C430)</f>
        <v>76470.482248699991</v>
      </c>
      <c r="D428" s="22">
        <f t="shared" ref="D428:L428" si="184">SUM(D429:D430)</f>
        <v>120561.11988956</v>
      </c>
      <c r="E428" s="22">
        <f t="shared" si="184"/>
        <v>75288.220936106241</v>
      </c>
      <c r="F428" s="22">
        <f t="shared" si="184"/>
        <v>106598.8267335</v>
      </c>
      <c r="G428" s="22">
        <f t="shared" si="184"/>
        <v>378918.6498078662</v>
      </c>
      <c r="H428" s="22">
        <f t="shared" si="184"/>
        <v>77539.054600000003</v>
      </c>
      <c r="I428" s="22">
        <f t="shared" si="184"/>
        <v>104035.0298</v>
      </c>
      <c r="J428" s="22">
        <f t="shared" si="184"/>
        <v>75036.230740490326</v>
      </c>
      <c r="K428" s="22">
        <f t="shared" si="184"/>
        <v>96813.823441055603</v>
      </c>
      <c r="L428" s="22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3">
        <f>PRICE1.12!$G429*VOLUME!C429</f>
        <v>20167.532942459999</v>
      </c>
      <c r="D429" s="23">
        <f>PRICE1.12!$G429*VOLUME!D429</f>
        <v>26778.788400000001</v>
      </c>
      <c r="E429" s="23">
        <f>PRICE1.12!$G429*VOLUME!E429</f>
        <v>2805.8233209600003</v>
      </c>
      <c r="F429" s="23">
        <f>PRICE1.12!$G429*VOLUME!F429</f>
        <v>2972.1175334999998</v>
      </c>
      <c r="G429" s="23">
        <f>PRICE1.12!$G429*VOLUME!G429</f>
        <v>52724.262196919997</v>
      </c>
      <c r="H429" s="23">
        <f>PRICE1.12!$G429*VOLUME!H429</f>
        <v>22843.627800000002</v>
      </c>
      <c r="I429" s="23">
        <f>PRICE1.12!$G429*VOLUME!I429</f>
        <v>24931.085999999999</v>
      </c>
      <c r="J429" s="23">
        <f>PRICE1.12!$G429*VOLUME!J429</f>
        <v>2772.9809404903199</v>
      </c>
      <c r="K429" s="23">
        <f>PRICE1.12!$G429*VOLUME!K429</f>
        <v>3045.9696110555997</v>
      </c>
      <c r="L429" s="23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3">
        <f>PRICE1.12!$G430*VOLUME!C430</f>
        <v>56302.94930624</v>
      </c>
      <c r="D430" s="23">
        <f>PRICE1.12!$G430*VOLUME!D430</f>
        <v>93782.331489559991</v>
      </c>
      <c r="E430" s="23">
        <f>PRICE1.12!$G430*VOLUME!E430</f>
        <v>72482.397615146241</v>
      </c>
      <c r="F430" s="23">
        <f>PRICE1.12!$G430*VOLUME!F430</f>
        <v>103626.7092</v>
      </c>
      <c r="G430" s="23">
        <f>PRICE1.12!$G430*VOLUME!G430</f>
        <v>326194.3876109462</v>
      </c>
      <c r="H430" s="23">
        <f>PRICE1.12!$G430*VOLUME!H430</f>
        <v>54695.426800000001</v>
      </c>
      <c r="I430" s="23">
        <f>PRICE1.12!$G430*VOLUME!I430</f>
        <v>79103.943800000008</v>
      </c>
      <c r="J430" s="23">
        <f>PRICE1.12!$G430*VOLUME!J430</f>
        <v>72263.249800000005</v>
      </c>
      <c r="K430" s="23">
        <f>PRICE1.12!$G430*VOLUME!K430</f>
        <v>93767.853830000007</v>
      </c>
      <c r="L430" s="23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3">
        <f>SUM(C432)</f>
        <v>2745.4490985999996</v>
      </c>
      <c r="D431" s="23">
        <f t="shared" ref="D431:L431" si="185">SUM(D432)</f>
        <v>40365.833017750003</v>
      </c>
      <c r="E431" s="23">
        <f t="shared" si="185"/>
        <v>4531.1395330981704</v>
      </c>
      <c r="F431" s="23">
        <f t="shared" si="185"/>
        <v>2635.0390999999995</v>
      </c>
      <c r="G431" s="23">
        <f t="shared" si="185"/>
        <v>50277.460749448168</v>
      </c>
      <c r="H431" s="23">
        <f t="shared" si="185"/>
        <v>2972.2181007355998</v>
      </c>
      <c r="I431" s="23">
        <f t="shared" si="185"/>
        <v>36946.068892039992</v>
      </c>
      <c r="J431" s="23">
        <f t="shared" si="185"/>
        <v>4681.3800999999985</v>
      </c>
      <c r="K431" s="23">
        <f t="shared" si="185"/>
        <v>2412.8645570799999</v>
      </c>
      <c r="L431" s="23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3">
        <f>PRICE1.12!$G432*VOLUME!C432</f>
        <v>2745.4490985999996</v>
      </c>
      <c r="D432" s="23">
        <f>PRICE1.12!$G432*VOLUME!D432</f>
        <v>40365.833017750003</v>
      </c>
      <c r="E432" s="23">
        <f>PRICE1.12!$G432*VOLUME!E432</f>
        <v>4531.1395330981704</v>
      </c>
      <c r="F432" s="23">
        <f>PRICE1.12!$G432*VOLUME!F432</f>
        <v>2635.0390999999995</v>
      </c>
      <c r="G432" s="23">
        <f>PRICE1.12!$G432*VOLUME!G432</f>
        <v>50277.460749448168</v>
      </c>
      <c r="H432" s="23">
        <f>PRICE1.12!$G432*VOLUME!H432</f>
        <v>2972.2181007355998</v>
      </c>
      <c r="I432" s="23">
        <f>PRICE1.12!$G432*VOLUME!I432</f>
        <v>36946.068892039992</v>
      </c>
      <c r="J432" s="23">
        <f>PRICE1.12!$G432*VOLUME!J432</f>
        <v>4681.3800999999985</v>
      </c>
      <c r="K432" s="23">
        <f>PRICE1.12!$G432*VOLUME!K432</f>
        <v>2412.8645570799999</v>
      </c>
      <c r="L432" s="23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2">
        <f>SUM(C434:C439)</f>
        <v>229602.32252605</v>
      </c>
      <c r="D433" s="22">
        <f t="shared" ref="D433:L433" si="186">SUM(D434:D439)</f>
        <v>416173.66908175708</v>
      </c>
      <c r="E433" s="22">
        <f t="shared" si="186"/>
        <v>155019.75418413818</v>
      </c>
      <c r="F433" s="22">
        <f t="shared" si="186"/>
        <v>220912.3506675</v>
      </c>
      <c r="G433" s="22">
        <f t="shared" si="186"/>
        <v>1021708.0964594453</v>
      </c>
      <c r="H433" s="22">
        <f t="shared" si="186"/>
        <v>220087.47556318322</v>
      </c>
      <c r="I433" s="22">
        <f t="shared" si="186"/>
        <v>413942.02308799996</v>
      </c>
      <c r="J433" s="22">
        <f t="shared" si="186"/>
        <v>157281.21427986436</v>
      </c>
      <c r="K433" s="22">
        <f t="shared" si="186"/>
        <v>162559.13610729825</v>
      </c>
      <c r="L433" s="22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3">
        <f>PRICE1.12!$G434*VOLUME!C434</f>
        <v>4416.1851999999999</v>
      </c>
      <c r="D434" s="23">
        <f>PRICE1.12!$G434*VOLUME!D434</f>
        <v>81507.722724989115</v>
      </c>
      <c r="E434" s="23">
        <f>PRICE1.12!$G434*VOLUME!E434</f>
        <v>35488.217435910119</v>
      </c>
      <c r="F434" s="23">
        <f>PRICE1.12!$G434*VOLUME!F434</f>
        <v>14346.9494</v>
      </c>
      <c r="G434" s="23">
        <f>PRICE1.12!$G434*VOLUME!G434</f>
        <v>135759.07476089924</v>
      </c>
      <c r="H434" s="23">
        <f>PRICE1.12!$G434*VOLUME!H434</f>
        <v>4355.9973799999998</v>
      </c>
      <c r="I434" s="23">
        <f>PRICE1.12!$G434*VOLUME!I434</f>
        <v>87896.845287999997</v>
      </c>
      <c r="J434" s="23">
        <f>PRICE1.12!$G434*VOLUME!J434</f>
        <v>37224.6518</v>
      </c>
      <c r="K434" s="23">
        <f>PRICE1.12!$G434*VOLUME!K434</f>
        <v>12802.12621464</v>
      </c>
      <c r="L434" s="23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3">
        <f>PRICE1.12!$G435*VOLUME!C435</f>
        <v>53615.389203959996</v>
      </c>
      <c r="D435" s="23">
        <f>PRICE1.12!$G435*VOLUME!D435</f>
        <v>111552.762</v>
      </c>
      <c r="E435" s="23">
        <f>PRICE1.12!$G435*VOLUME!E435</f>
        <v>36842.110836124644</v>
      </c>
      <c r="F435" s="23">
        <f>PRICE1.12!$G435*VOLUME!F435</f>
        <v>11997.86058</v>
      </c>
      <c r="G435" s="23">
        <f>PRICE1.12!$G435*VOLUME!G435</f>
        <v>214008.12262008467</v>
      </c>
      <c r="H435" s="23">
        <f>PRICE1.12!$G435*VOLUME!H435</f>
        <v>50067.641908633195</v>
      </c>
      <c r="I435" s="23">
        <f>PRICE1.12!$G435*VOLUME!I435</f>
        <v>120793.54439999998</v>
      </c>
      <c r="J435" s="23">
        <f>PRICE1.12!$G435*VOLUME!J435</f>
        <v>37922.3875469622</v>
      </c>
      <c r="K435" s="23">
        <f>PRICE1.12!$G435*VOLUME!K435</f>
        <v>11201.971864841998</v>
      </c>
      <c r="L435" s="23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3">
        <f>PRICE1.12!$G436*VOLUME!C436</f>
        <v>12668.095223</v>
      </c>
      <c r="D436" s="23">
        <f>PRICE1.12!$G436*VOLUME!D436</f>
        <v>25982.983873000001</v>
      </c>
      <c r="E436" s="23">
        <f>PRICE1.12!$G436*VOLUME!E436</f>
        <v>15067.76067195</v>
      </c>
      <c r="F436" s="23">
        <f>PRICE1.12!$G436*VOLUME!F436</f>
        <v>19743.78</v>
      </c>
      <c r="G436" s="23">
        <f>PRICE1.12!$G436*VOLUME!G436</f>
        <v>73462.619767950004</v>
      </c>
      <c r="H436" s="23">
        <f>PRICE1.12!$G436*VOLUME!H436</f>
        <v>12043.57</v>
      </c>
      <c r="I436" s="23">
        <f>PRICE1.12!$G436*VOLUME!I436</f>
        <v>27173.79</v>
      </c>
      <c r="J436" s="23">
        <f>PRICE1.12!$G436*VOLUME!J436</f>
        <v>13826.423568946311</v>
      </c>
      <c r="K436" s="23">
        <f>PRICE1.12!$G436*VOLUME!K436</f>
        <v>15735.079954999997</v>
      </c>
      <c r="L436" s="23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3">
        <f>PRICE1.12!$G437*VOLUME!C437</f>
        <v>3939.2731687499995</v>
      </c>
      <c r="D437" s="23">
        <f>PRICE1.12!$G437*VOLUME!D437</f>
        <v>21488.838704999998</v>
      </c>
      <c r="E437" s="23">
        <f>PRICE1.12!$G437*VOLUME!E437</f>
        <v>16566.722727479999</v>
      </c>
      <c r="F437" s="23">
        <f>PRICE1.12!$G437*VOLUME!F437</f>
        <v>21324.270937499998</v>
      </c>
      <c r="G437" s="23">
        <f>PRICE1.12!$G437*VOLUME!G437</f>
        <v>63319.105538729993</v>
      </c>
      <c r="H437" s="23">
        <f>PRICE1.12!$G437*VOLUME!H437</f>
        <v>3797.8874999999998</v>
      </c>
      <c r="I437" s="23">
        <f>PRICE1.12!$G437*VOLUME!I437</f>
        <v>21682.350000000002</v>
      </c>
      <c r="J437" s="23">
        <f>PRICE1.12!$G437*VOLUME!J437</f>
        <v>16359.556005974249</v>
      </c>
      <c r="K437" s="23">
        <f>PRICE1.12!$G437*VOLUME!K437</f>
        <v>18061.836636656251</v>
      </c>
      <c r="L437" s="23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3">
        <f>PRICE1.12!$G438*VOLUME!C438</f>
        <v>133991.48332884</v>
      </c>
      <c r="D438" s="23">
        <f>PRICE1.12!$G438*VOLUME!D438</f>
        <v>107776.61327876798</v>
      </c>
      <c r="E438" s="23">
        <f>PRICE1.12!$G438*VOLUME!E438</f>
        <v>48076.566886759996</v>
      </c>
      <c r="F438" s="23">
        <f>PRICE1.12!$G438*VOLUME!F438</f>
        <v>152912.04200000002</v>
      </c>
      <c r="G438" s="23">
        <f>PRICE1.12!$G438*VOLUME!G438</f>
        <v>442756.70549436798</v>
      </c>
      <c r="H438" s="23">
        <f>PRICE1.12!$G438*VOLUME!H438</f>
        <v>128461.56080000002</v>
      </c>
      <c r="I438" s="23">
        <f>PRICE1.12!$G438*VOLUME!I438</f>
        <v>89310.931399999987</v>
      </c>
      <c r="J438" s="23">
        <f>PRICE1.12!$G438*VOLUME!J438</f>
        <v>48995.213790775975</v>
      </c>
      <c r="K438" s="23">
        <f>PRICE1.12!$G438*VOLUME!K438</f>
        <v>104166.57450096001</v>
      </c>
      <c r="L438" s="23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3">
        <f>PRICE1.12!$G439*VOLUME!C439</f>
        <v>20971.896401499998</v>
      </c>
      <c r="D439" s="23">
        <f>PRICE1.12!$G439*VOLUME!D439</f>
        <v>67864.748499999987</v>
      </c>
      <c r="E439" s="23">
        <f>PRICE1.12!$G439*VOLUME!E439</f>
        <v>2978.3756259134148</v>
      </c>
      <c r="F439" s="23">
        <f>PRICE1.12!$G439*VOLUME!F439</f>
        <v>587.44775000000004</v>
      </c>
      <c r="G439" s="23">
        <f>PRICE1.12!$G439*VOLUME!G439</f>
        <v>92402.468277413413</v>
      </c>
      <c r="H439" s="23">
        <f>PRICE1.12!$G439*VOLUME!H439</f>
        <v>21360.817974549998</v>
      </c>
      <c r="I439" s="23">
        <f>PRICE1.12!$G439*VOLUME!I439</f>
        <v>67084.561999999991</v>
      </c>
      <c r="J439" s="23">
        <f>PRICE1.12!$G439*VOLUME!J439</f>
        <v>2952.9815672056247</v>
      </c>
      <c r="K439" s="23">
        <f>PRICE1.12!$G439*VOLUME!K439</f>
        <v>591.54693520000001</v>
      </c>
      <c r="L439" s="23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2">
        <f>SUM(C441:C443)</f>
        <v>249939.24180262821</v>
      </c>
      <c r="D440" s="22">
        <f t="shared" ref="D440:L440" si="187">SUM(D441:D443)</f>
        <v>207942.86220779252</v>
      </c>
      <c r="E440" s="22">
        <f t="shared" si="187"/>
        <v>136131.62415062089</v>
      </c>
      <c r="F440" s="22">
        <f t="shared" si="187"/>
        <v>156417.98229999997</v>
      </c>
      <c r="G440" s="22">
        <f t="shared" si="187"/>
        <v>750431.71046104166</v>
      </c>
      <c r="H440" s="22">
        <f t="shared" si="187"/>
        <v>245422.12849999999</v>
      </c>
      <c r="I440" s="22">
        <f t="shared" si="187"/>
        <v>203381.74909999996</v>
      </c>
      <c r="J440" s="22">
        <f t="shared" si="187"/>
        <v>138323.35216774829</v>
      </c>
      <c r="K440" s="22">
        <f t="shared" si="187"/>
        <v>153144.34017806</v>
      </c>
      <c r="L440" s="22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3">
        <f>PRICE1.12!$G441*VOLUME!C441</f>
        <v>30046.925836519997</v>
      </c>
      <c r="D441" s="23">
        <f>PRICE1.12!$G441*VOLUME!D441</f>
        <v>30978.475665663042</v>
      </c>
      <c r="E441" s="23">
        <f>PRICE1.12!$G441*VOLUME!E441</f>
        <v>26365.010659042156</v>
      </c>
      <c r="F441" s="23">
        <f>PRICE1.12!$G441*VOLUME!F441</f>
        <v>29587.3416</v>
      </c>
      <c r="G441" s="23">
        <f>PRICE1.12!$G441*VOLUME!G441</f>
        <v>116977.75376122521</v>
      </c>
      <c r="H441" s="23">
        <f>PRICE1.12!$G441*VOLUME!H441</f>
        <v>29666.925599999999</v>
      </c>
      <c r="I441" s="23">
        <f>PRICE1.12!$G441*VOLUME!I441</f>
        <v>27065.523599999993</v>
      </c>
      <c r="J441" s="23">
        <f>PRICE1.12!$G441*VOLUME!J441</f>
        <v>25365.142014030462</v>
      </c>
      <c r="K441" s="23">
        <f>PRICE1.12!$G441*VOLUME!K441</f>
        <v>29832.750470000003</v>
      </c>
      <c r="L441" s="23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3">
        <f>PRICE1.12!$G442*VOLUME!C442</f>
        <v>36788.260700399995</v>
      </c>
      <c r="D442" s="23">
        <f>PRICE1.12!$G442*VOLUME!D442</f>
        <v>84705.518345829478</v>
      </c>
      <c r="E442" s="23">
        <f>PRICE1.12!$G442*VOLUME!E442</f>
        <v>52929.262542707758</v>
      </c>
      <c r="F442" s="23">
        <f>PRICE1.12!$G442*VOLUME!F442</f>
        <v>101126.65199999999</v>
      </c>
      <c r="G442" s="23">
        <f>PRICE1.12!$G442*VOLUME!G442</f>
        <v>275549.69358893723</v>
      </c>
      <c r="H442" s="23">
        <f>PRICE1.12!$G442*VOLUME!H442</f>
        <v>38526.575999999994</v>
      </c>
      <c r="I442" s="23">
        <f>PRICE1.12!$G442*VOLUME!I442</f>
        <v>89299.847999999998</v>
      </c>
      <c r="J442" s="23">
        <f>PRICE1.12!$G442*VOLUME!J442</f>
        <v>58221.444953717844</v>
      </c>
      <c r="K442" s="23">
        <f>PRICE1.12!$G442*VOLUME!K442</f>
        <v>99152.423713199983</v>
      </c>
      <c r="L442" s="23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3">
        <f>PRICE1.12!$G443*VOLUME!C443</f>
        <v>183104.05526570822</v>
      </c>
      <c r="D443" s="23">
        <f>PRICE1.12!$G443*VOLUME!D443</f>
        <v>92258.868196299984</v>
      </c>
      <c r="E443" s="23">
        <f>PRICE1.12!$G443*VOLUME!E443</f>
        <v>56837.350948870961</v>
      </c>
      <c r="F443" s="23">
        <f>PRICE1.12!$G443*VOLUME!F443</f>
        <v>25703.988700000002</v>
      </c>
      <c r="G443" s="23">
        <f>PRICE1.12!$G443*VOLUME!G443</f>
        <v>357904.26311087917</v>
      </c>
      <c r="H443" s="23">
        <f>PRICE1.12!$G443*VOLUME!H443</f>
        <v>177228.6269</v>
      </c>
      <c r="I443" s="23">
        <f>PRICE1.12!$G443*VOLUME!I443</f>
        <v>87016.377499999988</v>
      </c>
      <c r="J443" s="23">
        <f>PRICE1.12!$G443*VOLUME!J443</f>
        <v>54736.765199999994</v>
      </c>
      <c r="K443" s="23">
        <f>PRICE1.12!$G443*VOLUME!K443</f>
        <v>24159.165994859999</v>
      </c>
      <c r="L443" s="23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2">
        <f>SUM(C445:C449)</f>
        <v>1004801.2748181201</v>
      </c>
      <c r="D444" s="22">
        <f t="shared" ref="D444:L444" si="188">SUM(D445:D449)</f>
        <v>1114501.1081369298</v>
      </c>
      <c r="E444" s="22">
        <f t="shared" si="188"/>
        <v>1429802.3305085301</v>
      </c>
      <c r="F444" s="22">
        <f t="shared" si="188"/>
        <v>582373.42006299994</v>
      </c>
      <c r="G444" s="22">
        <f t="shared" si="188"/>
        <v>4131478.1335265804</v>
      </c>
      <c r="H444" s="22">
        <f t="shared" si="188"/>
        <v>929715.59039999999</v>
      </c>
      <c r="I444" s="22">
        <f t="shared" si="188"/>
        <v>1407112.8356881042</v>
      </c>
      <c r="J444" s="22">
        <f t="shared" si="188"/>
        <v>1458383.0189627344</v>
      </c>
      <c r="K444" s="22">
        <f t="shared" si="188"/>
        <v>578122.65088083083</v>
      </c>
      <c r="L444" s="22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3">
        <f>PRICE1.12!$G445*VOLUME!C445</f>
        <v>17140.370074080001</v>
      </c>
      <c r="D445" s="23">
        <f>PRICE1.12!$G445*VOLUME!D445</f>
        <v>31239.789048600003</v>
      </c>
      <c r="E445" s="23">
        <f>PRICE1.12!$G445*VOLUME!E445</f>
        <v>44408.071619382768</v>
      </c>
      <c r="F445" s="23">
        <f>PRICE1.12!$G445*VOLUME!F445</f>
        <v>21764.36592</v>
      </c>
      <c r="G445" s="23">
        <f>PRICE1.12!$G445*VOLUME!G445</f>
        <v>114552.59666206277</v>
      </c>
      <c r="H445" s="23">
        <f>PRICE1.12!$G445*VOLUME!H445</f>
        <v>17010.3076</v>
      </c>
      <c r="I445" s="23">
        <f>PRICE1.12!$G445*VOLUME!I445</f>
        <v>28909.631888104002</v>
      </c>
      <c r="J445" s="23">
        <f>PRICE1.12!$G445*VOLUME!J445</f>
        <v>43611.683984546813</v>
      </c>
      <c r="K445" s="23">
        <f>PRICE1.12!$G445*VOLUME!K445</f>
        <v>20852.623608080004</v>
      </c>
      <c r="L445" s="23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3">
        <f>PRICE1.12!$G446*VOLUME!C446</f>
        <v>49045.471865520005</v>
      </c>
      <c r="D446" s="23">
        <f>PRICE1.12!$G446*VOLUME!D446</f>
        <v>62889.432270600009</v>
      </c>
      <c r="E446" s="23">
        <f>PRICE1.12!$G446*VOLUME!E446</f>
        <v>114288.02199041411</v>
      </c>
      <c r="F446" s="23">
        <f>PRICE1.12!$G446*VOLUME!F446</f>
        <v>64703.975544000008</v>
      </c>
      <c r="G446" s="23">
        <f>PRICE1.12!$G446*VOLUME!G446</f>
        <v>290926.90167053416</v>
      </c>
      <c r="H446" s="23">
        <f>PRICE1.12!$G446*VOLUME!H446</f>
        <v>48534.876000000004</v>
      </c>
      <c r="I446" s="23">
        <f>PRICE1.12!$G446*VOLUME!I446</f>
        <v>58622.179200000006</v>
      </c>
      <c r="J446" s="23">
        <f>PRICE1.12!$G446*VOLUME!J446</f>
        <v>112330.10662389237</v>
      </c>
      <c r="K446" s="23">
        <f>PRICE1.12!$G446*VOLUME!K446</f>
        <v>62165.422096190399</v>
      </c>
      <c r="L446" s="23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3">
        <f>PRICE1.12!$G447*VOLUME!C447</f>
        <v>102193.32687772001</v>
      </c>
      <c r="D447" s="23">
        <f>PRICE1.12!$G447*VOLUME!D447</f>
        <v>95356.826915919999</v>
      </c>
      <c r="E447" s="23">
        <f>PRICE1.12!$G447*VOLUME!E447</f>
        <v>177726.50112889381</v>
      </c>
      <c r="F447" s="23">
        <f>PRICE1.12!$G447*VOLUME!F447</f>
        <v>182729.260519</v>
      </c>
      <c r="G447" s="23">
        <f>PRICE1.12!$G447*VOLUME!G447</f>
        <v>558005.91544153378</v>
      </c>
      <c r="H447" s="23">
        <f>PRICE1.12!$G447*VOLUME!H447</f>
        <v>100240.38880000002</v>
      </c>
      <c r="I447" s="23">
        <f>PRICE1.12!$G447*VOLUME!I447</f>
        <v>91530.153600000005</v>
      </c>
      <c r="J447" s="23">
        <f>PRICE1.12!$G447*VOLUME!J447</f>
        <v>180876.67659882968</v>
      </c>
      <c r="K447" s="23">
        <f>PRICE1.12!$G447*VOLUME!K447</f>
        <v>188045.03112248849</v>
      </c>
      <c r="L447" s="23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3">
        <f>PRICE1.12!$G448*VOLUME!C448</f>
        <v>363314.61406240001</v>
      </c>
      <c r="D448" s="23">
        <f>PRICE1.12!$G448*VOLUME!D448</f>
        <v>401796.51766617998</v>
      </c>
      <c r="E448" s="23">
        <f>PRICE1.12!$G448*VOLUME!E448</f>
        <v>474928.66804322391</v>
      </c>
      <c r="F448" s="23">
        <f>PRICE1.12!$G448*VOLUME!F448</f>
        <v>136033.41023999997</v>
      </c>
      <c r="G448" s="23">
        <f>PRICE1.12!$G448*VOLUME!G448</f>
        <v>1376073.210011804</v>
      </c>
      <c r="H448" s="23">
        <f>PRICE1.12!$G448*VOLUME!H448</f>
        <v>331826.40399999998</v>
      </c>
      <c r="I448" s="23">
        <f>PRICE1.12!$G448*VOLUME!I448</f>
        <v>533425.43800000008</v>
      </c>
      <c r="J448" s="23">
        <f>PRICE1.12!$G448*VOLUME!J448</f>
        <v>487171.23727803037</v>
      </c>
      <c r="K448" s="23">
        <f>PRICE1.12!$G448*VOLUME!K448</f>
        <v>133376.71235761599</v>
      </c>
      <c r="L448" s="23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3">
        <f>PRICE1.12!$G449*VOLUME!C449</f>
        <v>473107.49193840002</v>
      </c>
      <c r="D449" s="23">
        <f>PRICE1.12!$G449*VOLUME!D449</f>
        <v>523218.54223562992</v>
      </c>
      <c r="E449" s="23">
        <f>PRICE1.12!$G449*VOLUME!E449</f>
        <v>618451.0677266157</v>
      </c>
      <c r="F449" s="23">
        <f>PRICE1.12!$G449*VOLUME!F449</f>
        <v>177142.40783999997</v>
      </c>
      <c r="G449" s="23">
        <f>PRICE1.12!$G449*VOLUME!G449</f>
        <v>1791919.5097406458</v>
      </c>
      <c r="H449" s="23">
        <f>PRICE1.12!$G449*VOLUME!H449</f>
        <v>432103.614</v>
      </c>
      <c r="I449" s="23">
        <f>PRICE1.12!$G449*VOLUME!I449</f>
        <v>694625.43300000008</v>
      </c>
      <c r="J449" s="23">
        <f>PRICE1.12!$G449*VOLUME!J449</f>
        <v>634393.3144774352</v>
      </c>
      <c r="K449" s="23">
        <f>PRICE1.12!$G449*VOLUME!K449</f>
        <v>173682.86169645598</v>
      </c>
      <c r="L449" s="23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2">
        <f>SUM(C451:C453)</f>
        <v>3165790.0332065602</v>
      </c>
      <c r="D450" s="22">
        <f t="shared" ref="D450:L450" si="189">SUM(D451:D453)</f>
        <v>3089079.0866871001</v>
      </c>
      <c r="E450" s="22">
        <f t="shared" si="189"/>
        <v>3677916.3796020285</v>
      </c>
      <c r="F450" s="22">
        <f t="shared" si="189"/>
        <v>3574994.4131</v>
      </c>
      <c r="G450" s="22">
        <f t="shared" si="189"/>
        <v>13507779.912595689</v>
      </c>
      <c r="H450" s="22">
        <f t="shared" si="189"/>
        <v>3241199.2227037279</v>
      </c>
      <c r="I450" s="22">
        <f t="shared" si="189"/>
        <v>3216193.3016999997</v>
      </c>
      <c r="J450" s="22">
        <f t="shared" si="189"/>
        <v>3978698.8073457014</v>
      </c>
      <c r="K450" s="22">
        <f t="shared" si="189"/>
        <v>3683813.7376672593</v>
      </c>
      <c r="L450" s="22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3">
        <f>PRICE1.12!$G451*VOLUME!C451</f>
        <v>511693.02540000004</v>
      </c>
      <c r="D451" s="23">
        <f>PRICE1.12!$G451*VOLUME!D451</f>
        <v>508252.79876342003</v>
      </c>
      <c r="E451" s="23">
        <f>PRICE1.12!$G451*VOLUME!E451</f>
        <v>584249.84038260009</v>
      </c>
      <c r="F451" s="23">
        <f>PRICE1.12!$G451*VOLUME!F451</f>
        <v>552932.17009999999</v>
      </c>
      <c r="G451" s="23">
        <f>PRICE1.12!$G451*VOLUME!G451</f>
        <v>2157127.8346460201</v>
      </c>
      <c r="H451" s="23">
        <f>PRICE1.12!$G451*VOLUME!H451</f>
        <v>536236.57278344</v>
      </c>
      <c r="I451" s="23">
        <f>PRICE1.12!$G451*VOLUME!I451</f>
        <v>502083.46090000001</v>
      </c>
      <c r="J451" s="23">
        <f>PRICE1.12!$G451*VOLUME!J451</f>
        <v>642150.24454570119</v>
      </c>
      <c r="K451" s="23">
        <f>PRICE1.12!$G451*VOLUME!K451</f>
        <v>486210.96241205913</v>
      </c>
      <c r="L451" s="23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3">
        <f>PRICE1.12!$G452*VOLUME!C452</f>
        <v>1960607.3590065599</v>
      </c>
      <c r="D452" s="23">
        <f>PRICE1.12!$G452*VOLUME!D452</f>
        <v>1541721.95182368</v>
      </c>
      <c r="E452" s="23">
        <f>PRICE1.12!$G452*VOLUME!E452</f>
        <v>2543353.9155194284</v>
      </c>
      <c r="F452" s="23">
        <f>PRICE1.12!$G452*VOLUME!F452</f>
        <v>2479598.8403999996</v>
      </c>
      <c r="G452" s="23">
        <f>PRICE1.12!$G452*VOLUME!G452</f>
        <v>8525282.0667496677</v>
      </c>
      <c r="H452" s="23">
        <f>PRICE1.12!$G452*VOLUME!H452</f>
        <v>1935466.7710202881</v>
      </c>
      <c r="I452" s="23">
        <f>PRICE1.12!$G452*VOLUME!I452</f>
        <v>1612671.5682000001</v>
      </c>
      <c r="J452" s="23">
        <f>PRICE1.12!$G452*VOLUME!J452</f>
        <v>2790692.7443999997</v>
      </c>
      <c r="K452" s="23">
        <f>PRICE1.12!$G452*VOLUME!K452</f>
        <v>2611757.5827552001</v>
      </c>
      <c r="L452" s="23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3">
        <f>PRICE1.12!$G453*VOLUME!C453</f>
        <v>693489.64880000008</v>
      </c>
      <c r="D453" s="23">
        <f>PRICE1.12!$G453*VOLUME!D453</f>
        <v>1039104.3361000001</v>
      </c>
      <c r="E453" s="23">
        <f>PRICE1.12!$G453*VOLUME!E453</f>
        <v>550312.6237</v>
      </c>
      <c r="F453" s="23">
        <f>PRICE1.12!$G453*VOLUME!F453</f>
        <v>542463.40260000015</v>
      </c>
      <c r="G453" s="23">
        <f>PRICE1.12!$G453*VOLUME!G453</f>
        <v>2825370.0112000005</v>
      </c>
      <c r="H453" s="23">
        <f>PRICE1.12!$G453*VOLUME!H453</f>
        <v>769495.87890000001</v>
      </c>
      <c r="I453" s="23">
        <f>PRICE1.12!$G453*VOLUME!I453</f>
        <v>1101438.2726</v>
      </c>
      <c r="J453" s="23">
        <f>PRICE1.12!$G453*VOLUME!J453</f>
        <v>545855.81840000011</v>
      </c>
      <c r="K453" s="23">
        <f>PRICE1.12!$G453*VOLUME!K453</f>
        <v>585845.1925</v>
      </c>
      <c r="L453" s="23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2">
        <f>SUM(C455:C458)</f>
        <v>5296540.5508199995</v>
      </c>
      <c r="D454" s="22">
        <f t="shared" ref="D454:L454" si="190">SUM(D455:D458)</f>
        <v>4906661.1255600005</v>
      </c>
      <c r="E454" s="22">
        <f t="shared" si="190"/>
        <v>4918962.8555499595</v>
      </c>
      <c r="F454" s="22">
        <f t="shared" si="190"/>
        <v>5067775.3551099608</v>
      </c>
      <c r="G454" s="22">
        <f t="shared" si="190"/>
        <v>17904791.840009961</v>
      </c>
      <c r="H454" s="22">
        <f t="shared" si="190"/>
        <v>5359675.4495099997</v>
      </c>
      <c r="I454" s="22">
        <f t="shared" si="190"/>
        <v>5024972.7851299997</v>
      </c>
      <c r="J454" s="22">
        <f t="shared" si="190"/>
        <v>4999666.110989999</v>
      </c>
      <c r="K454" s="22">
        <f t="shared" si="190"/>
        <v>5193432.2526200004</v>
      </c>
      <c r="L454" s="22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3">
        <f>PRICE1.12!$G455*VOLUME!C455</f>
        <v>513808.11719999992</v>
      </c>
      <c r="D455" s="23">
        <f>PRICE1.12!$G455*VOLUME!D455</f>
        <v>513808.11719999992</v>
      </c>
      <c r="E455" s="23">
        <f>PRICE1.12!$G455*VOLUME!E455</f>
        <v>474643.04232995998</v>
      </c>
      <c r="F455" s="23">
        <f>PRICE1.12!$G455*VOLUME!F455</f>
        <v>474643.04232995998</v>
      </c>
      <c r="G455" s="23">
        <f>PRICE1.12!$G455*VOLUME!G455</f>
        <v>988451.1595299599</v>
      </c>
      <c r="H455" s="23">
        <f>PRICE1.12!$G455*VOLUME!H455</f>
        <v>519752.62079999998</v>
      </c>
      <c r="I455" s="23">
        <f>PRICE1.12!$G455*VOLUME!I455</f>
        <v>519752.62079999998</v>
      </c>
      <c r="J455" s="23">
        <f>PRICE1.12!$G455*VOLUME!J455</f>
        <v>480138.23087999999</v>
      </c>
      <c r="K455" s="23">
        <f>PRICE1.12!$G455*VOLUME!K455</f>
        <v>480138.23087999999</v>
      </c>
      <c r="L455" s="23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3">
        <f>PRICE1.12!$G456*VOLUME!C456</f>
        <v>625728.9058999999</v>
      </c>
      <c r="D456" s="23">
        <f>PRICE1.12!$G456*VOLUME!D456</f>
        <v>625728.9058999999</v>
      </c>
      <c r="E456" s="23">
        <f>PRICE1.12!$G456*VOLUME!E456</f>
        <v>670967.98160000006</v>
      </c>
      <c r="F456" s="23">
        <f>PRICE1.12!$G456*VOLUME!F456</f>
        <v>670967.98160000006</v>
      </c>
      <c r="G456" s="23">
        <f>PRICE1.12!$G456*VOLUME!G456</f>
        <v>1296696.8875</v>
      </c>
      <c r="H456" s="23">
        <f>PRICE1.12!$G456*VOLUME!H456</f>
        <v>602520.59412999987</v>
      </c>
      <c r="I456" s="23">
        <f>PRICE1.12!$G456*VOLUME!I456</f>
        <v>602520.59412999987</v>
      </c>
      <c r="J456" s="23">
        <f>PRICE1.12!$G456*VOLUME!J456</f>
        <v>683393.47964999988</v>
      </c>
      <c r="K456" s="23">
        <f>PRICE1.12!$G456*VOLUME!K456</f>
        <v>683393.47964999988</v>
      </c>
      <c r="L456" s="23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3">
        <f>PRICE1.12!$G457*VOLUME!C457</f>
        <v>3257135.7373599997</v>
      </c>
      <c r="D457" s="23">
        <f>PRICE1.12!$G457*VOLUME!D457</f>
        <v>3105636.8098000004</v>
      </c>
      <c r="E457" s="23">
        <f>PRICE1.12!$G457*VOLUME!E457</f>
        <v>2709667.12684</v>
      </c>
      <c r="F457" s="23">
        <f>PRICE1.12!$G457*VOLUME!F457</f>
        <v>2898666.4480000003</v>
      </c>
      <c r="G457" s="23">
        <f>PRICE1.12!$G457*VOLUME!G457</f>
        <v>11971106.122000001</v>
      </c>
      <c r="H457" s="23">
        <f>PRICE1.12!$G457*VOLUME!H457</f>
        <v>3291771.2840000005</v>
      </c>
      <c r="I457" s="23">
        <f>PRICE1.12!$G457*VOLUME!I457</f>
        <v>3144504.2300800001</v>
      </c>
      <c r="J457" s="23">
        <f>PRICE1.12!$G457*VOLUME!J457</f>
        <v>2793076.8914999994</v>
      </c>
      <c r="K457" s="23">
        <f>PRICE1.12!$G457*VOLUME!K457</f>
        <v>3003903.5624600002</v>
      </c>
      <c r="L457" s="23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3">
        <f>PRICE1.12!$G458*VOLUME!C458</f>
        <v>899867.79035999987</v>
      </c>
      <c r="D458" s="23">
        <f>PRICE1.12!$G458*VOLUME!D458</f>
        <v>661487.29266000004</v>
      </c>
      <c r="E458" s="23">
        <f>PRICE1.12!$G458*VOLUME!E458</f>
        <v>1063684.7047799998</v>
      </c>
      <c r="F458" s="23">
        <f>PRICE1.12!$G458*VOLUME!F458</f>
        <v>1023497.88318</v>
      </c>
      <c r="G458" s="23">
        <f>PRICE1.12!$G458*VOLUME!G458</f>
        <v>3648537.6709799995</v>
      </c>
      <c r="H458" s="23">
        <f>PRICE1.12!$G458*VOLUME!H458</f>
        <v>945630.95057999995</v>
      </c>
      <c r="I458" s="23">
        <f>PRICE1.12!$G458*VOLUME!I458</f>
        <v>758195.34011999983</v>
      </c>
      <c r="J458" s="23">
        <f>PRICE1.12!$G458*VOLUME!J458</f>
        <v>1043057.50896</v>
      </c>
      <c r="K458" s="23">
        <f>PRICE1.12!$G458*VOLUME!K458</f>
        <v>1025996.97963</v>
      </c>
      <c r="L458" s="23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2">
        <f>SUM(C460:C461)</f>
        <v>345539.62755712151</v>
      </c>
      <c r="D459" s="22">
        <f t="shared" ref="D459:L459" si="191">SUM(D460:D461)</f>
        <v>365071.92101175716</v>
      </c>
      <c r="E459" s="22">
        <f t="shared" si="191"/>
        <v>296622.16026166361</v>
      </c>
      <c r="F459" s="22">
        <f t="shared" si="191"/>
        <v>292773.36734357144</v>
      </c>
      <c r="G459" s="22">
        <f t="shared" si="191"/>
        <v>1300007.0761741137</v>
      </c>
      <c r="H459" s="22">
        <f t="shared" si="191"/>
        <v>356627.5696499357</v>
      </c>
      <c r="I459" s="22">
        <f t="shared" si="191"/>
        <v>317328.99318710435</v>
      </c>
      <c r="J459" s="22">
        <f t="shared" si="191"/>
        <v>347476.21863740432</v>
      </c>
      <c r="K459" s="22">
        <f t="shared" si="191"/>
        <v>288595.66388254781</v>
      </c>
      <c r="L459" s="22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3">
        <f>PRICE1.12!$G460*VOLUME!C460</f>
        <v>7067.4333323214287</v>
      </c>
      <c r="D460" s="23">
        <f>PRICE1.12!$G460*VOLUME!D460</f>
        <v>7984.0027328571432</v>
      </c>
      <c r="E460" s="23">
        <f>PRICE1.12!$G460*VOLUME!E460</f>
        <v>7927.3703123636369</v>
      </c>
      <c r="F460" s="23">
        <f>PRICE1.12!$G460*VOLUME!F460</f>
        <v>7586.2791985714221</v>
      </c>
      <c r="G460" s="23">
        <f>PRICE1.12!$G460*VOLUME!G460</f>
        <v>30565.08557611363</v>
      </c>
      <c r="H460" s="23">
        <f>PRICE1.12!$G460*VOLUME!H460</f>
        <v>6400.0351015357155</v>
      </c>
      <c r="I460" s="23">
        <f>PRICE1.12!$G460*VOLUME!I460</f>
        <v>8606.6518113043476</v>
      </c>
      <c r="J460" s="23">
        <f>PRICE1.12!$G460*VOLUME!J460</f>
        <v>8818.7599255043478</v>
      </c>
      <c r="K460" s="23">
        <f>PRICE1.12!$G460*VOLUME!K460</f>
        <v>10550.574069347827</v>
      </c>
      <c r="L460" s="23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3">
        <f>PRICE1.12!$G461*VOLUME!C461</f>
        <v>338472.1942248001</v>
      </c>
      <c r="D461" s="23">
        <f>PRICE1.12!$G461*VOLUME!D461</f>
        <v>357087.91827890003</v>
      </c>
      <c r="E461" s="23">
        <f>PRICE1.12!$G461*VOLUME!E461</f>
        <v>288694.7899493</v>
      </c>
      <c r="F461" s="23">
        <f>PRICE1.12!$G461*VOLUME!F461</f>
        <v>285187.08814500005</v>
      </c>
      <c r="G461" s="23">
        <f>PRICE1.12!$G461*VOLUME!G461</f>
        <v>1269441.9905980001</v>
      </c>
      <c r="H461" s="23">
        <f>PRICE1.12!$G461*VOLUME!H461</f>
        <v>350227.53454839997</v>
      </c>
      <c r="I461" s="23">
        <f>PRICE1.12!$G461*VOLUME!I461</f>
        <v>308722.34137580002</v>
      </c>
      <c r="J461" s="23">
        <f>PRICE1.12!$G461*VOLUME!J461</f>
        <v>338657.45871189999</v>
      </c>
      <c r="K461" s="23">
        <f>PRICE1.12!$G461*VOLUME!K461</f>
        <v>278045.0898132</v>
      </c>
      <c r="L461" s="23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2">
        <f>SUM(C463:C467)</f>
        <v>829819.89254329575</v>
      </c>
      <c r="D462" s="22">
        <f t="shared" ref="D462:L462" si="192">SUM(D463:D467)</f>
        <v>869271.78655834333</v>
      </c>
      <c r="E462" s="22">
        <f t="shared" si="192"/>
        <v>770258.48313590512</v>
      </c>
      <c r="F462" s="22">
        <f t="shared" si="192"/>
        <v>1008233.0777624559</v>
      </c>
      <c r="G462" s="22">
        <f t="shared" si="192"/>
        <v>3477583.24</v>
      </c>
      <c r="H462" s="22">
        <f t="shared" si="192"/>
        <v>458065.32858584332</v>
      </c>
      <c r="I462" s="22">
        <f t="shared" si="192"/>
        <v>846130.61023747013</v>
      </c>
      <c r="J462" s="22">
        <f t="shared" si="192"/>
        <v>727364.291845161</v>
      </c>
      <c r="K462" s="22">
        <f t="shared" si="192"/>
        <v>1575556.5725871511</v>
      </c>
      <c r="L462" s="22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3">
        <f>PRICE1.12!$G463*VOLUME!C463</f>
        <v>40405.144803710929</v>
      </c>
      <c r="D463" s="23">
        <f>PRICE1.12!$G463*VOLUME!D463</f>
        <v>47156.832846284735</v>
      </c>
      <c r="E463" s="23">
        <f>PRICE1.12!$G463*VOLUME!E463</f>
        <v>131577.01215179026</v>
      </c>
      <c r="F463" s="23">
        <f>PRICE1.12!$G463*VOLUME!F463</f>
        <v>168620.76019821409</v>
      </c>
      <c r="G463" s="23">
        <f>PRICE1.12!$G463*VOLUME!G463</f>
        <v>387759.75</v>
      </c>
      <c r="H463" s="23">
        <f>PRICE1.12!$G463*VOLUME!H463</f>
        <v>35268.660876314912</v>
      </c>
      <c r="I463" s="23">
        <f>PRICE1.12!$G463*VOLUME!I463</f>
        <v>69590.544385176167</v>
      </c>
      <c r="J463" s="23">
        <f>PRICE1.12!$G463*VOLUME!J463</f>
        <v>102737.38375538694</v>
      </c>
      <c r="K463" s="23">
        <f>PRICE1.12!$G463*VOLUME!K463</f>
        <v>210689.26666376882</v>
      </c>
      <c r="L463" s="23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3">
        <f>PRICE1.12!$G464*VOLUME!C464</f>
        <v>443530.12901018327</v>
      </c>
      <c r="D464" s="23">
        <f>PRICE1.12!$G464*VOLUME!D464</f>
        <v>42708.409482688388</v>
      </c>
      <c r="E464" s="23">
        <f>PRICE1.12!$G464*VOLUME!E464</f>
        <v>78682.474073901656</v>
      </c>
      <c r="F464" s="23">
        <f>PRICE1.12!$G464*VOLUME!F464</f>
        <v>64533.547433226646</v>
      </c>
      <c r="G464" s="23">
        <f>PRICE1.12!$G464*VOLUME!G464</f>
        <v>629454.55999999994</v>
      </c>
      <c r="H464" s="23">
        <f>PRICE1.12!$G464*VOLUME!H464</f>
        <v>157333.55260052372</v>
      </c>
      <c r="I464" s="23">
        <f>PRICE1.12!$G464*VOLUME!I464</f>
        <v>40824.676645912128</v>
      </c>
      <c r="J464" s="23">
        <f>PRICE1.12!$G464*VOLUME!J464</f>
        <v>41149.097301134709</v>
      </c>
      <c r="K464" s="23">
        <f>PRICE1.12!$G464*VOLUME!K464</f>
        <v>50138.689005528067</v>
      </c>
      <c r="L464" s="23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3">
        <f>PRICE1.12!$G465*VOLUME!C465</f>
        <v>75449.292202231256</v>
      </c>
      <c r="D465" s="23">
        <f>PRICE1.12!$G465*VOLUME!D465</f>
        <v>160031.40769219364</v>
      </c>
      <c r="E465" s="23">
        <f>PRICE1.12!$G465*VOLUME!E465</f>
        <v>217130.46096179032</v>
      </c>
      <c r="F465" s="23">
        <f>PRICE1.12!$G465*VOLUME!F465</f>
        <v>65451.539143784772</v>
      </c>
      <c r="G465" s="23">
        <f>PRICE1.12!$G465*VOLUME!G465</f>
        <v>518062.69999999995</v>
      </c>
      <c r="H465" s="23">
        <f>PRICE1.12!$G465*VOLUME!H465</f>
        <v>48577.678114208917</v>
      </c>
      <c r="I465" s="23">
        <f>PRICE1.12!$G465*VOLUME!I465</f>
        <v>121292.53960444503</v>
      </c>
      <c r="J465" s="23">
        <f>PRICE1.12!$G465*VOLUME!J465</f>
        <v>271467.21432605106</v>
      </c>
      <c r="K465" s="23">
        <f>PRICE1.12!$G465*VOLUME!K465</f>
        <v>67271.308838997022</v>
      </c>
      <c r="L465" s="23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3">
        <f>PRICE1.12!$G466*VOLUME!C466</f>
        <v>90045.757139509602</v>
      </c>
      <c r="D466" s="23">
        <f>PRICE1.12!$G466*VOLUME!D466</f>
        <v>365171.69187132898</v>
      </c>
      <c r="E466" s="23">
        <f>PRICE1.12!$G466*VOLUME!E466</f>
        <v>58837.786335257697</v>
      </c>
      <c r="F466" s="23">
        <f>PRICE1.12!$G466*VOLUME!F466</f>
        <v>479884.04465390363</v>
      </c>
      <c r="G466" s="23">
        <f>PRICE1.12!$G466*VOLUME!G466</f>
        <v>993939.28</v>
      </c>
      <c r="H466" s="23">
        <f>PRICE1.12!$G466*VOLUME!H466</f>
        <v>65456.028419607675</v>
      </c>
      <c r="I466" s="23">
        <f>PRICE1.12!$G466*VOLUME!I466</f>
        <v>320665.74335984659</v>
      </c>
      <c r="J466" s="23">
        <f>PRICE1.12!$G466*VOLUME!J466</f>
        <v>41177.610738516625</v>
      </c>
      <c r="K466" s="23">
        <f>PRICE1.12!$G466*VOLUME!K466</f>
        <v>1006522.3953218128</v>
      </c>
      <c r="L466" s="23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3">
        <f>PRICE1.12!$G467*VOLUME!C467</f>
        <v>180389.56938766071</v>
      </c>
      <c r="D467" s="23">
        <f>PRICE1.12!$G467*VOLUME!D467</f>
        <v>254203.44466584755</v>
      </c>
      <c r="E467" s="23">
        <f>PRICE1.12!$G467*VOLUME!E467</f>
        <v>284030.74961316516</v>
      </c>
      <c r="F467" s="23">
        <f>PRICE1.12!$G467*VOLUME!F467</f>
        <v>229743.18633332674</v>
      </c>
      <c r="G467" s="23">
        <f>PRICE1.12!$G467*VOLUME!G467</f>
        <v>948366.95000000007</v>
      </c>
      <c r="H467" s="23">
        <f>PRICE1.12!$G467*VOLUME!H467</f>
        <v>151429.40857518805</v>
      </c>
      <c r="I467" s="23">
        <f>PRICE1.12!$G467*VOLUME!I467</f>
        <v>293757.10624209017</v>
      </c>
      <c r="J467" s="23">
        <f>PRICE1.12!$G467*VOLUME!J467</f>
        <v>270832.98572407174</v>
      </c>
      <c r="K467" s="23">
        <f>PRICE1.12!$G467*VOLUME!K467</f>
        <v>240934.91275704422</v>
      </c>
      <c r="L467" s="23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2">
        <f>C469+C473+C476+C480+C485+C492+C497+C503+C505+C510+C513</f>
        <v>221467123.73252413</v>
      </c>
      <c r="D468" s="22">
        <f t="shared" ref="D468:L468" si="193">D469+D473+D476+D480+D485+D492+D497+D503+D505+D510+D513</f>
        <v>136482971.14913216</v>
      </c>
      <c r="E468" s="22">
        <f t="shared" si="193"/>
        <v>66442386.256763898</v>
      </c>
      <c r="F468" s="22">
        <f t="shared" si="193"/>
        <v>220935035.71904522</v>
      </c>
      <c r="G468" s="22">
        <f t="shared" si="193"/>
        <v>641193082.84993064</v>
      </c>
      <c r="H468" s="22">
        <f t="shared" si="193"/>
        <v>246152245.54958734</v>
      </c>
      <c r="I468" s="22">
        <f t="shared" si="193"/>
        <v>73396792.767880887</v>
      </c>
      <c r="J468" s="22">
        <f t="shared" si="193"/>
        <v>40624198.238328643</v>
      </c>
      <c r="K468" s="22">
        <f t="shared" si="193"/>
        <v>210374953.69822776</v>
      </c>
      <c r="L468" s="22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2">
        <f>SUM(C470:C472)</f>
        <v>14751731.299999999</v>
      </c>
      <c r="D469" s="22">
        <f t="shared" ref="D469:L469" si="194">SUM(D470:D472)</f>
        <v>3723235.2800000003</v>
      </c>
      <c r="E469" s="22">
        <f t="shared" si="194"/>
        <v>20115024.610599998</v>
      </c>
      <c r="F469" s="22">
        <f t="shared" si="194"/>
        <v>15912839.351200001</v>
      </c>
      <c r="G469" s="22">
        <f t="shared" si="194"/>
        <v>54502830.5418</v>
      </c>
      <c r="H469" s="22">
        <f t="shared" si="194"/>
        <v>14708102.432</v>
      </c>
      <c r="I469" s="22">
        <f t="shared" si="194"/>
        <v>2707696.9469999997</v>
      </c>
      <c r="J469" s="22">
        <f t="shared" si="194"/>
        <v>14946846.943599999</v>
      </c>
      <c r="K469" s="22">
        <f t="shared" si="194"/>
        <v>19138958.115199998</v>
      </c>
      <c r="L469" s="22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3">
        <f>PRICE1.12!$G470*VOLUME!C470</f>
        <v>1466823.84</v>
      </c>
      <c r="D470" s="23">
        <f>PRICE1.12!$G470*VOLUME!D470</f>
        <v>576656.60000000009</v>
      </c>
      <c r="E470" s="23">
        <f>PRICE1.12!$G470*VOLUME!E470</f>
        <v>2443396.7112000003</v>
      </c>
      <c r="F470" s="23">
        <f>PRICE1.12!$G470*VOLUME!F470</f>
        <v>878200.70940000017</v>
      </c>
      <c r="G470" s="23">
        <f>PRICE1.12!$G470*VOLUME!G470</f>
        <v>5365077.8606000002</v>
      </c>
      <c r="H470" s="23">
        <f>PRICE1.12!$G470*VOLUME!H470</f>
        <v>1607116.5720000002</v>
      </c>
      <c r="I470" s="23">
        <f>PRICE1.12!$G470*VOLUME!I470</f>
        <v>562754.36040000012</v>
      </c>
      <c r="J470" s="23">
        <f>PRICE1.12!$G470*VOLUME!J470</f>
        <v>2160466.8214000002</v>
      </c>
      <c r="K470" s="23">
        <f>PRICE1.12!$G470*VOLUME!K470</f>
        <v>1088869.8832</v>
      </c>
      <c r="L470" s="23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3">
        <f>PRICE1.12!$G471*VOLUME!C471</f>
        <v>1191475.68</v>
      </c>
      <c r="D471" s="23">
        <f>PRICE1.12!$G471*VOLUME!D471</f>
        <v>468408.2</v>
      </c>
      <c r="E471" s="23">
        <f>PRICE1.12!$G471*VOLUME!E471</f>
        <v>1984728.9623999998</v>
      </c>
      <c r="F471" s="23">
        <f>PRICE1.12!$G471*VOLUME!F471</f>
        <v>713347.27379999997</v>
      </c>
      <c r="G471" s="23">
        <f>PRICE1.12!$G471*VOLUME!G471</f>
        <v>4357960.1162</v>
      </c>
      <c r="H471" s="23">
        <f>PRICE1.12!$G471*VOLUME!H471</f>
        <v>1305433.044</v>
      </c>
      <c r="I471" s="23">
        <f>PRICE1.12!$G471*VOLUME!I471</f>
        <v>457115.6508</v>
      </c>
      <c r="J471" s="23">
        <f>PRICE1.12!$G471*VOLUME!J471</f>
        <v>1754909.8977999999</v>
      </c>
      <c r="K471" s="23">
        <f>PRICE1.12!$G471*VOLUME!K471</f>
        <v>884470.20640000002</v>
      </c>
      <c r="L471" s="23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3">
        <f>PRICE1.12!$G472*VOLUME!C472</f>
        <v>12093431.779999999</v>
      </c>
      <c r="D472" s="23">
        <f>PRICE1.12!$G472*VOLUME!D472</f>
        <v>2678170.48</v>
      </c>
      <c r="E472" s="23">
        <f>PRICE1.12!$G472*VOLUME!E472</f>
        <v>15686898.936999999</v>
      </c>
      <c r="F472" s="23">
        <f>PRICE1.12!$G472*VOLUME!F472</f>
        <v>14321291.368000001</v>
      </c>
      <c r="G472" s="23">
        <f>PRICE1.12!$G472*VOLUME!G472</f>
        <v>44779792.564999998</v>
      </c>
      <c r="H472" s="23">
        <f>PRICE1.12!$G472*VOLUME!H472</f>
        <v>11795552.816</v>
      </c>
      <c r="I472" s="23">
        <f>PRICE1.12!$G472*VOLUME!I472</f>
        <v>1687826.9357999999</v>
      </c>
      <c r="J472" s="23">
        <f>PRICE1.12!$G472*VOLUME!J472</f>
        <v>11031470.224399999</v>
      </c>
      <c r="K472" s="23">
        <f>PRICE1.12!$G472*VOLUME!K472</f>
        <v>17165618.025599997</v>
      </c>
      <c r="L472" s="23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2">
        <f>SUM(C474:C475)</f>
        <v>346745.30724999995</v>
      </c>
      <c r="D473" s="22">
        <f t="shared" ref="D473:L473" si="195">SUM(D474:D475)</f>
        <v>386603.03029999998</v>
      </c>
      <c r="E473" s="22">
        <f t="shared" si="195"/>
        <v>211741.53529999999</v>
      </c>
      <c r="F473" s="22">
        <f t="shared" si="195"/>
        <v>333757.14820000005</v>
      </c>
      <c r="G473" s="22">
        <f t="shared" si="195"/>
        <v>1278847.0210500001</v>
      </c>
      <c r="H473" s="22">
        <f t="shared" si="195"/>
        <v>351615.6569</v>
      </c>
      <c r="I473" s="22">
        <f t="shared" si="195"/>
        <v>369430.58030000003</v>
      </c>
      <c r="J473" s="22">
        <f t="shared" si="195"/>
        <v>213716.72169999999</v>
      </c>
      <c r="K473" s="22">
        <f t="shared" si="195"/>
        <v>323467.27909999999</v>
      </c>
      <c r="L473" s="22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3">
        <f>PRICE1.12!$G474*VOLUME!C474</f>
        <v>124642.8976</v>
      </c>
      <c r="D474" s="23">
        <f>PRICE1.12!$G474*VOLUME!D474</f>
        <v>164023.5968</v>
      </c>
      <c r="E474" s="23">
        <f>PRICE1.12!$G474*VOLUME!E474</f>
        <v>77015.646800000002</v>
      </c>
      <c r="F474" s="23">
        <f>PRICE1.12!$G474*VOLUME!F474</f>
        <v>143512.04320000001</v>
      </c>
      <c r="G474" s="23">
        <f>PRICE1.12!$G474*VOLUME!G474</f>
        <v>509194.18440000003</v>
      </c>
      <c r="H474" s="23">
        <f>PRICE1.12!$G474*VOLUME!H474</f>
        <v>119735.08040000001</v>
      </c>
      <c r="I474" s="23">
        <f>PRICE1.12!$G474*VOLUME!I474</f>
        <v>157141.83080000003</v>
      </c>
      <c r="J474" s="23">
        <f>PRICE1.12!$G474*VOLUME!J474</f>
        <v>76052.381200000003</v>
      </c>
      <c r="K474" s="23">
        <f>PRICE1.12!$G474*VOLUME!K474</f>
        <v>141500.04560000001</v>
      </c>
      <c r="L474" s="23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3">
        <f>PRICE1.12!$G475*VOLUME!C475</f>
        <v>222102.40964999996</v>
      </c>
      <c r="D475" s="23">
        <f>PRICE1.12!$G475*VOLUME!D475</f>
        <v>222579.43349999998</v>
      </c>
      <c r="E475" s="23">
        <f>PRICE1.12!$G475*VOLUME!E475</f>
        <v>134725.8885</v>
      </c>
      <c r="F475" s="23">
        <f>PRICE1.12!$G475*VOLUME!F475</f>
        <v>190245.10500000001</v>
      </c>
      <c r="G475" s="23">
        <f>PRICE1.12!$G475*VOLUME!G475</f>
        <v>769652.83664999995</v>
      </c>
      <c r="H475" s="23">
        <f>PRICE1.12!$G475*VOLUME!H475</f>
        <v>231880.5765</v>
      </c>
      <c r="I475" s="23">
        <f>PRICE1.12!$G475*VOLUME!I475</f>
        <v>212288.74949999998</v>
      </c>
      <c r="J475" s="23">
        <f>PRICE1.12!$G475*VOLUME!J475</f>
        <v>137664.34049999999</v>
      </c>
      <c r="K475" s="23">
        <f>PRICE1.12!$G475*VOLUME!K475</f>
        <v>181967.23349999997</v>
      </c>
      <c r="L475" s="23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2">
        <f>SUM(C477:C479)</f>
        <v>171762.3707</v>
      </c>
      <c r="D476" s="22">
        <f t="shared" ref="D476:L476" si="196">SUM(D477:D479)</f>
        <v>132897.98869999999</v>
      </c>
      <c r="E476" s="22">
        <f t="shared" si="196"/>
        <v>97110.043999999994</v>
      </c>
      <c r="F476" s="22">
        <f t="shared" si="196"/>
        <v>157770.0502</v>
      </c>
      <c r="G476" s="22">
        <f t="shared" si="196"/>
        <v>559540.45360000001</v>
      </c>
      <c r="H476" s="22">
        <f t="shared" si="196"/>
        <v>184322.52469999998</v>
      </c>
      <c r="I476" s="22">
        <f t="shared" si="196"/>
        <v>115416.0484</v>
      </c>
      <c r="J476" s="22">
        <f t="shared" si="196"/>
        <v>105921.34359999999</v>
      </c>
      <c r="K476" s="22">
        <f t="shared" si="196"/>
        <v>151897.04670000001</v>
      </c>
      <c r="L476" s="22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3">
        <f>PRICE1.12!$G477*VOLUME!C477</f>
        <v>91281.475200000001</v>
      </c>
      <c r="D477" s="23">
        <f>PRICE1.12!$G477*VOLUME!D477</f>
        <v>68482.530800000008</v>
      </c>
      <c r="E477" s="23">
        <f>PRICE1.12!$G477*VOLUME!E477</f>
        <v>1407.8086000000003</v>
      </c>
      <c r="F477" s="23">
        <f>PRICE1.12!$G477*VOLUME!F477</f>
        <v>3478.0821999999998</v>
      </c>
      <c r="G477" s="23">
        <f>PRICE1.12!$G477*VOLUME!G477</f>
        <v>164649.89679999999</v>
      </c>
      <c r="H477" s="23">
        <f>PRICE1.12!$G477*VOLUME!H477</f>
        <v>103647.86440000001</v>
      </c>
      <c r="I477" s="23">
        <f>PRICE1.12!$G477*VOLUME!I477</f>
        <v>58318.344400000009</v>
      </c>
      <c r="J477" s="23">
        <f>PRICE1.12!$G477*VOLUME!J477</f>
        <v>1277.0070000000001</v>
      </c>
      <c r="K477" s="23">
        <f>PRICE1.12!$G477*VOLUME!K477</f>
        <v>3219.8618000000001</v>
      </c>
      <c r="L477" s="23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3">
        <f>PRICE1.12!$G478*VOLUME!C478</f>
        <v>37412.199500000002</v>
      </c>
      <c r="D478" s="23">
        <f>PRICE1.12!$G478*VOLUME!D478</f>
        <v>30255.241900000001</v>
      </c>
      <c r="E478" s="23">
        <f>PRICE1.12!$G478*VOLUME!E478</f>
        <v>3469.6193999999996</v>
      </c>
      <c r="F478" s="23">
        <f>PRICE1.12!$G478*VOLUME!F478</f>
        <v>16277.768000000002</v>
      </c>
      <c r="G478" s="23">
        <f>PRICE1.12!$G478*VOLUME!G478</f>
        <v>87414.828800000003</v>
      </c>
      <c r="H478" s="23">
        <f>PRICE1.12!$G478*VOLUME!H478</f>
        <v>37096.580300000001</v>
      </c>
      <c r="I478" s="23">
        <f>PRICE1.12!$G478*VOLUME!I478</f>
        <v>26769.183999999997</v>
      </c>
      <c r="J478" s="23">
        <f>PRICE1.12!$G478*VOLUME!J478</f>
        <v>4084.7846</v>
      </c>
      <c r="K478" s="23">
        <f>PRICE1.12!$G478*VOLUME!K478</f>
        <v>15917.216900000001</v>
      </c>
      <c r="L478" s="23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3">
        <f>PRICE1.12!$G479*VOLUME!C479</f>
        <v>43068.696000000004</v>
      </c>
      <c r="D479" s="23">
        <f>PRICE1.12!$G479*VOLUME!D479</f>
        <v>34160.216</v>
      </c>
      <c r="E479" s="23">
        <f>PRICE1.12!$G479*VOLUME!E479</f>
        <v>92232.615999999995</v>
      </c>
      <c r="F479" s="23">
        <f>PRICE1.12!$G479*VOLUME!F479</f>
        <v>138014.19999999998</v>
      </c>
      <c r="G479" s="23">
        <f>PRICE1.12!$G479*VOLUME!G479</f>
        <v>307475.728</v>
      </c>
      <c r="H479" s="23">
        <f>PRICE1.12!$G479*VOLUME!H479</f>
        <v>43578.079999999994</v>
      </c>
      <c r="I479" s="23">
        <f>PRICE1.12!$G479*VOLUME!I479</f>
        <v>30328.519999999997</v>
      </c>
      <c r="J479" s="23">
        <f>PRICE1.12!$G479*VOLUME!J479</f>
        <v>100559.552</v>
      </c>
      <c r="K479" s="23">
        <f>PRICE1.12!$G479*VOLUME!K479</f>
        <v>132759.96799999999</v>
      </c>
      <c r="L479" s="23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2">
        <f>SUM(C481:C484)</f>
        <v>36717.967899999996</v>
      </c>
      <c r="D480" s="22">
        <f t="shared" ref="D480:L480" si="197">SUM(D481:D484)</f>
        <v>60269.286099999998</v>
      </c>
      <c r="E480" s="22">
        <f t="shared" si="197"/>
        <v>10722.208999999999</v>
      </c>
      <c r="F480" s="22">
        <f t="shared" si="197"/>
        <v>29600.509199999997</v>
      </c>
      <c r="G480" s="22">
        <f t="shared" si="197"/>
        <v>137309.97220000002</v>
      </c>
      <c r="H480" s="22">
        <f t="shared" si="197"/>
        <v>33475.595999999998</v>
      </c>
      <c r="I480" s="22">
        <f t="shared" si="197"/>
        <v>59684.199400000005</v>
      </c>
      <c r="J480" s="22">
        <f t="shared" si="197"/>
        <v>9673.3566999999985</v>
      </c>
      <c r="K480" s="22">
        <f t="shared" si="197"/>
        <v>31717.732300000003</v>
      </c>
      <c r="L480" s="22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3">
        <f>PRICE1.12!$G481*VOLUME!C481</f>
        <v>17692.124800000001</v>
      </c>
      <c r="D481" s="23">
        <f>PRICE1.12!$G481*VOLUME!D481</f>
        <v>15333.004799999999</v>
      </c>
      <c r="E481" s="23">
        <f>PRICE1.12!$G481*VOLUME!E481</f>
        <v>3651.8539999999994</v>
      </c>
      <c r="F481" s="23">
        <f>PRICE1.12!$G481*VOLUME!F481</f>
        <v>10927.507600000001</v>
      </c>
      <c r="G481" s="23">
        <f>PRICE1.12!$G481*VOLUME!G481</f>
        <v>47604.491199999997</v>
      </c>
      <c r="H481" s="23">
        <f>PRICE1.12!$G481*VOLUME!H481</f>
        <v>16920.309999999998</v>
      </c>
      <c r="I481" s="23">
        <f>PRICE1.12!$G481*VOLUME!I481</f>
        <v>14658.1052</v>
      </c>
      <c r="J481" s="23">
        <f>PRICE1.12!$G481*VOLUME!J481</f>
        <v>3315.8388</v>
      </c>
      <c r="K481" s="23">
        <f>PRICE1.12!$G481*VOLUME!K481</f>
        <v>10697.0152</v>
      </c>
      <c r="L481" s="23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3">
        <f>PRICE1.12!$G482*VOLUME!C482</f>
        <v>514.32000000000005</v>
      </c>
      <c r="D482" s="23">
        <f>PRICE1.12!$G482*VOLUME!D482</f>
        <v>22501.500000000004</v>
      </c>
      <c r="E482" s="23">
        <f>PRICE1.12!$G482*VOLUME!E482</f>
        <v>102.86400000000002</v>
      </c>
      <c r="F482" s="23">
        <f>PRICE1.12!$G482*VOLUME!F482</f>
        <v>0</v>
      </c>
      <c r="G482" s="23">
        <f>PRICE1.12!$G482*VOLUME!G482</f>
        <v>23118.684000000005</v>
      </c>
      <c r="H482" s="23">
        <f>PRICE1.12!$G482*VOLUME!H482</f>
        <v>642.90000000000009</v>
      </c>
      <c r="I482" s="23">
        <f>PRICE1.12!$G482*VOLUME!I482</f>
        <v>26294.610000000004</v>
      </c>
      <c r="J482" s="23">
        <f>PRICE1.12!$G482*VOLUME!J482</f>
        <v>0</v>
      </c>
      <c r="K482" s="23">
        <f>PRICE1.12!$G482*VOLUME!K482</f>
        <v>0</v>
      </c>
      <c r="L482" s="23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3">
        <f>PRICE1.12!$G483*VOLUME!C483</f>
        <v>13768.316499999997</v>
      </c>
      <c r="D483" s="23">
        <f>PRICE1.12!$G483*VOLUME!D483</f>
        <v>16036.9085</v>
      </c>
      <c r="E483" s="23">
        <f>PRICE1.12!$G483*VOLUME!E483</f>
        <v>4141.7780000000002</v>
      </c>
      <c r="F483" s="23">
        <f>PRICE1.12!$G483*VOLUME!F483</f>
        <v>13312.001999999999</v>
      </c>
      <c r="G483" s="23">
        <f>PRICE1.12!$G483*VOLUME!G483</f>
        <v>47259.004999999997</v>
      </c>
      <c r="H483" s="23">
        <f>PRICE1.12!$G483*VOLUME!H483</f>
        <v>11600.573</v>
      </c>
      <c r="I483" s="23">
        <f>PRICE1.12!$G483*VOLUME!I483</f>
        <v>13333.968999999999</v>
      </c>
      <c r="J483" s="23">
        <f>PRICE1.12!$G483*VOLUME!J483</f>
        <v>3691.4544999999998</v>
      </c>
      <c r="K483" s="23">
        <f>PRICE1.12!$G483*VOLUME!K483</f>
        <v>14780.7955</v>
      </c>
      <c r="L483" s="23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3">
        <f>PRICE1.12!$G484*VOLUME!C484</f>
        <v>4743.2065999999995</v>
      </c>
      <c r="D484" s="23">
        <f>PRICE1.12!$G484*VOLUME!D484</f>
        <v>6397.8728000000001</v>
      </c>
      <c r="E484" s="23">
        <f>PRICE1.12!$G484*VOLUME!E484</f>
        <v>2825.7129999999997</v>
      </c>
      <c r="F484" s="23">
        <f>PRICE1.12!$G484*VOLUME!F484</f>
        <v>5360.9996000000001</v>
      </c>
      <c r="G484" s="23">
        <f>PRICE1.12!$G484*VOLUME!G484</f>
        <v>19327.792000000001</v>
      </c>
      <c r="H484" s="23">
        <f>PRICE1.12!$G484*VOLUME!H484</f>
        <v>4311.813000000001</v>
      </c>
      <c r="I484" s="23">
        <f>PRICE1.12!$G484*VOLUME!I484</f>
        <v>5397.5152000000007</v>
      </c>
      <c r="J484" s="23">
        <f>PRICE1.12!$G484*VOLUME!J484</f>
        <v>2666.0633999999995</v>
      </c>
      <c r="K484" s="23">
        <f>PRICE1.12!$G484*VOLUME!K484</f>
        <v>6239.9216000000006</v>
      </c>
      <c r="L484" s="23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2">
        <f>SUM(C486:C491)</f>
        <v>525266.32689999999</v>
      </c>
      <c r="D485" s="22">
        <f t="shared" ref="D485:L485" si="198">SUM(D486:D491)</f>
        <v>483832.3554</v>
      </c>
      <c r="E485" s="22">
        <f t="shared" si="198"/>
        <v>260636.15979999996</v>
      </c>
      <c r="F485" s="22">
        <f t="shared" si="198"/>
        <v>201553.88930000001</v>
      </c>
      <c r="G485" s="22">
        <f t="shared" si="198"/>
        <v>1471288.7313999999</v>
      </c>
      <c r="H485" s="22">
        <f t="shared" si="198"/>
        <v>516755.48709999991</v>
      </c>
      <c r="I485" s="22">
        <f t="shared" si="198"/>
        <v>427386.91019999998</v>
      </c>
      <c r="J485" s="22">
        <f t="shared" si="198"/>
        <v>248784.08169999998</v>
      </c>
      <c r="K485" s="22">
        <f t="shared" si="198"/>
        <v>197233.1054</v>
      </c>
      <c r="L485" s="22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3">
        <f>PRICE1.12!$G486*VOLUME!C486</f>
        <v>29437.583000000002</v>
      </c>
      <c r="D486" s="23">
        <f>PRICE1.12!$G486*VOLUME!D486</f>
        <v>40900.15</v>
      </c>
      <c r="E486" s="23">
        <f>PRICE1.12!$G486*VOLUME!E486</f>
        <v>27698.853000000003</v>
      </c>
      <c r="F486" s="23">
        <f>PRICE1.12!$G486*VOLUME!F486</f>
        <v>31753.924999999999</v>
      </c>
      <c r="G486" s="23">
        <f>PRICE1.12!$G486*VOLUME!G486</f>
        <v>129790.511</v>
      </c>
      <c r="H486" s="23">
        <f>PRICE1.12!$G486*VOLUME!H486</f>
        <v>32409.421999999999</v>
      </c>
      <c r="I486" s="23">
        <f>PRICE1.12!$G486*VOLUME!I486</f>
        <v>35071.404999999999</v>
      </c>
      <c r="J486" s="23">
        <f>PRICE1.12!$G486*VOLUME!J486</f>
        <v>25744.15</v>
      </c>
      <c r="K486" s="23">
        <f>PRICE1.12!$G486*VOLUME!K486</f>
        <v>33193.745000000003</v>
      </c>
      <c r="L486" s="23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3">
        <f>PRICE1.12!$G487*VOLUME!C487</f>
        <v>227203.46670000002</v>
      </c>
      <c r="D487" s="23">
        <f>PRICE1.12!$G487*VOLUME!D487</f>
        <v>260442.72899999999</v>
      </c>
      <c r="E487" s="23">
        <f>PRICE1.12!$G487*VOLUME!E487</f>
        <v>125368.62480000001</v>
      </c>
      <c r="F487" s="23">
        <f>PRICE1.12!$G487*VOLUME!F487</f>
        <v>53713.619699999996</v>
      </c>
      <c r="G487" s="23">
        <f>PRICE1.12!$G487*VOLUME!G487</f>
        <v>666728.44019999995</v>
      </c>
      <c r="H487" s="23">
        <f>PRICE1.12!$G487*VOLUME!H487</f>
        <v>224199.87150000001</v>
      </c>
      <c r="I487" s="23">
        <f>PRICE1.12!$G487*VOLUME!I487</f>
        <v>227325.99359999999</v>
      </c>
      <c r="J487" s="23">
        <f>PRICE1.12!$G487*VOLUME!J487</f>
        <v>117108.3633</v>
      </c>
      <c r="K487" s="23">
        <f>PRICE1.12!$G487*VOLUME!K487</f>
        <v>52313.3658</v>
      </c>
      <c r="L487" s="23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3">
        <f>PRICE1.12!$G488*VOLUME!C488</f>
        <v>39924.225599999998</v>
      </c>
      <c r="D488" s="23">
        <f>PRICE1.12!$G488*VOLUME!D488</f>
        <v>50488.172399999996</v>
      </c>
      <c r="E488" s="23">
        <f>PRICE1.12!$G488*VOLUME!E488</f>
        <v>22843.714799999998</v>
      </c>
      <c r="F488" s="23">
        <f>PRICE1.12!$G488*VOLUME!F488</f>
        <v>28024.729200000002</v>
      </c>
      <c r="G488" s="23">
        <f>PRICE1.12!$G488*VOLUME!G488</f>
        <v>141280.84199999998</v>
      </c>
      <c r="H488" s="23">
        <f>PRICE1.12!$G488*VOLUME!H488</f>
        <v>38450.881199999996</v>
      </c>
      <c r="I488" s="23">
        <f>PRICE1.12!$G488*VOLUME!I488</f>
        <v>49172.07</v>
      </c>
      <c r="J488" s="23">
        <f>PRICE1.12!$G488*VOLUME!J488</f>
        <v>22536.063600000001</v>
      </c>
      <c r="K488" s="23">
        <f>PRICE1.12!$G488*VOLUME!K488</f>
        <v>27929.507999999998</v>
      </c>
      <c r="L488" s="23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3">
        <f>PRICE1.12!$G489*VOLUME!C489</f>
        <v>10941.715999999999</v>
      </c>
      <c r="D489" s="23">
        <f>PRICE1.12!$G489*VOLUME!D489</f>
        <v>18405.052800000001</v>
      </c>
      <c r="E489" s="23">
        <f>PRICE1.12!$G489*VOLUME!E489</f>
        <v>13799.476000000001</v>
      </c>
      <c r="F489" s="23">
        <f>PRICE1.12!$G489*VOLUME!F489</f>
        <v>13110.917599999999</v>
      </c>
      <c r="G489" s="23">
        <f>PRICE1.12!$G489*VOLUME!G489</f>
        <v>56257.162400000001</v>
      </c>
      <c r="H489" s="23">
        <f>PRICE1.12!$G489*VOLUME!H489</f>
        <v>11855.929599999999</v>
      </c>
      <c r="I489" s="23">
        <f>PRICE1.12!$G489*VOLUME!I489</f>
        <v>16465.011200000001</v>
      </c>
      <c r="J489" s="23">
        <f>PRICE1.12!$G489*VOLUME!J489</f>
        <v>15806.917599999999</v>
      </c>
      <c r="K489" s="23">
        <f>PRICE1.12!$G489*VOLUME!K489</f>
        <v>14337.0584</v>
      </c>
      <c r="L489" s="23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3">
        <f>PRICE1.12!$G490*VOLUME!C490</f>
        <v>65459.154600000009</v>
      </c>
      <c r="D490" s="23">
        <f>PRICE1.12!$G490*VOLUME!D490</f>
        <v>46241.612199999996</v>
      </c>
      <c r="E490" s="23">
        <f>PRICE1.12!$G490*VOLUME!E490</f>
        <v>58954.389199999998</v>
      </c>
      <c r="F490" s="23">
        <f>PRICE1.12!$G490*VOLUME!F490</f>
        <v>48644.703800000003</v>
      </c>
      <c r="G490" s="23">
        <f>PRICE1.12!$G490*VOLUME!G490</f>
        <v>219299.85980000001</v>
      </c>
      <c r="H490" s="23">
        <f>PRICE1.12!$G490*VOLUME!H490</f>
        <v>63810.455800000003</v>
      </c>
      <c r="I490" s="23">
        <f>PRICE1.12!$G490*VOLUME!I490</f>
        <v>41634.363400000002</v>
      </c>
      <c r="J490" s="23">
        <f>PRICE1.12!$G490*VOLUME!J490</f>
        <v>56829.476200000005</v>
      </c>
      <c r="K490" s="23">
        <f>PRICE1.12!$G490*VOLUME!K490</f>
        <v>43947.425200000005</v>
      </c>
      <c r="L490" s="23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3">
        <f>PRICE1.12!$G491*VOLUME!C491</f>
        <v>152300.18099999998</v>
      </c>
      <c r="D491" s="23">
        <f>PRICE1.12!$G491*VOLUME!D491</f>
        <v>67354.638999999996</v>
      </c>
      <c r="E491" s="23">
        <f>PRICE1.12!$G491*VOLUME!E491</f>
        <v>11971.101999999999</v>
      </c>
      <c r="F491" s="23">
        <f>PRICE1.12!$G491*VOLUME!F491</f>
        <v>26305.993999999999</v>
      </c>
      <c r="G491" s="23">
        <f>PRICE1.12!$G491*VOLUME!G491</f>
        <v>257931.91599999997</v>
      </c>
      <c r="H491" s="23">
        <f>PRICE1.12!$G491*VOLUME!H491</f>
        <v>146028.927</v>
      </c>
      <c r="I491" s="23">
        <f>PRICE1.12!$G491*VOLUME!I491</f>
        <v>57718.066999999995</v>
      </c>
      <c r="J491" s="23">
        <f>PRICE1.12!$G491*VOLUME!J491</f>
        <v>10759.110999999999</v>
      </c>
      <c r="K491" s="23">
        <f>PRICE1.12!$G491*VOLUME!K491</f>
        <v>25512.003000000001</v>
      </c>
      <c r="L491" s="23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2">
        <f>SUM(C493:C496)</f>
        <v>67579.619699999996</v>
      </c>
      <c r="D492" s="22">
        <f t="shared" ref="D492:L492" si="199">SUM(D493:D496)</f>
        <v>51070.791800000006</v>
      </c>
      <c r="E492" s="22">
        <f t="shared" si="199"/>
        <v>55900.405599999998</v>
      </c>
      <c r="F492" s="22">
        <f t="shared" si="199"/>
        <v>75311.613799999992</v>
      </c>
      <c r="G492" s="22">
        <f t="shared" si="199"/>
        <v>249862.43089999998</v>
      </c>
      <c r="H492" s="22">
        <f t="shared" si="199"/>
        <v>67069.182799999995</v>
      </c>
      <c r="I492" s="22">
        <f t="shared" si="199"/>
        <v>46917.813799999996</v>
      </c>
      <c r="J492" s="22">
        <f t="shared" si="199"/>
        <v>58873.026600000005</v>
      </c>
      <c r="K492" s="22">
        <f t="shared" si="199"/>
        <v>77973.541200000007</v>
      </c>
      <c r="L492" s="22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3">
        <f>PRICE1.12!$G493*VOLUME!C493</f>
        <v>4086.7014999999997</v>
      </c>
      <c r="D493" s="23">
        <f>PRICE1.12!$G493*VOLUME!D493</f>
        <v>8849.7079999999987</v>
      </c>
      <c r="E493" s="23">
        <f>PRICE1.12!$G493*VOLUME!E493</f>
        <v>4016.6979999999999</v>
      </c>
      <c r="F493" s="23">
        <f>PRICE1.12!$G493*VOLUME!F493</f>
        <v>3928.8969999999999</v>
      </c>
      <c r="G493" s="23">
        <f>PRICE1.12!$G493*VOLUME!G493</f>
        <v>20882.004499999999</v>
      </c>
      <c r="H493" s="23">
        <f>PRICE1.12!$G493*VOLUME!H493</f>
        <v>3977.1479999999997</v>
      </c>
      <c r="I493" s="23">
        <f>PRICE1.12!$G493*VOLUME!I493</f>
        <v>8056.335</v>
      </c>
      <c r="J493" s="23">
        <f>PRICE1.12!$G493*VOLUME!J493</f>
        <v>3773.07</v>
      </c>
      <c r="K493" s="23">
        <f>PRICE1.12!$G493*VOLUME!K493</f>
        <v>3729.5649999999996</v>
      </c>
      <c r="L493" s="23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3">
        <f>PRICE1.12!$G494*VOLUME!C494</f>
        <v>13687.814400000001</v>
      </c>
      <c r="D494" s="23">
        <f>PRICE1.12!$G494*VOLUME!D494</f>
        <v>14517.7248</v>
      </c>
      <c r="E494" s="23">
        <f>PRICE1.12!$G494*VOLUME!E494</f>
        <v>18308.4192</v>
      </c>
      <c r="F494" s="23">
        <f>PRICE1.12!$G494*VOLUME!F494</f>
        <v>32267.395199999999</v>
      </c>
      <c r="G494" s="23">
        <f>PRICE1.12!$G494*VOLUME!G494</f>
        <v>78781.353600000002</v>
      </c>
      <c r="H494" s="23">
        <f>PRICE1.12!$G494*VOLUME!H494</f>
        <v>13447.415999999999</v>
      </c>
      <c r="I494" s="23">
        <f>PRICE1.12!$G494*VOLUME!I494</f>
        <v>13653.5712</v>
      </c>
      <c r="J494" s="23">
        <f>PRICE1.12!$G494*VOLUME!J494</f>
        <v>19138.886399999999</v>
      </c>
      <c r="K494" s="23">
        <f>PRICE1.12!$G494*VOLUME!K494</f>
        <v>33978.3024</v>
      </c>
      <c r="L494" s="23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3">
        <f>PRICE1.12!$G495*VOLUME!C495</f>
        <v>15745.5918</v>
      </c>
      <c r="D495" s="23">
        <f>PRICE1.12!$G495*VOLUME!D495</f>
        <v>11072.6178</v>
      </c>
      <c r="E495" s="23">
        <f>PRICE1.12!$G495*VOLUME!E495</f>
        <v>23971.68</v>
      </c>
      <c r="F495" s="23">
        <f>PRICE1.12!$G495*VOLUME!F495</f>
        <v>23086.596600000001</v>
      </c>
      <c r="G495" s="23">
        <f>PRICE1.12!$G495*VOLUME!G495</f>
        <v>73876.486199999999</v>
      </c>
      <c r="H495" s="23">
        <f>PRICE1.12!$G495*VOLUME!H495</f>
        <v>15426.828600000001</v>
      </c>
      <c r="I495" s="23">
        <f>PRICE1.12!$G495*VOLUME!I495</f>
        <v>10036.9596</v>
      </c>
      <c r="J495" s="23">
        <f>PRICE1.12!$G495*VOLUME!J495</f>
        <v>25903.591200000003</v>
      </c>
      <c r="K495" s="23">
        <f>PRICE1.12!$G495*VOLUME!K495</f>
        <v>24085.3092</v>
      </c>
      <c r="L495" s="23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3">
        <f>PRICE1.12!$G496*VOLUME!C496</f>
        <v>34059.511999999995</v>
      </c>
      <c r="D496" s="23">
        <f>PRICE1.12!$G496*VOLUME!D496</f>
        <v>16630.7412</v>
      </c>
      <c r="E496" s="23">
        <f>PRICE1.12!$G496*VOLUME!E496</f>
        <v>9603.6083999999992</v>
      </c>
      <c r="F496" s="23">
        <f>PRICE1.12!$G496*VOLUME!F496</f>
        <v>16028.724999999999</v>
      </c>
      <c r="G496" s="23">
        <f>PRICE1.12!$G496*VOLUME!G496</f>
        <v>76322.586599999995</v>
      </c>
      <c r="H496" s="23">
        <f>PRICE1.12!$G496*VOLUME!H496</f>
        <v>34217.790199999996</v>
      </c>
      <c r="I496" s="23">
        <f>PRICE1.12!$G496*VOLUME!I496</f>
        <v>15170.947999999999</v>
      </c>
      <c r="J496" s="23">
        <f>PRICE1.12!$G496*VOLUME!J496</f>
        <v>10057.478999999999</v>
      </c>
      <c r="K496" s="23">
        <f>PRICE1.12!$G496*VOLUME!K496</f>
        <v>16180.364599999999</v>
      </c>
      <c r="L496" s="23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2">
        <f>SUM(C498:C502)</f>
        <v>2338526.4291000003</v>
      </c>
      <c r="D497" s="22">
        <f t="shared" ref="D497:L497" si="200">SUM(D498:D502)</f>
        <v>3630003.5507999999</v>
      </c>
      <c r="E497" s="22">
        <f t="shared" si="200"/>
        <v>718427.12249999994</v>
      </c>
      <c r="F497" s="22">
        <f t="shared" si="200"/>
        <v>1382875.0555</v>
      </c>
      <c r="G497" s="22">
        <f t="shared" si="200"/>
        <v>8069832.1579</v>
      </c>
      <c r="H497" s="22">
        <f t="shared" si="200"/>
        <v>2266427.4453217601</v>
      </c>
      <c r="I497" s="22">
        <f t="shared" si="200"/>
        <v>3838262.6481999997</v>
      </c>
      <c r="J497" s="22">
        <f t="shared" si="200"/>
        <v>724032.87353999994</v>
      </c>
      <c r="K497" s="22">
        <f t="shared" si="200"/>
        <v>1428821.2436000002</v>
      </c>
      <c r="L497" s="22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3">
        <f>PRICE1.12!$G498*VOLUME!C498</f>
        <v>171352.7022</v>
      </c>
      <c r="D498" s="23">
        <f>PRICE1.12!$G498*VOLUME!D498</f>
        <v>141926.05609999999</v>
      </c>
      <c r="E498" s="23">
        <f>PRICE1.12!$G498*VOLUME!E498</f>
        <v>116363.9381</v>
      </c>
      <c r="F498" s="23">
        <f>PRICE1.12!$G498*VOLUME!F498</f>
        <v>272154.16469999996</v>
      </c>
      <c r="G498" s="23">
        <f>PRICE1.12!$G498*VOLUME!G498</f>
        <v>701796.86109999986</v>
      </c>
      <c r="H498" s="23">
        <f>PRICE1.12!$G498*VOLUME!H498</f>
        <v>177065.9008</v>
      </c>
      <c r="I498" s="23">
        <f>PRICE1.12!$G498*VOLUME!I498</f>
        <v>145139.00080000001</v>
      </c>
      <c r="J498" s="23">
        <f>PRICE1.12!$G498*VOLUME!J498</f>
        <v>123750.31224</v>
      </c>
      <c r="K498" s="23">
        <f>PRICE1.12!$G498*VOLUME!K498</f>
        <v>282291.47039999993</v>
      </c>
      <c r="L498" s="23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3">
        <f>PRICE1.12!$G499*VOLUME!C499</f>
        <v>198042.9375</v>
      </c>
      <c r="D499" s="23">
        <f>PRICE1.12!$G499*VOLUME!D499</f>
        <v>152091.69750000001</v>
      </c>
      <c r="E499" s="23">
        <f>PRICE1.12!$G499*VOLUME!E499</f>
        <v>149314.10249999998</v>
      </c>
      <c r="F499" s="23">
        <f>PRICE1.12!$G499*VOLUME!F499</f>
        <v>276689.31</v>
      </c>
      <c r="G499" s="23">
        <f>PRICE1.12!$G499*VOLUME!G499</f>
        <v>776138.04749999999</v>
      </c>
      <c r="H499" s="23">
        <f>PRICE1.12!$G499*VOLUME!H499</f>
        <v>183112.0275</v>
      </c>
      <c r="I499" s="23">
        <f>PRICE1.12!$G499*VOLUME!I499</f>
        <v>146280.345</v>
      </c>
      <c r="J499" s="23">
        <f>PRICE1.12!$G499*VOLUME!J499</f>
        <v>150026.52749999997</v>
      </c>
      <c r="K499" s="23">
        <f>PRICE1.12!$G499*VOLUME!K499</f>
        <v>284946.88500000001</v>
      </c>
      <c r="L499" s="23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3">
        <f>PRICE1.12!$G500*VOLUME!C500</f>
        <v>670866.46440000006</v>
      </c>
      <c r="D500" s="23">
        <f>PRICE1.12!$G500*VOLUME!D500</f>
        <v>475098.90699999995</v>
      </c>
      <c r="E500" s="23">
        <f>PRICE1.12!$G500*VOLUME!E500</f>
        <v>340378.18059999996</v>
      </c>
      <c r="F500" s="23">
        <f>PRICE1.12!$G500*VOLUME!F500</f>
        <v>725618.39839999995</v>
      </c>
      <c r="G500" s="23">
        <f>PRICE1.12!$G500*VOLUME!G500</f>
        <v>2211961.9503999995</v>
      </c>
      <c r="H500" s="23">
        <f>PRICE1.12!$G500*VOLUME!H500</f>
        <v>664640.59120000002</v>
      </c>
      <c r="I500" s="23">
        <f>PRICE1.12!$G500*VOLUME!I500</f>
        <v>459797.93660000002</v>
      </c>
      <c r="J500" s="23">
        <f>PRICE1.12!$G500*VOLUME!J500</f>
        <v>347134.54399999999</v>
      </c>
      <c r="K500" s="23">
        <f>PRICE1.12!$G500*VOLUME!K500</f>
        <v>760413.99479999999</v>
      </c>
      <c r="L500" s="23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3">
        <f>PRICE1.12!$G501*VOLUME!C501</f>
        <v>389025.27360000001</v>
      </c>
      <c r="D501" s="23">
        <f>PRICE1.12!$G501*VOLUME!D501</f>
        <v>2463985.6307999999</v>
      </c>
      <c r="E501" s="23">
        <f>PRICE1.12!$G501*VOLUME!E501</f>
        <v>112018.0545</v>
      </c>
      <c r="F501" s="23">
        <f>PRICE1.12!$G501*VOLUME!F501</f>
        <v>15999.462000000001</v>
      </c>
      <c r="G501" s="23">
        <f>PRICE1.12!$G501*VOLUME!G501</f>
        <v>2981028.4209000003</v>
      </c>
      <c r="H501" s="23">
        <f>PRICE1.12!$G501*VOLUME!H501</f>
        <v>417958.58520000003</v>
      </c>
      <c r="I501" s="23">
        <f>PRICE1.12!$G501*VOLUME!I501</f>
        <v>2715489.3851999999</v>
      </c>
      <c r="J501" s="23">
        <f>PRICE1.12!$G501*VOLUME!J501</f>
        <v>102820.2102</v>
      </c>
      <c r="K501" s="23">
        <f>PRICE1.12!$G501*VOLUME!K501</f>
        <v>15003.1044</v>
      </c>
      <c r="L501" s="23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3">
        <f>PRICE1.12!$G502*VOLUME!C502</f>
        <v>909239.0514</v>
      </c>
      <c r="D502" s="23">
        <f>PRICE1.12!$G502*VOLUME!D502</f>
        <v>396901.25939999998</v>
      </c>
      <c r="E502" s="23">
        <f>PRICE1.12!$G502*VOLUME!E502</f>
        <v>352.84680000000003</v>
      </c>
      <c r="F502" s="23">
        <f>PRICE1.12!$G502*VOLUME!F502</f>
        <v>92413.720399999991</v>
      </c>
      <c r="G502" s="23">
        <f>PRICE1.12!$G502*VOLUME!G502</f>
        <v>1398906.878</v>
      </c>
      <c r="H502" s="23">
        <f>PRICE1.12!$G502*VOLUME!H502</f>
        <v>823650.34062176</v>
      </c>
      <c r="I502" s="23">
        <f>PRICE1.12!$G502*VOLUME!I502</f>
        <v>371555.98060000001</v>
      </c>
      <c r="J502" s="23">
        <f>PRICE1.12!$G502*VOLUME!J502</f>
        <v>301.27959999999996</v>
      </c>
      <c r="K502" s="23">
        <f>PRICE1.12!$G502*VOLUME!K502</f>
        <v>86165.78899999999</v>
      </c>
      <c r="L502" s="23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2">
        <f>SUM(C504)</f>
        <v>190779529.69</v>
      </c>
      <c r="D503" s="22">
        <f t="shared" ref="D503:L503" si="201">SUM(D504)</f>
        <v>114153828.84</v>
      </c>
      <c r="E503" s="22">
        <f t="shared" si="201"/>
        <v>30348079.750000004</v>
      </c>
      <c r="F503" s="22">
        <f t="shared" si="201"/>
        <v>188362569.55000001</v>
      </c>
      <c r="G503" s="22">
        <f t="shared" si="201"/>
        <v>523644007.83000004</v>
      </c>
      <c r="H503" s="22">
        <f t="shared" si="201"/>
        <v>215363094.69000003</v>
      </c>
      <c r="I503" s="22">
        <f t="shared" si="201"/>
        <v>51192794.270000003</v>
      </c>
      <c r="J503" s="22">
        <f t="shared" si="201"/>
        <v>9012541.8464260176</v>
      </c>
      <c r="K503" s="22">
        <f t="shared" si="201"/>
        <v>174479498.08000001</v>
      </c>
      <c r="L503" s="22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3">
        <f>PRICE1.12!$G504*VOLUME!C504</f>
        <v>190779529.69</v>
      </c>
      <c r="D504" s="23">
        <f>PRICE1.12!$G504*VOLUME!D504</f>
        <v>114153828.84</v>
      </c>
      <c r="E504" s="23">
        <f>PRICE1.12!$G504*VOLUME!E504</f>
        <v>30348079.750000004</v>
      </c>
      <c r="F504" s="23">
        <f>PRICE1.12!$G504*VOLUME!F504</f>
        <v>188362569.55000001</v>
      </c>
      <c r="G504" s="23">
        <f>PRICE1.12!$G504*VOLUME!G504</f>
        <v>523644007.83000004</v>
      </c>
      <c r="H504" s="23">
        <f>PRICE1.12!$G504*VOLUME!H504</f>
        <v>215363094.69000003</v>
      </c>
      <c r="I504" s="23">
        <f>PRICE1.12!$G504*VOLUME!I504</f>
        <v>51192794.270000003</v>
      </c>
      <c r="J504" s="23">
        <f>PRICE1.12!$G504*VOLUME!J504</f>
        <v>9012541.8464260176</v>
      </c>
      <c r="K504" s="23">
        <f>PRICE1.12!$G504*VOLUME!K504</f>
        <v>174479498.08000001</v>
      </c>
      <c r="L504" s="23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2">
        <f>SUM(C506:C509)</f>
        <v>7606282.2647620011</v>
      </c>
      <c r="D505" s="22">
        <f t="shared" ref="D505:L505" si="202">SUM(D506:D509)</f>
        <v>7566263.9052750003</v>
      </c>
      <c r="E505" s="22">
        <f t="shared" si="202"/>
        <v>7654166.3293773001</v>
      </c>
      <c r="F505" s="22">
        <f t="shared" si="202"/>
        <v>8304778.2935320009</v>
      </c>
      <c r="G505" s="22">
        <f t="shared" si="202"/>
        <v>26997060.908020299</v>
      </c>
      <c r="H505" s="22">
        <f t="shared" si="202"/>
        <v>7701094.9563822998</v>
      </c>
      <c r="I505" s="22">
        <f t="shared" si="202"/>
        <v>7923676.8488705736</v>
      </c>
      <c r="J505" s="22">
        <f t="shared" si="202"/>
        <v>7639052.4733158005</v>
      </c>
      <c r="K505" s="22">
        <f t="shared" si="202"/>
        <v>8024868.3597279508</v>
      </c>
      <c r="L505" s="22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3">
        <f>PRICE1.12!$G506*VOLUME!C506</f>
        <v>966908.14430000004</v>
      </c>
      <c r="D506" s="23">
        <f>PRICE1.12!$G506*VOLUME!D506</f>
        <v>966908.14430000004</v>
      </c>
      <c r="E506" s="23">
        <f>PRICE1.12!$G506*VOLUME!E506</f>
        <v>936572.05177000014</v>
      </c>
      <c r="F506" s="23">
        <f>PRICE1.12!$G506*VOLUME!F506</f>
        <v>936572.05177000014</v>
      </c>
      <c r="G506" s="23">
        <f>PRICE1.12!$G506*VOLUME!G506</f>
        <v>1903480.1960700003</v>
      </c>
      <c r="H506" s="23">
        <f>PRICE1.12!$G506*VOLUME!H506</f>
        <v>934031.76699999999</v>
      </c>
      <c r="I506" s="23">
        <f>PRICE1.12!$G506*VOLUME!I506</f>
        <v>934031.76699999999</v>
      </c>
      <c r="J506" s="23">
        <f>PRICE1.12!$G506*VOLUME!J506</f>
        <v>896456.76992000011</v>
      </c>
      <c r="K506" s="23">
        <f>PRICE1.12!$G506*VOLUME!K506</f>
        <v>896456.76992000011</v>
      </c>
      <c r="L506" s="23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3">
        <f>PRICE1.12!$G507*VOLUME!C507</f>
        <v>1111956.4836000002</v>
      </c>
      <c r="D507" s="23">
        <f>PRICE1.12!$G507*VOLUME!D507</f>
        <v>1111956.4836000002</v>
      </c>
      <c r="E507" s="23">
        <f>PRICE1.12!$G507*VOLUME!E507</f>
        <v>1118993.2052559999</v>
      </c>
      <c r="F507" s="23">
        <f>PRICE1.12!$G507*VOLUME!F507</f>
        <v>1118993.2052559999</v>
      </c>
      <c r="G507" s="23">
        <f>PRICE1.12!$G507*VOLUME!G507</f>
        <v>2230949.6888560001</v>
      </c>
      <c r="H507" s="23">
        <f>PRICE1.12!$G507*VOLUME!H507</f>
        <v>1024251.5948</v>
      </c>
      <c r="I507" s="23">
        <f>PRICE1.12!$G507*VOLUME!I507</f>
        <v>1024251.5948</v>
      </c>
      <c r="J507" s="23">
        <f>PRICE1.12!$G507*VOLUME!J507</f>
        <v>1066166.3563600001</v>
      </c>
      <c r="K507" s="23">
        <f>PRICE1.12!$G507*VOLUME!K507</f>
        <v>1066166.3563600001</v>
      </c>
      <c r="L507" s="23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3">
        <f>PRICE1.12!$G508*VOLUME!C508</f>
        <v>4707687.5634000003</v>
      </c>
      <c r="D508" s="23">
        <f>PRICE1.12!$G508*VOLUME!D508</f>
        <v>4595552.4501</v>
      </c>
      <c r="E508" s="23">
        <f>PRICE1.12!$G508*VOLUME!E508</f>
        <v>4685729.2458138</v>
      </c>
      <c r="F508" s="23">
        <f>PRICE1.12!$G508*VOLUME!F508</f>
        <v>5301979.3158300007</v>
      </c>
      <c r="G508" s="23">
        <f>PRICE1.12!$G508*VOLUME!G508</f>
        <v>19290948.575143799</v>
      </c>
      <c r="H508" s="23">
        <f>PRICE1.12!$G508*VOLUME!H508</f>
        <v>4917741.9279993</v>
      </c>
      <c r="I508" s="23">
        <f>PRICE1.12!$G508*VOLUME!I508</f>
        <v>5039347.3747222833</v>
      </c>
      <c r="J508" s="23">
        <f>PRICE1.12!$G508*VOLUME!J508</f>
        <v>4740254.0774100004</v>
      </c>
      <c r="K508" s="23">
        <f>PRICE1.12!$G508*VOLUME!K508</f>
        <v>5049962.0154600004</v>
      </c>
      <c r="L508" s="23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3">
        <f>PRICE1.12!$G509*VOLUME!C509</f>
        <v>819730.07346200012</v>
      </c>
      <c r="D509" s="23">
        <f>PRICE1.12!$G509*VOLUME!D509</f>
        <v>891846.82727500005</v>
      </c>
      <c r="E509" s="23">
        <f>PRICE1.12!$G509*VOLUME!E509</f>
        <v>912871.82653750002</v>
      </c>
      <c r="F509" s="23">
        <f>PRICE1.12!$G509*VOLUME!F509</f>
        <v>947233.720676</v>
      </c>
      <c r="G509" s="23">
        <f>PRICE1.12!$G509*VOLUME!G509</f>
        <v>3571682.4479505001</v>
      </c>
      <c r="H509" s="23">
        <f>PRICE1.12!$G509*VOLUME!H509</f>
        <v>825069.66658299998</v>
      </c>
      <c r="I509" s="23">
        <f>PRICE1.12!$G509*VOLUME!I509</f>
        <v>926046.11234829004</v>
      </c>
      <c r="J509" s="23">
        <f>PRICE1.12!$G509*VOLUME!J509</f>
        <v>936175.26962579996</v>
      </c>
      <c r="K509" s="23">
        <f>PRICE1.12!$G509*VOLUME!K509</f>
        <v>1012283.2179879502</v>
      </c>
      <c r="L509" s="23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2">
        <f>SUM(C511:C512)</f>
        <v>3081526.2711568</v>
      </c>
      <c r="D510" s="22">
        <f t="shared" ref="D510:L510" si="203">SUM(D511:D512)</f>
        <v>2874875.0533807995</v>
      </c>
      <c r="E510" s="22">
        <f t="shared" si="203"/>
        <v>3053214.9526172001</v>
      </c>
      <c r="F510" s="22">
        <f t="shared" si="203"/>
        <v>3335975.1459056004</v>
      </c>
      <c r="G510" s="22">
        <f t="shared" si="203"/>
        <v>12345591.423060399</v>
      </c>
      <c r="H510" s="22">
        <f t="shared" si="203"/>
        <v>3184928.4016704001</v>
      </c>
      <c r="I510" s="22">
        <f t="shared" si="203"/>
        <v>3085136.124356715</v>
      </c>
      <c r="J510" s="22">
        <f t="shared" si="203"/>
        <v>3465169.0899820002</v>
      </c>
      <c r="K510" s="22">
        <f t="shared" si="203"/>
        <v>3430663.6695487997</v>
      </c>
      <c r="L510" s="22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3">
        <f>PRICE1.12!$G511*VOLUME!C511</f>
        <v>1457870.1026736</v>
      </c>
      <c r="D511" s="23">
        <f>PRICE1.12!$G511*VOLUME!D511</f>
        <v>1476962.6736479998</v>
      </c>
      <c r="E511" s="23">
        <f>PRICE1.12!$G511*VOLUME!E511</f>
        <v>1473166.2710099998</v>
      </c>
      <c r="F511" s="23">
        <f>PRICE1.12!$G511*VOLUME!F511</f>
        <v>1591325.8747680001</v>
      </c>
      <c r="G511" s="23">
        <f>PRICE1.12!$G511*VOLUME!G511</f>
        <v>5999324.9220995996</v>
      </c>
      <c r="H511" s="23">
        <f>PRICE1.12!$G511*VOLUME!H511</f>
        <v>1599365.3408544001</v>
      </c>
      <c r="I511" s="23">
        <f>PRICE1.12!$G511*VOLUME!I511</f>
        <v>1568533.0364087999</v>
      </c>
      <c r="J511" s="23">
        <f>PRICE1.12!$G511*VOLUME!J511</f>
        <v>1730877.0698268001</v>
      </c>
      <c r="K511" s="23">
        <f>PRICE1.12!$G511*VOLUME!K511</f>
        <v>1637367.0148751999</v>
      </c>
      <c r="L511" s="23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3">
        <f>PRICE1.12!$G512*VOLUME!C512</f>
        <v>1623656.1684832</v>
      </c>
      <c r="D512" s="23">
        <f>PRICE1.12!$G512*VOLUME!D512</f>
        <v>1397912.3797327999</v>
      </c>
      <c r="E512" s="23">
        <f>PRICE1.12!$G512*VOLUME!E512</f>
        <v>1580048.6816072001</v>
      </c>
      <c r="F512" s="23">
        <f>PRICE1.12!$G512*VOLUME!F512</f>
        <v>1744649.2711376003</v>
      </c>
      <c r="G512" s="23">
        <f>PRICE1.12!$G512*VOLUME!G512</f>
        <v>6346266.5009607989</v>
      </c>
      <c r="H512" s="23">
        <f>PRICE1.12!$G512*VOLUME!H512</f>
        <v>1585563.0608159998</v>
      </c>
      <c r="I512" s="23">
        <f>PRICE1.12!$G512*VOLUME!I512</f>
        <v>1516603.0879479151</v>
      </c>
      <c r="J512" s="23">
        <f>PRICE1.12!$G512*VOLUME!J512</f>
        <v>1734292.0201552</v>
      </c>
      <c r="K512" s="23">
        <f>PRICE1.12!$G512*VOLUME!K512</f>
        <v>1793296.6546735999</v>
      </c>
      <c r="L512" s="23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2">
        <f>SUM(C514:C518)</f>
        <v>1761456.185055305</v>
      </c>
      <c r="D513" s="22">
        <f t="shared" ref="D513:L513" si="204">SUM(D514:D518)</f>
        <v>3420091.0673763542</v>
      </c>
      <c r="E513" s="22">
        <f t="shared" si="204"/>
        <v>3917363.1379693979</v>
      </c>
      <c r="F513" s="22">
        <f t="shared" si="204"/>
        <v>2838005.1122075943</v>
      </c>
      <c r="G513" s="22">
        <f t="shared" si="204"/>
        <v>11936911.380000001</v>
      </c>
      <c r="H513" s="22">
        <f t="shared" si="204"/>
        <v>1775359.176712855</v>
      </c>
      <c r="I513" s="22">
        <f t="shared" si="204"/>
        <v>3630390.3773535881</v>
      </c>
      <c r="J513" s="22">
        <f t="shared" si="204"/>
        <v>4199586.4811648261</v>
      </c>
      <c r="K513" s="22">
        <f t="shared" si="204"/>
        <v>3089855.5254510092</v>
      </c>
      <c r="L513" s="22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3">
        <f>PRICE1.12!$G514*VOLUME!C514</f>
        <v>1488329.3055598254</v>
      </c>
      <c r="D514" s="23">
        <f>PRICE1.12!$G514*VOLUME!D514</f>
        <v>3112470.4471803168</v>
      </c>
      <c r="E514" s="23">
        <f>PRICE1.12!$G514*VOLUME!E514</f>
        <v>3629283.4027003879</v>
      </c>
      <c r="F514" s="23">
        <f>PRICE1.12!$G514*VOLUME!F514</f>
        <v>1204342.6779869162</v>
      </c>
      <c r="G514" s="23">
        <f>PRICE1.12!$G514*VOLUME!G514</f>
        <v>9434426.8900000006</v>
      </c>
      <c r="H514" s="23">
        <f>PRICE1.12!$G514*VOLUME!H514</f>
        <v>1511347.795216101</v>
      </c>
      <c r="I514" s="23">
        <f>PRICE1.12!$G514*VOLUME!I514</f>
        <v>3293746.6002293942</v>
      </c>
      <c r="J514" s="23">
        <f>PRICE1.12!$G514*VOLUME!J514</f>
        <v>3935452.7710395469</v>
      </c>
      <c r="K514" s="23">
        <f>PRICE1.12!$G514*VOLUME!K514</f>
        <v>1536307.2086536388</v>
      </c>
      <c r="L514" s="23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3">
        <f>PRICE1.12!$G515*VOLUME!C515</f>
        <v>11470.892969088043</v>
      </c>
      <c r="D515" s="23">
        <f>PRICE1.12!$G515*VOLUME!D515</f>
        <v>22340.627082105431</v>
      </c>
      <c r="E515" s="23">
        <f>PRICE1.12!$G515*VOLUME!E515</f>
        <v>65560.52760432339</v>
      </c>
      <c r="F515" s="23">
        <f>PRICE1.12!$G515*VOLUME!F515</f>
        <v>998539.52234448306</v>
      </c>
      <c r="G515" s="23">
        <f>PRICE1.12!$G515*VOLUME!G515</f>
        <v>1097911.57</v>
      </c>
      <c r="H515" s="23">
        <f>PRICE1.12!$G515*VOLUME!H515</f>
        <v>11930.315184296513</v>
      </c>
      <c r="I515" s="23">
        <f>PRICE1.12!$G515*VOLUME!I515</f>
        <v>18802.098530925312</v>
      </c>
      <c r="J515" s="23">
        <f>PRICE1.12!$G515*VOLUME!J515</f>
        <v>87612.793934329893</v>
      </c>
      <c r="K515" s="23">
        <f>PRICE1.12!$G515*VOLUME!K515</f>
        <v>887965.39259047888</v>
      </c>
      <c r="L515" s="23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3">
        <f>PRICE1.12!$G516*VOLUME!C516</f>
        <v>201228.33482566907</v>
      </c>
      <c r="D516" s="23">
        <f>PRICE1.12!$G516*VOLUME!D516</f>
        <v>218972.26041181808</v>
      </c>
      <c r="E516" s="23">
        <f>PRICE1.12!$G516*VOLUME!E516</f>
        <v>136352.38563106355</v>
      </c>
      <c r="F516" s="23">
        <f>PRICE1.12!$G516*VOLUME!F516</f>
        <v>131182.57913144934</v>
      </c>
      <c r="G516" s="23">
        <f>PRICE1.12!$G516*VOLUME!G516</f>
        <v>687735.56</v>
      </c>
      <c r="H516" s="23">
        <f>PRICE1.12!$G516*VOLUME!H516</f>
        <v>206257.51565307233</v>
      </c>
      <c r="I516" s="23">
        <f>PRICE1.12!$G516*VOLUME!I516</f>
        <v>239050.38876812137</v>
      </c>
      <c r="J516" s="23">
        <f>PRICE1.12!$G516*VOLUME!J516</f>
        <v>69849.613307312597</v>
      </c>
      <c r="K516" s="23">
        <f>PRICE1.12!$G516*VOLUME!K516</f>
        <v>97036.79868979493</v>
      </c>
      <c r="L516" s="23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3">
        <f>PRICE1.12!$G517*VOLUME!C517</f>
        <v>10218.605636275863</v>
      </c>
      <c r="D517" s="23">
        <f>PRICE1.12!$G517*VOLUME!D517</f>
        <v>33691.721330594009</v>
      </c>
      <c r="E517" s="23">
        <f>PRICE1.12!$G517*VOLUME!E517</f>
        <v>47587.902072232886</v>
      </c>
      <c r="F517" s="23">
        <f>PRICE1.12!$G517*VOLUME!F517</f>
        <v>265727.86140266975</v>
      </c>
      <c r="G517" s="23">
        <f>PRICE1.12!$G517*VOLUME!G517</f>
        <v>357222.08</v>
      </c>
      <c r="H517" s="23">
        <f>PRICE1.12!$G517*VOLUME!H517</f>
        <v>10780.067484422889</v>
      </c>
      <c r="I517" s="23">
        <f>PRICE1.12!$G517*VOLUME!I517</f>
        <v>23152.28035251984</v>
      </c>
      <c r="J517" s="23">
        <f>PRICE1.12!$G517*VOLUME!J517</f>
        <v>41704.583992006555</v>
      </c>
      <c r="K517" s="23">
        <f>PRICE1.12!$G517*VOLUME!K517</f>
        <v>242294.85012607634</v>
      </c>
      <c r="L517" s="23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3">
        <f>PRICE1.12!$G518*VOLUME!C518</f>
        <v>50209.046064446949</v>
      </c>
      <c r="D518" s="23">
        <f>PRICE1.12!$G518*VOLUME!D518</f>
        <v>32616.011371520504</v>
      </c>
      <c r="E518" s="23">
        <f>PRICE1.12!$G518*VOLUME!E518</f>
        <v>38578.91996139034</v>
      </c>
      <c r="F518" s="23">
        <f>PRICE1.12!$G518*VOLUME!F518</f>
        <v>238212.47134207579</v>
      </c>
      <c r="G518" s="23">
        <f>PRICE1.12!$G518*VOLUME!G518</f>
        <v>359615.28</v>
      </c>
      <c r="H518" s="23">
        <f>PRICE1.12!$G518*VOLUME!H518</f>
        <v>35043.483174962224</v>
      </c>
      <c r="I518" s="23">
        <f>PRICE1.12!$G518*VOLUME!I518</f>
        <v>55639.009472627127</v>
      </c>
      <c r="J518" s="23">
        <f>PRICE1.12!$G518*VOLUME!J518</f>
        <v>64966.718891629709</v>
      </c>
      <c r="K518" s="23">
        <f>PRICE1.12!$G518*VOLUME!K518</f>
        <v>326251.2753910204</v>
      </c>
      <c r="L518" s="23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2">
        <f>C520+C524+C529+C534+C538+C545+C552+C557+C559+C563+C566</f>
        <v>51985138.059114583</v>
      </c>
      <c r="D519" s="22">
        <f t="shared" ref="D519:L519" si="205">D520+D524+D529+D534+D538+D545+D552+D557+D559+D563+D566</f>
        <v>42439881.581889644</v>
      </c>
      <c r="E519" s="22">
        <f t="shared" si="205"/>
        <v>13513878.340407927</v>
      </c>
      <c r="F519" s="22">
        <f t="shared" si="205"/>
        <v>29345531.172676265</v>
      </c>
      <c r="G519" s="22">
        <f t="shared" si="205"/>
        <v>135093960.3639968</v>
      </c>
      <c r="H519" s="22">
        <f t="shared" si="205"/>
        <v>58475437.062089585</v>
      </c>
      <c r="I519" s="22">
        <f t="shared" si="205"/>
        <v>24654048.577328824</v>
      </c>
      <c r="J519" s="22">
        <f t="shared" si="205"/>
        <v>12865550.723743571</v>
      </c>
      <c r="K519" s="22">
        <f t="shared" si="205"/>
        <v>25876630.621588584</v>
      </c>
      <c r="L519" s="22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2">
        <f>SUM(C521:C523)</f>
        <v>2857054</v>
      </c>
      <c r="D520" s="22">
        <f t="shared" ref="D520:L520" si="206">SUM(D521:D523)</f>
        <v>1427178.75</v>
      </c>
      <c r="E520" s="22">
        <f t="shared" si="206"/>
        <v>2577341.25</v>
      </c>
      <c r="F520" s="22">
        <f t="shared" si="206"/>
        <v>3893395.25</v>
      </c>
      <c r="G520" s="22">
        <f t="shared" si="206"/>
        <v>10754969.25</v>
      </c>
      <c r="H520" s="22">
        <f t="shared" si="206"/>
        <v>2351224.75</v>
      </c>
      <c r="I520" s="22">
        <f t="shared" si="206"/>
        <v>952421.5</v>
      </c>
      <c r="J520" s="22">
        <f t="shared" si="206"/>
        <v>2049546.9375</v>
      </c>
      <c r="K520" s="22">
        <f t="shared" si="206"/>
        <v>2845279.125</v>
      </c>
      <c r="L520" s="22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3">
        <f>PRICE1.12!$G521*VOLUME!C521</f>
        <v>374794.92000000004</v>
      </c>
      <c r="D521" s="23">
        <f>PRICE1.12!$G521*VOLUME!D521</f>
        <v>104311.80000000002</v>
      </c>
      <c r="E521" s="23">
        <f>PRICE1.12!$G521*VOLUME!E521</f>
        <v>1152675</v>
      </c>
      <c r="F521" s="23">
        <f>PRICE1.12!$G521*VOLUME!F521</f>
        <v>527244.12</v>
      </c>
      <c r="G521" s="23">
        <f>PRICE1.12!$G521*VOLUME!G521</f>
        <v>2159025.8400000003</v>
      </c>
      <c r="H521" s="23">
        <f>PRICE1.12!$G521*VOLUME!H521</f>
        <v>358264.08</v>
      </c>
      <c r="I521" s="23">
        <f>PRICE1.12!$G521*VOLUME!I521</f>
        <v>60336.720000000008</v>
      </c>
      <c r="J521" s="23">
        <f>PRICE1.12!$G521*VOLUME!J521</f>
        <v>915883.83000000007</v>
      </c>
      <c r="K521" s="23">
        <f>PRICE1.12!$G521*VOLUME!K521</f>
        <v>452000.88000000006</v>
      </c>
      <c r="L521" s="23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3">
        <f>PRICE1.12!$G522*VOLUME!C522</f>
        <v>350650.33</v>
      </c>
      <c r="D522" s="23">
        <f>PRICE1.12!$G522*VOLUME!D522</f>
        <v>97591.95</v>
      </c>
      <c r="E522" s="23">
        <f>PRICE1.12!$G522*VOLUME!E522</f>
        <v>1078418.75</v>
      </c>
      <c r="F522" s="23">
        <f>PRICE1.12!$G522*VOLUME!F522</f>
        <v>493278.63</v>
      </c>
      <c r="G522" s="23">
        <f>PRICE1.12!$G522*VOLUME!G522</f>
        <v>2019939.66</v>
      </c>
      <c r="H522" s="23">
        <f>PRICE1.12!$G522*VOLUME!H522</f>
        <v>335184.42</v>
      </c>
      <c r="I522" s="23">
        <f>PRICE1.12!$G522*VOLUME!I522</f>
        <v>56449.78</v>
      </c>
      <c r="J522" s="23">
        <f>PRICE1.12!$G522*VOLUME!J522</f>
        <v>856881.85750000004</v>
      </c>
      <c r="K522" s="23">
        <f>PRICE1.12!$G522*VOLUME!K522</f>
        <v>422882.62</v>
      </c>
      <c r="L522" s="23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3">
        <f>PRICE1.12!$G523*VOLUME!C523</f>
        <v>2131608.75</v>
      </c>
      <c r="D523" s="23">
        <f>PRICE1.12!$G523*VOLUME!D523</f>
        <v>1225275</v>
      </c>
      <c r="E523" s="23">
        <f>PRICE1.12!$G523*VOLUME!E523</f>
        <v>346247.5</v>
      </c>
      <c r="F523" s="23">
        <f>PRICE1.12!$G523*VOLUME!F523</f>
        <v>2872872.5</v>
      </c>
      <c r="G523" s="23">
        <f>PRICE1.12!$G523*VOLUME!G523</f>
        <v>6576003.75</v>
      </c>
      <c r="H523" s="23">
        <f>PRICE1.12!$G523*VOLUME!H523</f>
        <v>1657776.25</v>
      </c>
      <c r="I523" s="23">
        <f>PRICE1.12!$G523*VOLUME!I523</f>
        <v>835635</v>
      </c>
      <c r="J523" s="23">
        <f>PRICE1.12!$G523*VOLUME!J523</f>
        <v>276781.25</v>
      </c>
      <c r="K523" s="23">
        <f>PRICE1.12!$G523*VOLUME!K523</f>
        <v>1970395.625</v>
      </c>
      <c r="L523" s="23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2">
        <f>SUM(C525:C528)</f>
        <v>253749.1642</v>
      </c>
      <c r="D524" s="22">
        <f t="shared" ref="D524:L524" si="207">SUM(D525:D528)</f>
        <v>129967.71609999999</v>
      </c>
      <c r="E524" s="22">
        <f t="shared" si="207"/>
        <v>156067.02659999998</v>
      </c>
      <c r="F524" s="22">
        <f t="shared" si="207"/>
        <v>557856.67391999997</v>
      </c>
      <c r="G524" s="22">
        <f t="shared" si="207"/>
        <v>1097640.5808199998</v>
      </c>
      <c r="H524" s="22">
        <f t="shared" si="207"/>
        <v>265574.0748</v>
      </c>
      <c r="I524" s="22">
        <f t="shared" si="207"/>
        <v>115413.1054</v>
      </c>
      <c r="J524" s="22">
        <f t="shared" si="207"/>
        <v>142305.45969999998</v>
      </c>
      <c r="K524" s="22">
        <f t="shared" si="207"/>
        <v>515236.65509999997</v>
      </c>
      <c r="L524" s="22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3">
        <f>PRICE1.12!$G525*VOLUME!C525</f>
        <v>14351.605599999997</v>
      </c>
      <c r="D525" s="23">
        <f>PRICE1.12!$G525*VOLUME!D525</f>
        <v>28707.827199999996</v>
      </c>
      <c r="E525" s="23">
        <f>PRICE1.12!$G525*VOLUME!E525</f>
        <v>17267.9944</v>
      </c>
      <c r="F525" s="23">
        <f>PRICE1.12!$G525*VOLUME!F525</f>
        <v>72865.267919999984</v>
      </c>
      <c r="G525" s="23">
        <f>PRICE1.12!$G525*VOLUME!G525</f>
        <v>133192.69511999999</v>
      </c>
      <c r="H525" s="23">
        <f>PRICE1.12!$G525*VOLUME!H525</f>
        <v>17598.223040000001</v>
      </c>
      <c r="I525" s="23">
        <f>PRICE1.12!$G525*VOLUME!I525</f>
        <v>27114.845599999997</v>
      </c>
      <c r="J525" s="23">
        <f>PRICE1.12!$G525*VOLUME!J525</f>
        <v>15814.415999999999</v>
      </c>
      <c r="K525" s="23">
        <f>PRICE1.12!$G525*VOLUME!K525</f>
        <v>66752.437600000005</v>
      </c>
      <c r="L525" s="23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3">
        <f>PRICE1.12!$G526*VOLUME!C526</f>
        <v>68884.335300000006</v>
      </c>
      <c r="D526" s="23">
        <f>PRICE1.12!$G526*VOLUME!D526</f>
        <v>37802.829899999997</v>
      </c>
      <c r="E526" s="23">
        <f>PRICE1.12!$G526*VOLUME!E526</f>
        <v>24139.008299999998</v>
      </c>
      <c r="F526" s="23">
        <f>PRICE1.12!$G526*VOLUME!F526</f>
        <v>98032.97129999999</v>
      </c>
      <c r="G526" s="23">
        <f>PRICE1.12!$G526*VOLUME!G526</f>
        <v>228859.14479999998</v>
      </c>
      <c r="H526" s="23">
        <f>PRICE1.12!$G526*VOLUME!H526</f>
        <v>63931.48079999999</v>
      </c>
      <c r="I526" s="23">
        <f>PRICE1.12!$G526*VOLUME!I526</f>
        <v>33961.075499999999</v>
      </c>
      <c r="J526" s="23">
        <f>PRICE1.12!$G526*VOLUME!J526</f>
        <v>22228.2258</v>
      </c>
      <c r="K526" s="23">
        <f>PRICE1.12!$G526*VOLUME!K526</f>
        <v>73978.667399999991</v>
      </c>
      <c r="L526" s="23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3">
        <f>PRICE1.12!$G527*VOLUME!C527</f>
        <v>49672.495600000002</v>
      </c>
      <c r="D527" s="23">
        <f>PRICE1.12!$G527*VOLUME!D527</f>
        <v>5738.8732</v>
      </c>
      <c r="E527" s="23">
        <f>PRICE1.12!$G527*VOLUME!E527</f>
        <v>18051.990399999999</v>
      </c>
      <c r="F527" s="23">
        <f>PRICE1.12!$G527*VOLUME!F527</f>
        <v>30900.168399999999</v>
      </c>
      <c r="G527" s="23">
        <f>PRICE1.12!$G527*VOLUME!G527</f>
        <v>104363.5276</v>
      </c>
      <c r="H527" s="23">
        <f>PRICE1.12!$G527*VOLUME!H527</f>
        <v>45536.687359999996</v>
      </c>
      <c r="I527" s="23">
        <f>PRICE1.12!$G527*VOLUME!I527</f>
        <v>5615.2880000000005</v>
      </c>
      <c r="J527" s="23">
        <f>PRICE1.12!$G527*VOLUME!J527</f>
        <v>16545.961199999998</v>
      </c>
      <c r="K527" s="23">
        <f>PRICE1.12!$G527*VOLUME!K527</f>
        <v>29166.310799999999</v>
      </c>
      <c r="L527" s="23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3">
        <f>PRICE1.12!$G528*VOLUME!C528</f>
        <v>120840.72769999999</v>
      </c>
      <c r="D528" s="23">
        <f>PRICE1.12!$G528*VOLUME!D528</f>
        <v>57718.185799999999</v>
      </c>
      <c r="E528" s="23">
        <f>PRICE1.12!$G528*VOLUME!E528</f>
        <v>96608.033500000005</v>
      </c>
      <c r="F528" s="23">
        <f>PRICE1.12!$G528*VOLUME!F528</f>
        <v>356058.26630000002</v>
      </c>
      <c r="G528" s="23">
        <f>PRICE1.12!$G528*VOLUME!G528</f>
        <v>631225.21329999994</v>
      </c>
      <c r="H528" s="23">
        <f>PRICE1.12!$G528*VOLUME!H528</f>
        <v>138507.68360000002</v>
      </c>
      <c r="I528" s="23">
        <f>PRICE1.12!$G528*VOLUME!I528</f>
        <v>48721.8963</v>
      </c>
      <c r="J528" s="23">
        <f>PRICE1.12!$G528*VOLUME!J528</f>
        <v>87716.856699999989</v>
      </c>
      <c r="K528" s="23">
        <f>PRICE1.12!$G528*VOLUME!K528</f>
        <v>345339.23929999996</v>
      </c>
      <c r="L528" s="23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2">
        <f>SUM(C530:C533)</f>
        <v>41816.445900000006</v>
      </c>
      <c r="D529" s="22">
        <f t="shared" ref="D529:L529" si="208">SUM(D530:D533)</f>
        <v>32638.976782399997</v>
      </c>
      <c r="E529" s="22">
        <f t="shared" si="208"/>
        <v>53373.946299999996</v>
      </c>
      <c r="F529" s="22">
        <f t="shared" si="208"/>
        <v>76276.926499999987</v>
      </c>
      <c r="G529" s="22">
        <f t="shared" si="208"/>
        <v>204106.29548239999</v>
      </c>
      <c r="H529" s="22">
        <f t="shared" si="208"/>
        <v>41080.647095</v>
      </c>
      <c r="I529" s="22">
        <f t="shared" si="208"/>
        <v>30946.866050000001</v>
      </c>
      <c r="J529" s="22">
        <f t="shared" si="208"/>
        <v>52120.770650000006</v>
      </c>
      <c r="K529" s="22">
        <f t="shared" si="208"/>
        <v>75398.796800000011</v>
      </c>
      <c r="L529" s="22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3">
        <f>PRICE1.12!$G530*VOLUME!C530</f>
        <v>11964.167100000001</v>
      </c>
      <c r="D530" s="23">
        <f>PRICE1.12!$G530*VOLUME!D530</f>
        <v>10387.5007824</v>
      </c>
      <c r="E530" s="23">
        <f>PRICE1.12!$G530*VOLUME!E530</f>
        <v>11308.596300000001</v>
      </c>
      <c r="F530" s="23">
        <f>PRICE1.12!$G530*VOLUME!F530</f>
        <v>7740.8622000000005</v>
      </c>
      <c r="G530" s="23">
        <f>PRICE1.12!$G530*VOLUME!G530</f>
        <v>41401.126382400013</v>
      </c>
      <c r="H530" s="23">
        <f>PRICE1.12!$G530*VOLUME!H530</f>
        <v>12210.374295</v>
      </c>
      <c r="I530" s="23">
        <f>PRICE1.12!$G530*VOLUME!I530</f>
        <v>9390.2881499999985</v>
      </c>
      <c r="J530" s="23">
        <f>PRICE1.12!$G530*VOLUME!J530</f>
        <v>10538.627850000001</v>
      </c>
      <c r="K530" s="23">
        <f>PRICE1.12!$G530*VOLUME!K530</f>
        <v>7335.63</v>
      </c>
      <c r="L530" s="23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3">
        <f>PRICE1.12!$G531*VOLUME!C531</f>
        <v>2203.75</v>
      </c>
      <c r="D531" s="23">
        <f>PRICE1.12!$G531*VOLUME!D531</f>
        <v>3933.4249999999997</v>
      </c>
      <c r="E531" s="23">
        <f>PRICE1.12!$G531*VOLUME!E531</f>
        <v>3595.8750000000005</v>
      </c>
      <c r="F531" s="23">
        <f>PRICE1.12!$G531*VOLUME!F531</f>
        <v>16450.187499999996</v>
      </c>
      <c r="G531" s="23">
        <f>PRICE1.12!$G531*VOLUME!G531</f>
        <v>26183.237499999996</v>
      </c>
      <c r="H531" s="23">
        <f>PRICE1.12!$G531*VOLUME!H531</f>
        <v>2293.5125000000003</v>
      </c>
      <c r="I531" s="23">
        <f>PRICE1.12!$G531*VOLUME!I531</f>
        <v>3779.1624999999999</v>
      </c>
      <c r="J531" s="23">
        <f>PRICE1.12!$G531*VOLUME!J531</f>
        <v>3185.9775</v>
      </c>
      <c r="K531" s="23">
        <f>PRICE1.12!$G531*VOLUME!K531</f>
        <v>15500.9625</v>
      </c>
      <c r="L531" s="23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3">
        <f>PRICE1.12!$G532*VOLUME!C532</f>
        <v>5732.1023999999998</v>
      </c>
      <c r="D532" s="23">
        <f>PRICE1.12!$G532*VOLUME!D532</f>
        <v>8130.7331999999988</v>
      </c>
      <c r="E532" s="23">
        <f>PRICE1.12!$G532*VOLUME!E532</f>
        <v>13318.007999999998</v>
      </c>
      <c r="F532" s="23">
        <f>PRICE1.12!$G532*VOLUME!F532</f>
        <v>23508.963599999999</v>
      </c>
      <c r="G532" s="23">
        <f>PRICE1.12!$G532*VOLUME!G532</f>
        <v>50689.807199999996</v>
      </c>
      <c r="H532" s="23">
        <f>PRICE1.12!$G532*VOLUME!H532</f>
        <v>5546.5235999999995</v>
      </c>
      <c r="I532" s="23">
        <f>PRICE1.12!$G532*VOLUME!I532</f>
        <v>7694.5734000000011</v>
      </c>
      <c r="J532" s="23">
        <f>PRICE1.12!$G532*VOLUME!J532</f>
        <v>12853.068599999999</v>
      </c>
      <c r="K532" s="23">
        <f>PRICE1.12!$G532*VOLUME!K532</f>
        <v>24595.145400000001</v>
      </c>
      <c r="L532" s="23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3">
        <f>PRICE1.12!$G533*VOLUME!C533</f>
        <v>21916.4264</v>
      </c>
      <c r="D533" s="23">
        <f>PRICE1.12!$G533*VOLUME!D533</f>
        <v>10187.317800000001</v>
      </c>
      <c r="E533" s="23">
        <f>PRICE1.12!$G533*VOLUME!E533</f>
        <v>25151.466999999997</v>
      </c>
      <c r="F533" s="23">
        <f>PRICE1.12!$G533*VOLUME!F533</f>
        <v>28576.913199999999</v>
      </c>
      <c r="G533" s="23">
        <f>PRICE1.12!$G533*VOLUME!G533</f>
        <v>85832.124399999986</v>
      </c>
      <c r="H533" s="23">
        <f>PRICE1.12!$G533*VOLUME!H533</f>
        <v>21030.236700000001</v>
      </c>
      <c r="I533" s="23">
        <f>PRICE1.12!$G533*VOLUME!I533</f>
        <v>10082.842000000001</v>
      </c>
      <c r="J533" s="23">
        <f>PRICE1.12!$G533*VOLUME!J533</f>
        <v>25543.096700000002</v>
      </c>
      <c r="K533" s="23">
        <f>PRICE1.12!$G533*VOLUME!K533</f>
        <v>27967.058900000004</v>
      </c>
      <c r="L533" s="23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2">
        <f>SUM(C535:C537)</f>
        <v>43474.760700000006</v>
      </c>
      <c r="D534" s="22">
        <f t="shared" ref="D534:L534" si="209">SUM(D535:D537)</f>
        <v>17535.428500000002</v>
      </c>
      <c r="E534" s="22">
        <f t="shared" si="209"/>
        <v>22779.1162998</v>
      </c>
      <c r="F534" s="22">
        <f t="shared" si="209"/>
        <v>38821.968000000001</v>
      </c>
      <c r="G534" s="22">
        <f t="shared" si="209"/>
        <v>122611.27349980001</v>
      </c>
      <c r="H534" s="22">
        <f t="shared" si="209"/>
        <v>40887.320284399997</v>
      </c>
      <c r="I534" s="22">
        <f t="shared" si="209"/>
        <v>15776.474300000002</v>
      </c>
      <c r="J534" s="22">
        <f t="shared" si="209"/>
        <v>20278.135399999999</v>
      </c>
      <c r="K534" s="22">
        <f t="shared" si="209"/>
        <v>38466.882799999999</v>
      </c>
      <c r="L534" s="22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3">
        <f>PRICE1.12!$G535*VOLUME!C535</f>
        <v>28087.230300000003</v>
      </c>
      <c r="D535" s="23">
        <f>PRICE1.12!$G535*VOLUME!D535</f>
        <v>5184.6455999999998</v>
      </c>
      <c r="E535" s="23">
        <f>PRICE1.12!$G535*VOLUME!E535</f>
        <v>7235.4604998000004</v>
      </c>
      <c r="F535" s="23">
        <f>PRICE1.12!$G535*VOLUME!F535</f>
        <v>17649.226199999997</v>
      </c>
      <c r="G535" s="23">
        <f>PRICE1.12!$G535*VOLUME!G535</f>
        <v>58156.562599799996</v>
      </c>
      <c r="H535" s="23">
        <f>PRICE1.12!$G535*VOLUME!H535</f>
        <v>26199.342464399997</v>
      </c>
      <c r="I535" s="23">
        <f>PRICE1.12!$G535*VOLUME!I535</f>
        <v>5263.3476000000001</v>
      </c>
      <c r="J535" s="23">
        <f>PRICE1.12!$G535*VOLUME!J535</f>
        <v>7421.2958999999992</v>
      </c>
      <c r="K535" s="23">
        <f>PRICE1.12!$G535*VOLUME!K535</f>
        <v>18753.7785</v>
      </c>
      <c r="L535" s="23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3">
        <f>PRICE1.12!$G536*VOLUME!C536</f>
        <v>14055.064200000001</v>
      </c>
      <c r="D536" s="23">
        <f>PRICE1.12!$G536*VOLUME!D536</f>
        <v>10578.8809</v>
      </c>
      <c r="E536" s="23">
        <f>PRICE1.12!$G536*VOLUME!E536</f>
        <v>12394.3488</v>
      </c>
      <c r="F536" s="23">
        <f>PRICE1.12!$G536*VOLUME!F536</f>
        <v>16294.111800000002</v>
      </c>
      <c r="G536" s="23">
        <f>PRICE1.12!$G536*VOLUME!G536</f>
        <v>53322.405700000003</v>
      </c>
      <c r="H536" s="23">
        <f>PRICE1.12!$G536*VOLUME!H536</f>
        <v>13140.698</v>
      </c>
      <c r="I536" s="23">
        <f>PRICE1.12!$G536*VOLUME!I536</f>
        <v>9055.2320000000018</v>
      </c>
      <c r="J536" s="23">
        <f>PRICE1.12!$G536*VOLUME!J536</f>
        <v>10023.540500000001</v>
      </c>
      <c r="K536" s="23">
        <f>PRICE1.12!$G536*VOLUME!K536</f>
        <v>15148.943300000001</v>
      </c>
      <c r="L536" s="23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3">
        <f>PRICE1.12!$G537*VOLUME!C537</f>
        <v>1332.4661999999998</v>
      </c>
      <c r="D537" s="23">
        <f>PRICE1.12!$G537*VOLUME!D537</f>
        <v>1771.9020000000003</v>
      </c>
      <c r="E537" s="23">
        <f>PRICE1.12!$G537*VOLUME!E537</f>
        <v>3149.3069999999998</v>
      </c>
      <c r="F537" s="23">
        <f>PRICE1.12!$G537*VOLUME!F537</f>
        <v>4878.6299999999992</v>
      </c>
      <c r="G537" s="23">
        <f>PRICE1.12!$G537*VOLUME!G537</f>
        <v>11132.305200000001</v>
      </c>
      <c r="H537" s="23">
        <f>PRICE1.12!$G537*VOLUME!H537</f>
        <v>1547.27982</v>
      </c>
      <c r="I537" s="23">
        <f>PRICE1.12!$G537*VOLUME!I537</f>
        <v>1457.8947000000001</v>
      </c>
      <c r="J537" s="23">
        <f>PRICE1.12!$G537*VOLUME!J537</f>
        <v>2833.2989999999995</v>
      </c>
      <c r="K537" s="23">
        <f>PRICE1.12!$G537*VOLUME!K537</f>
        <v>4564.1610000000001</v>
      </c>
      <c r="L537" s="23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2">
        <f>SUM(C539:C544)</f>
        <v>167822.76089999999</v>
      </c>
      <c r="D538" s="22">
        <f t="shared" ref="D538:L538" si="210">SUM(D539:D544)</f>
        <v>212670.6825</v>
      </c>
      <c r="E538" s="22">
        <f t="shared" si="210"/>
        <v>227519.56477025003</v>
      </c>
      <c r="F538" s="22">
        <f t="shared" si="210"/>
        <v>246349.87180000002</v>
      </c>
      <c r="G538" s="22">
        <f t="shared" si="210"/>
        <v>854362.87997024995</v>
      </c>
      <c r="H538" s="22">
        <f t="shared" si="210"/>
        <v>162724.42414800002</v>
      </c>
      <c r="I538" s="22">
        <f t="shared" si="210"/>
        <v>190643.69761</v>
      </c>
      <c r="J538" s="22">
        <f t="shared" si="210"/>
        <v>218058.22417999999</v>
      </c>
      <c r="K538" s="22">
        <f t="shared" si="210"/>
        <v>228274.5588</v>
      </c>
      <c r="L538" s="22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3">
        <f>PRICE1.12!$G539*VOLUME!C539</f>
        <v>26308.2781</v>
      </c>
      <c r="D539" s="23">
        <f>PRICE1.12!$G539*VOLUME!D539</f>
        <v>11494.5272</v>
      </c>
      <c r="E539" s="23">
        <f>PRICE1.12!$G539*VOLUME!E539</f>
        <v>72423.172370250002</v>
      </c>
      <c r="F539" s="23">
        <f>PRICE1.12!$G539*VOLUME!F539</f>
        <v>67907.104200000002</v>
      </c>
      <c r="G539" s="23">
        <f>PRICE1.12!$G539*VOLUME!G539</f>
        <v>178133.08187025</v>
      </c>
      <c r="H539" s="23">
        <f>PRICE1.12!$G539*VOLUME!H539</f>
        <v>25495.662569000004</v>
      </c>
      <c r="I539" s="23">
        <f>PRICE1.12!$G539*VOLUME!I539</f>
        <v>10648.72861</v>
      </c>
      <c r="J539" s="23">
        <f>PRICE1.12!$G539*VOLUME!J539</f>
        <v>75225.182499999995</v>
      </c>
      <c r="K539" s="23">
        <f>PRICE1.12!$G539*VOLUME!K539</f>
        <v>62772.472100000006</v>
      </c>
      <c r="L539" s="23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3">
        <f>PRICE1.12!$G540*VOLUME!C540</f>
        <v>26322.402600000001</v>
      </c>
      <c r="D540" s="23">
        <f>PRICE1.12!$G540*VOLUME!D540</f>
        <v>15134.113199999998</v>
      </c>
      <c r="E540" s="23">
        <f>PRICE1.12!$G540*VOLUME!E540</f>
        <v>16578.041999999998</v>
      </c>
      <c r="F540" s="23">
        <f>PRICE1.12!$G540*VOLUME!F540</f>
        <v>17280.885600000001</v>
      </c>
      <c r="G540" s="23">
        <f>PRICE1.12!$G540*VOLUME!G540</f>
        <v>75315.443399999989</v>
      </c>
      <c r="H540" s="23">
        <f>PRICE1.12!$G540*VOLUME!H540</f>
        <v>26517.002999999997</v>
      </c>
      <c r="I540" s="23">
        <f>PRICE1.12!$G540*VOLUME!I540</f>
        <v>13350.4818</v>
      </c>
      <c r="J540" s="23">
        <f>PRICE1.12!$G540*VOLUME!J540</f>
        <v>16506.647400000002</v>
      </c>
      <c r="K540" s="23">
        <f>PRICE1.12!$G540*VOLUME!K540</f>
        <v>16689.528599999998</v>
      </c>
      <c r="L540" s="23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3">
        <f>PRICE1.12!$G541*VOLUME!C541</f>
        <v>56366.05230000001</v>
      </c>
      <c r="D541" s="23">
        <f>PRICE1.12!$G541*VOLUME!D541</f>
        <v>85999.054400000008</v>
      </c>
      <c r="E541" s="23">
        <f>PRICE1.12!$G541*VOLUME!E541</f>
        <v>71248.943899999998</v>
      </c>
      <c r="F541" s="23">
        <f>PRICE1.12!$G541*VOLUME!F541</f>
        <v>76736.70120000001</v>
      </c>
      <c r="G541" s="23">
        <f>PRICE1.12!$G541*VOLUME!G541</f>
        <v>290350.75179999997</v>
      </c>
      <c r="H541" s="23">
        <f>PRICE1.12!$G541*VOLUME!H541</f>
        <v>52215.296100000007</v>
      </c>
      <c r="I541" s="23">
        <f>PRICE1.12!$G541*VOLUME!I541</f>
        <v>77161.664099999995</v>
      </c>
      <c r="J541" s="23">
        <f>PRICE1.12!$G541*VOLUME!J541</f>
        <v>64826.394980000005</v>
      </c>
      <c r="K541" s="23">
        <f>PRICE1.12!$G541*VOLUME!K541</f>
        <v>69310.783500000005</v>
      </c>
      <c r="L541" s="23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3">
        <f>PRICE1.12!$G542*VOLUME!C542</f>
        <v>6420.3302000000003</v>
      </c>
      <c r="D542" s="23">
        <f>PRICE1.12!$G542*VOLUME!D542</f>
        <v>12575.534800000001</v>
      </c>
      <c r="E542" s="23">
        <f>PRICE1.12!$G542*VOLUME!E542</f>
        <v>11322.592200000001</v>
      </c>
      <c r="F542" s="23">
        <f>PRICE1.12!$G542*VOLUME!F542</f>
        <v>17728.193200000005</v>
      </c>
      <c r="G542" s="23">
        <f>PRICE1.12!$G542*VOLUME!G542</f>
        <v>48046.650400000006</v>
      </c>
      <c r="H542" s="23">
        <f>PRICE1.12!$G542*VOLUME!H542</f>
        <v>5717.1870100000006</v>
      </c>
      <c r="I542" s="23">
        <f>PRICE1.12!$G542*VOLUME!I542</f>
        <v>11560.981100000001</v>
      </c>
      <c r="J542" s="23">
        <f>PRICE1.12!$G542*VOLUME!J542</f>
        <v>10137.211800000003</v>
      </c>
      <c r="K542" s="23">
        <f>PRICE1.12!$G542*VOLUME!K542</f>
        <v>17961.619000000002</v>
      </c>
      <c r="L542" s="23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3">
        <f>PRICE1.12!$G543*VOLUME!C543</f>
        <v>27988.476899999994</v>
      </c>
      <c r="D543" s="23">
        <f>PRICE1.12!$G543*VOLUME!D543</f>
        <v>21555.763300000002</v>
      </c>
      <c r="E543" s="23">
        <f>PRICE1.12!$G543*VOLUME!E543</f>
        <v>24650.298299999999</v>
      </c>
      <c r="F543" s="23">
        <f>PRICE1.12!$G543*VOLUME!F543</f>
        <v>47972.967599999996</v>
      </c>
      <c r="G543" s="23">
        <f>PRICE1.12!$G543*VOLUME!G543</f>
        <v>122167.50609999998</v>
      </c>
      <c r="H543" s="23">
        <f>PRICE1.12!$G543*VOLUME!H543</f>
        <v>27648.148268999998</v>
      </c>
      <c r="I543" s="23">
        <f>PRICE1.12!$G543*VOLUME!I543</f>
        <v>19251.763599999995</v>
      </c>
      <c r="J543" s="23">
        <f>PRICE1.12!$G543*VOLUME!J543</f>
        <v>23697.279500000001</v>
      </c>
      <c r="K543" s="23">
        <f>PRICE1.12!$G543*VOLUME!K543</f>
        <v>43842.130799999999</v>
      </c>
      <c r="L543" s="23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3">
        <f>PRICE1.12!$G544*VOLUME!C544</f>
        <v>24417.220799999999</v>
      </c>
      <c r="D544" s="23">
        <f>PRICE1.12!$G544*VOLUME!D544</f>
        <v>65911.689599999998</v>
      </c>
      <c r="E544" s="23">
        <f>PRICE1.12!$G544*VOLUME!E544</f>
        <v>31296.515999999996</v>
      </c>
      <c r="F544" s="23">
        <f>PRICE1.12!$G544*VOLUME!F544</f>
        <v>18724.02</v>
      </c>
      <c r="G544" s="23">
        <f>PRICE1.12!$G544*VOLUME!G544</f>
        <v>140349.44639999999</v>
      </c>
      <c r="H544" s="23">
        <f>PRICE1.12!$G544*VOLUME!H544</f>
        <v>25131.127200000003</v>
      </c>
      <c r="I544" s="23">
        <f>PRICE1.12!$G544*VOLUME!I544</f>
        <v>58670.078400000006</v>
      </c>
      <c r="J544" s="23">
        <f>PRICE1.12!$G544*VOLUME!J544</f>
        <v>27665.507999999998</v>
      </c>
      <c r="K544" s="23">
        <f>PRICE1.12!$G544*VOLUME!K544</f>
        <v>17698.024799999999</v>
      </c>
      <c r="L544" s="23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2">
        <f>SUM(C546:C551)</f>
        <v>105465.86655000001</v>
      </c>
      <c r="D545" s="22">
        <f t="shared" ref="D545:L545" si="211">SUM(D546:D551)</f>
        <v>70295.33</v>
      </c>
      <c r="E545" s="22">
        <f t="shared" si="211"/>
        <v>104288.20941000001</v>
      </c>
      <c r="F545" s="22">
        <f t="shared" si="211"/>
        <v>158648.33170000001</v>
      </c>
      <c r="G545" s="22">
        <f t="shared" si="211"/>
        <v>438697.73765999998</v>
      </c>
      <c r="H545" s="22">
        <f t="shared" si="211"/>
        <v>111432.07040300001</v>
      </c>
      <c r="I545" s="22">
        <f t="shared" si="211"/>
        <v>54725.52809</v>
      </c>
      <c r="J545" s="22">
        <f t="shared" si="211"/>
        <v>104760.4445</v>
      </c>
      <c r="K545" s="22">
        <f t="shared" si="211"/>
        <v>159462.37400000001</v>
      </c>
      <c r="L545" s="22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3">
        <f>PRICE1.12!$G546*VOLUME!C546</f>
        <v>51967.321710000004</v>
      </c>
      <c r="D546" s="23">
        <f>PRICE1.12!$G546*VOLUME!D546</f>
        <v>29130.838800000001</v>
      </c>
      <c r="E546" s="23">
        <f>PRICE1.12!$G546*VOLUME!E546</f>
        <v>53966.074500000002</v>
      </c>
      <c r="F546" s="23">
        <f>PRICE1.12!$G546*VOLUME!F546</f>
        <v>90994.435200000007</v>
      </c>
      <c r="G546" s="23">
        <f>PRICE1.12!$G546*VOLUME!G546</f>
        <v>226058.67021000001</v>
      </c>
      <c r="H546" s="23">
        <f>PRICE1.12!$G546*VOLUME!H546</f>
        <v>53393.123039999999</v>
      </c>
      <c r="I546" s="23">
        <f>PRICE1.12!$G546*VOLUME!I546</f>
        <v>26686.305360000002</v>
      </c>
      <c r="J546" s="23">
        <f>PRICE1.12!$G546*VOLUME!J546</f>
        <v>53703.371879999999</v>
      </c>
      <c r="K546" s="23">
        <f>PRICE1.12!$G546*VOLUME!K546</f>
        <v>94161.581999999995</v>
      </c>
      <c r="L546" s="23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3">
        <f>PRICE1.12!$G547*VOLUME!C547</f>
        <v>2369.7600000000002</v>
      </c>
      <c r="D547" s="23">
        <f>PRICE1.12!$G547*VOLUME!D547</f>
        <v>2994.72</v>
      </c>
      <c r="E547" s="23">
        <f>PRICE1.12!$G547*VOLUME!E547</f>
        <v>2046.8319999999999</v>
      </c>
      <c r="F547" s="23">
        <f>PRICE1.12!$G547*VOLUME!F547</f>
        <v>5218.3999999999996</v>
      </c>
      <c r="G547" s="23">
        <f>PRICE1.12!$G547*VOLUME!G547</f>
        <v>12629.712</v>
      </c>
      <c r="H547" s="23">
        <f>PRICE1.12!$G547*VOLUME!H547</f>
        <v>2249.7599999999998</v>
      </c>
      <c r="I547" s="23">
        <f>PRICE1.12!$G547*VOLUME!I547</f>
        <v>2752.8</v>
      </c>
      <c r="J547" s="23">
        <f>PRICE1.12!$G547*VOLUME!J547</f>
        <v>1964.16</v>
      </c>
      <c r="K547" s="23">
        <f>PRICE1.12!$G547*VOLUME!K547</f>
        <v>5074.88</v>
      </c>
      <c r="L547" s="23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3">
        <f>PRICE1.12!$G548*VOLUME!C548</f>
        <v>7424.2752</v>
      </c>
      <c r="D548" s="23">
        <f>PRICE1.12!$G548*VOLUME!D548</f>
        <v>2627.1239999999998</v>
      </c>
      <c r="E548" s="23">
        <f>PRICE1.12!$G548*VOLUME!E548</f>
        <v>6096.7848000000004</v>
      </c>
      <c r="F548" s="23">
        <f>PRICE1.12!$G548*VOLUME!F548</f>
        <v>8494.5720000000001</v>
      </c>
      <c r="G548" s="23">
        <f>PRICE1.12!$G548*VOLUME!G548</f>
        <v>24642.756000000001</v>
      </c>
      <c r="H548" s="23">
        <f>PRICE1.12!$G548*VOLUME!H548</f>
        <v>6537.0623999999998</v>
      </c>
      <c r="I548" s="23">
        <f>PRICE1.12!$G548*VOLUME!I548</f>
        <v>2172.1295999999998</v>
      </c>
      <c r="J548" s="23">
        <f>PRICE1.12!$G548*VOLUME!J548</f>
        <v>6794.2560000000003</v>
      </c>
      <c r="K548" s="23">
        <f>PRICE1.12!$G548*VOLUME!K548</f>
        <v>8053.0679999999993</v>
      </c>
      <c r="L548" s="23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3">
        <f>PRICE1.12!$G549*VOLUME!C549</f>
        <v>8913.6840399999983</v>
      </c>
      <c r="D549" s="23">
        <f>PRICE1.12!$G549*VOLUME!D549</f>
        <v>15445.502</v>
      </c>
      <c r="E549" s="23">
        <f>PRICE1.12!$G549*VOLUME!E549</f>
        <v>7293.6569099999997</v>
      </c>
      <c r="F549" s="23">
        <f>PRICE1.12!$G549*VOLUME!F549</f>
        <v>13628.265299999999</v>
      </c>
      <c r="G549" s="23">
        <f>PRICE1.12!$G549*VOLUME!G549</f>
        <v>45281.108249999997</v>
      </c>
      <c r="H549" s="23">
        <f>PRICE1.12!$G549*VOLUME!H549</f>
        <v>13877.999002999999</v>
      </c>
      <c r="I549" s="23">
        <f>PRICE1.12!$G549*VOLUME!I549</f>
        <v>6518.2173000000003</v>
      </c>
      <c r="J549" s="23">
        <f>PRICE1.12!$G549*VOLUME!J549</f>
        <v>7292.7816199999997</v>
      </c>
      <c r="K549" s="23">
        <f>PRICE1.12!$G549*VOLUME!K549</f>
        <v>14001.9468</v>
      </c>
      <c r="L549" s="23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3">
        <f>PRICE1.12!$G550*VOLUME!C550</f>
        <v>20417.705999999998</v>
      </c>
      <c r="D550" s="23">
        <f>PRICE1.12!$G550*VOLUME!D550</f>
        <v>11347.0005</v>
      </c>
      <c r="E550" s="23">
        <f>PRICE1.12!$G550*VOLUME!E550</f>
        <v>26498.91</v>
      </c>
      <c r="F550" s="23">
        <f>PRICE1.12!$G550*VOLUME!F550</f>
        <v>29374.4745</v>
      </c>
      <c r="G550" s="23">
        <f>PRICE1.12!$G550*VOLUME!G550</f>
        <v>87638.091</v>
      </c>
      <c r="H550" s="23">
        <f>PRICE1.12!$G550*VOLUME!H550</f>
        <v>20548.0245</v>
      </c>
      <c r="I550" s="23">
        <f>PRICE1.12!$G550*VOLUME!I550</f>
        <v>10598.341499999999</v>
      </c>
      <c r="J550" s="23">
        <f>PRICE1.12!$G550*VOLUME!J550</f>
        <v>27381.995099999996</v>
      </c>
      <c r="K550" s="23">
        <f>PRICE1.12!$G550*VOLUME!K550</f>
        <v>27952.462499999998</v>
      </c>
      <c r="L550" s="23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3">
        <f>PRICE1.12!$G551*VOLUME!C551</f>
        <v>14373.1196</v>
      </c>
      <c r="D551" s="23">
        <f>PRICE1.12!$G551*VOLUME!D551</f>
        <v>8750.1447000000007</v>
      </c>
      <c r="E551" s="23">
        <f>PRICE1.12!$G551*VOLUME!E551</f>
        <v>8385.9511999999995</v>
      </c>
      <c r="F551" s="23">
        <f>PRICE1.12!$G551*VOLUME!F551</f>
        <v>10938.1847</v>
      </c>
      <c r="G551" s="23">
        <f>PRICE1.12!$G551*VOLUME!G551</f>
        <v>42447.400200000004</v>
      </c>
      <c r="H551" s="23">
        <f>PRICE1.12!$G551*VOLUME!H551</f>
        <v>14826.101460000002</v>
      </c>
      <c r="I551" s="23">
        <f>PRICE1.12!$G551*VOLUME!I551</f>
        <v>5997.7343299999993</v>
      </c>
      <c r="J551" s="23">
        <f>PRICE1.12!$G551*VOLUME!J551</f>
        <v>7623.8798999999999</v>
      </c>
      <c r="K551" s="23">
        <f>PRICE1.12!$G551*VOLUME!K551</f>
        <v>10218.4347</v>
      </c>
      <c r="L551" s="23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2">
        <f>SUM(C553:C556)</f>
        <v>1099371.8348999999</v>
      </c>
      <c r="D552" s="22">
        <f t="shared" ref="D552:L552" si="212">SUM(D553:D556)</f>
        <v>3276509.1132999999</v>
      </c>
      <c r="E552" s="22">
        <f t="shared" si="212"/>
        <v>1635588.2431600001</v>
      </c>
      <c r="F552" s="22">
        <f t="shared" si="212"/>
        <v>982339.28319999995</v>
      </c>
      <c r="G552" s="22">
        <f t="shared" si="212"/>
        <v>6993808.47456</v>
      </c>
      <c r="H552" s="22">
        <f t="shared" si="212"/>
        <v>1099266.8199</v>
      </c>
      <c r="I552" s="22">
        <f t="shared" si="212"/>
        <v>3498294.7027640003</v>
      </c>
      <c r="J552" s="22">
        <f t="shared" si="212"/>
        <v>1636596.40385648</v>
      </c>
      <c r="K552" s="22">
        <f t="shared" si="212"/>
        <v>949204.48549999995</v>
      </c>
      <c r="L552" s="22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3">
        <f>PRICE1.12!$G553*VOLUME!C553</f>
        <v>165580.29630000002</v>
      </c>
      <c r="D553" s="23">
        <f>PRICE1.12!$G553*VOLUME!D553</f>
        <v>111716.7245</v>
      </c>
      <c r="E553" s="23">
        <f>PRICE1.12!$G553*VOLUME!E553</f>
        <v>109125.2617</v>
      </c>
      <c r="F553" s="23">
        <f>PRICE1.12!$G553*VOLUME!F553</f>
        <v>169989.63350000003</v>
      </c>
      <c r="G553" s="23">
        <f>PRICE1.12!$G553*VOLUME!G553</f>
        <v>556411.91599999997</v>
      </c>
      <c r="H553" s="23">
        <f>PRICE1.12!$G553*VOLUME!H553</f>
        <v>158216.32980000004</v>
      </c>
      <c r="I553" s="23">
        <f>PRICE1.12!$G553*VOLUME!I553</f>
        <v>102304.4406</v>
      </c>
      <c r="J553" s="23">
        <f>PRICE1.12!$G553*VOLUME!J553</f>
        <v>93783.037669999991</v>
      </c>
      <c r="K553" s="23">
        <f>PRICE1.12!$G553*VOLUME!K553</f>
        <v>156890.2616</v>
      </c>
      <c r="L553" s="23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3">
        <f>PRICE1.12!$G554*VOLUME!C554</f>
        <v>196459.86499999999</v>
      </c>
      <c r="D554" s="23">
        <f>PRICE1.12!$G554*VOLUME!D554</f>
        <v>99280.928599999999</v>
      </c>
      <c r="E554" s="23">
        <f>PRICE1.12!$G554*VOLUME!E554</f>
        <v>88400.787299999996</v>
      </c>
      <c r="F554" s="23">
        <f>PRICE1.12!$G554*VOLUME!F554</f>
        <v>187234.52229999998</v>
      </c>
      <c r="G554" s="23">
        <f>PRICE1.12!$G554*VOLUME!G554</f>
        <v>571376.10320000001</v>
      </c>
      <c r="H554" s="23">
        <f>PRICE1.12!$G554*VOLUME!H554</f>
        <v>201490.03349999999</v>
      </c>
      <c r="I554" s="23">
        <f>PRICE1.12!$G554*VOLUME!I554</f>
        <v>88351.854233999999</v>
      </c>
      <c r="J554" s="23">
        <f>PRICE1.12!$G554*VOLUME!J554</f>
        <v>79104.625781999988</v>
      </c>
      <c r="K554" s="23">
        <f>PRICE1.12!$G554*VOLUME!K554</f>
        <v>179130.04969999997</v>
      </c>
      <c r="L554" s="23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3">
        <f>PRICE1.12!$G555*VOLUME!C555</f>
        <v>587776.45439999993</v>
      </c>
      <c r="D555" s="23">
        <f>PRICE1.12!$G555*VOLUME!D555</f>
        <v>293911.14179999998</v>
      </c>
      <c r="E555" s="23">
        <f>PRICE1.12!$G555*VOLUME!E555</f>
        <v>353702.92920000001</v>
      </c>
      <c r="F555" s="23">
        <f>PRICE1.12!$G555*VOLUME!F555</f>
        <v>479996.93699999998</v>
      </c>
      <c r="G555" s="23">
        <f>PRICE1.12!$G555*VOLUME!G555</f>
        <v>1715387.4624000003</v>
      </c>
      <c r="H555" s="23">
        <f>PRICE1.12!$G555*VOLUME!H555</f>
        <v>573231.00059999991</v>
      </c>
      <c r="I555" s="23">
        <f>PRICE1.12!$G555*VOLUME!I555</f>
        <v>259794.90417000002</v>
      </c>
      <c r="J555" s="23">
        <f>PRICE1.12!$G555*VOLUME!J555</f>
        <v>316955.11434000003</v>
      </c>
      <c r="K555" s="23">
        <f>PRICE1.12!$G555*VOLUME!K555</f>
        <v>464027.35979999998</v>
      </c>
      <c r="L555" s="23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3">
        <f>PRICE1.12!$G556*VOLUME!C556</f>
        <v>149555.21919999999</v>
      </c>
      <c r="D556" s="23">
        <f>PRICE1.12!$G556*VOLUME!D556</f>
        <v>2771600.3183999998</v>
      </c>
      <c r="E556" s="23">
        <f>PRICE1.12!$G556*VOLUME!E556</f>
        <v>1084359.2649600001</v>
      </c>
      <c r="F556" s="23">
        <f>PRICE1.12!$G556*VOLUME!F556</f>
        <v>145118.19040000002</v>
      </c>
      <c r="G556" s="23">
        <f>PRICE1.12!$G556*VOLUME!G556</f>
        <v>4150632.9929599999</v>
      </c>
      <c r="H556" s="23">
        <f>PRICE1.12!$G556*VOLUME!H556</f>
        <v>166329.45599999998</v>
      </c>
      <c r="I556" s="23">
        <f>PRICE1.12!$G556*VOLUME!I556</f>
        <v>3047843.5037600002</v>
      </c>
      <c r="J556" s="23">
        <f>PRICE1.12!$G556*VOLUME!J556</f>
        <v>1146753.62606448</v>
      </c>
      <c r="K556" s="23">
        <f>PRICE1.12!$G556*VOLUME!K556</f>
        <v>149156.8144</v>
      </c>
      <c r="L556" s="23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2">
        <f>SUM(C558)</f>
        <v>39719351.100000001</v>
      </c>
      <c r="D557" s="22">
        <f t="shared" ref="D557:L557" si="213">SUM(D558)</f>
        <v>29547538.980000004</v>
      </c>
      <c r="E557" s="22">
        <f t="shared" si="213"/>
        <v>987371.55</v>
      </c>
      <c r="F557" s="22">
        <f t="shared" si="213"/>
        <v>14161318.950000001</v>
      </c>
      <c r="G557" s="22">
        <f t="shared" si="213"/>
        <v>84415580.580000013</v>
      </c>
      <c r="H557" s="22">
        <f t="shared" si="213"/>
        <v>46855544.820000008</v>
      </c>
      <c r="I557" s="22">
        <f t="shared" si="213"/>
        <v>12043753.740000002</v>
      </c>
      <c r="J557" s="22">
        <f t="shared" si="213"/>
        <v>760714.34880000004</v>
      </c>
      <c r="K557" s="22">
        <f t="shared" si="213"/>
        <v>12230574.330000002</v>
      </c>
      <c r="L557" s="22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3">
        <f>PRICE1.12!$G558*VOLUME!C558</f>
        <v>39719351.100000001</v>
      </c>
      <c r="D558" s="23">
        <f>PRICE1.12!$G558*VOLUME!D558</f>
        <v>29547538.980000004</v>
      </c>
      <c r="E558" s="23">
        <f>PRICE1.12!$G558*VOLUME!E558</f>
        <v>987371.55</v>
      </c>
      <c r="F558" s="23">
        <f>PRICE1.12!$G558*VOLUME!F558</f>
        <v>14161318.950000001</v>
      </c>
      <c r="G558" s="23">
        <f>PRICE1.12!$G558*VOLUME!G558</f>
        <v>84415580.580000013</v>
      </c>
      <c r="H558" s="23">
        <f>PRICE1.12!$G558*VOLUME!H558</f>
        <v>46855544.820000008</v>
      </c>
      <c r="I558" s="23">
        <f>PRICE1.12!$G558*VOLUME!I558</f>
        <v>12043753.740000002</v>
      </c>
      <c r="J558" s="23">
        <f>PRICE1.12!$G558*VOLUME!J558</f>
        <v>760714.34880000004</v>
      </c>
      <c r="K558" s="23">
        <f>PRICE1.12!$G558*VOLUME!K558</f>
        <v>12230574.330000002</v>
      </c>
      <c r="L558" s="23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2">
        <f>SUM(C560:C562)</f>
        <v>6554414.7181524001</v>
      </c>
      <c r="D559" s="22">
        <f t="shared" ref="D559:L559" si="214">SUM(D560:D562)</f>
        <v>6678409.9492376</v>
      </c>
      <c r="E559" s="22">
        <f t="shared" si="214"/>
        <v>6656318.2191975005</v>
      </c>
      <c r="F559" s="22">
        <f t="shared" si="214"/>
        <v>7932210.0228941999</v>
      </c>
      <c r="G559" s="22">
        <f t="shared" si="214"/>
        <v>25630887.512981702</v>
      </c>
      <c r="H559" s="22">
        <f t="shared" si="214"/>
        <v>6461690.5878000008</v>
      </c>
      <c r="I559" s="22">
        <f t="shared" si="214"/>
        <v>6620655.911321301</v>
      </c>
      <c r="J559" s="22">
        <f t="shared" si="214"/>
        <v>6772601.0468706004</v>
      </c>
      <c r="K559" s="22">
        <f t="shared" si="214"/>
        <v>7543308.2711700005</v>
      </c>
      <c r="L559" s="22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3">
        <f>PRICE1.12!$G560*VOLUME!C560</f>
        <v>976681.06865000003</v>
      </c>
      <c r="D560" s="23">
        <f>PRICE1.12!$G560*VOLUME!D560</f>
        <v>976681.06865000003</v>
      </c>
      <c r="E560" s="23">
        <f>PRICE1.12!$G560*VOLUME!E560</f>
        <v>1213784.32785</v>
      </c>
      <c r="F560" s="23">
        <f>PRICE1.12!$G560*VOLUME!F560</f>
        <v>1213784.32785</v>
      </c>
      <c r="G560" s="23">
        <f>PRICE1.12!$G560*VOLUME!G560</f>
        <v>2190465.3965000003</v>
      </c>
      <c r="H560" s="23">
        <f>PRICE1.12!$G560*VOLUME!H560</f>
        <v>903507.73910000001</v>
      </c>
      <c r="I560" s="23">
        <f>PRICE1.12!$G560*VOLUME!I560</f>
        <v>903507.73910000001</v>
      </c>
      <c r="J560" s="23">
        <f>PRICE1.12!$G560*VOLUME!J560</f>
        <v>1170093.91815</v>
      </c>
      <c r="K560" s="23">
        <f>PRICE1.12!$G560*VOLUME!K560</f>
        <v>1170093.91815</v>
      </c>
      <c r="L560" s="23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3">
        <f>PRICE1.12!$G561*VOLUME!C561</f>
        <v>3597222.9050800009</v>
      </c>
      <c r="D561" s="23">
        <f>PRICE1.12!$G561*VOLUME!D561</f>
        <v>3952031.8880699999</v>
      </c>
      <c r="E561" s="23">
        <f>PRICE1.12!$G561*VOLUME!E561</f>
        <v>3573507.9062900003</v>
      </c>
      <c r="F561" s="23">
        <f>PRICE1.12!$G561*VOLUME!F561</f>
        <v>4341403.3562200004</v>
      </c>
      <c r="G561" s="23">
        <f>PRICE1.12!$G561*VOLUME!G561</f>
        <v>15464166.05566</v>
      </c>
      <c r="H561" s="23">
        <f>PRICE1.12!$G561*VOLUME!H561</f>
        <v>3499090.6699000006</v>
      </c>
      <c r="I561" s="23">
        <f>PRICE1.12!$G561*VOLUME!I561</f>
        <v>3724095.4262988004</v>
      </c>
      <c r="J561" s="23">
        <f>PRICE1.12!$G561*VOLUME!J561</f>
        <v>3331040.534304</v>
      </c>
      <c r="K561" s="23">
        <f>PRICE1.12!$G561*VOLUME!K561</f>
        <v>4351349.5910499999</v>
      </c>
      <c r="L561" s="23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3">
        <f>PRICE1.12!$G562*VOLUME!C562</f>
        <v>1980510.7444223999</v>
      </c>
      <c r="D562" s="23">
        <f>PRICE1.12!$G562*VOLUME!D562</f>
        <v>1749696.9925176001</v>
      </c>
      <c r="E562" s="23">
        <f>PRICE1.12!$G562*VOLUME!E562</f>
        <v>1869025.9850574997</v>
      </c>
      <c r="F562" s="23">
        <f>PRICE1.12!$G562*VOLUME!F562</f>
        <v>2377022.3388242</v>
      </c>
      <c r="G562" s="23">
        <f>PRICE1.12!$G562*VOLUME!G562</f>
        <v>7976256.0608216999</v>
      </c>
      <c r="H562" s="23">
        <f>PRICE1.12!$G562*VOLUME!H562</f>
        <v>2059092.1787999999</v>
      </c>
      <c r="I562" s="23">
        <f>PRICE1.12!$G562*VOLUME!I562</f>
        <v>1993052.7459224998</v>
      </c>
      <c r="J562" s="23">
        <f>PRICE1.12!$G562*VOLUME!J562</f>
        <v>2271466.5944166002</v>
      </c>
      <c r="K562" s="23">
        <f>PRICE1.12!$G562*VOLUME!K562</f>
        <v>2021864.7619700001</v>
      </c>
      <c r="L562" s="23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2">
        <f>SUM(C564:C565)</f>
        <v>847291.42244832183</v>
      </c>
      <c r="D563" s="22">
        <f t="shared" ref="D563:L563" si="215">SUM(D564:D565)</f>
        <v>834085.16493657383</v>
      </c>
      <c r="E563" s="22">
        <f t="shared" si="215"/>
        <v>788689.66138600418</v>
      </c>
      <c r="F563" s="22">
        <f t="shared" si="215"/>
        <v>990782.93025175156</v>
      </c>
      <c r="G563" s="22">
        <f t="shared" si="215"/>
        <v>3460849.1790226516</v>
      </c>
      <c r="H563" s="22">
        <f t="shared" si="215"/>
        <v>842532.48935684224</v>
      </c>
      <c r="I563" s="22">
        <f t="shared" si="215"/>
        <v>903843.19455648365</v>
      </c>
      <c r="J563" s="22">
        <f t="shared" si="215"/>
        <v>813113.66660787037</v>
      </c>
      <c r="K563" s="22">
        <f t="shared" si="215"/>
        <v>998798.9717562563</v>
      </c>
      <c r="L563" s="22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3">
        <f>PRICE1.12!$G564*VOLUME!C564</f>
        <v>50139.863675321641</v>
      </c>
      <c r="D564" s="23">
        <f>PRICE1.12!$G564*VOLUME!D564</f>
        <v>49582.492369473701</v>
      </c>
      <c r="E564" s="23">
        <f>PRICE1.12!$G564*VOLUME!E564</f>
        <v>51856.794633304125</v>
      </c>
      <c r="F564" s="23">
        <f>PRICE1.12!$G564*VOLUME!F564</f>
        <v>55477.872397251485</v>
      </c>
      <c r="G564" s="23">
        <f>PRICE1.12!$G564*VOLUME!G564</f>
        <v>207057.02307535094</v>
      </c>
      <c r="H564" s="23">
        <f>PRICE1.12!$G564*VOLUME!H564</f>
        <v>51472.428346842098</v>
      </c>
      <c r="I564" s="23">
        <f>PRICE1.12!$G564*VOLUME!I564</f>
        <v>54043.193489483456</v>
      </c>
      <c r="J564" s="23">
        <f>PRICE1.12!$G564*VOLUME!J564</f>
        <v>55318.525073070174</v>
      </c>
      <c r="K564" s="23">
        <f>PRICE1.12!$G564*VOLUME!K564</f>
        <v>53466.35221245615</v>
      </c>
      <c r="L564" s="23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3">
        <f>PRICE1.12!$G565*VOLUME!C565</f>
        <v>797151.55877300014</v>
      </c>
      <c r="D565" s="23">
        <f>PRICE1.12!$G565*VOLUME!D565</f>
        <v>784502.67256710015</v>
      </c>
      <c r="E565" s="23">
        <f>PRICE1.12!$G565*VOLUME!E565</f>
        <v>736832.86675270007</v>
      </c>
      <c r="F565" s="23">
        <f>PRICE1.12!$G565*VOLUME!F565</f>
        <v>935305.05785450013</v>
      </c>
      <c r="G565" s="23">
        <f>PRICE1.12!$G565*VOLUME!G565</f>
        <v>3253792.1559473006</v>
      </c>
      <c r="H565" s="23">
        <f>PRICE1.12!$G565*VOLUME!H565</f>
        <v>791060.06101000018</v>
      </c>
      <c r="I565" s="23">
        <f>PRICE1.12!$G565*VOLUME!I565</f>
        <v>849800.00106700021</v>
      </c>
      <c r="J565" s="23">
        <f>PRICE1.12!$G565*VOLUME!J565</f>
        <v>757795.14153480018</v>
      </c>
      <c r="K565" s="23">
        <f>PRICE1.12!$G565*VOLUME!K565</f>
        <v>945332.61954380013</v>
      </c>
      <c r="L565" s="23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2">
        <f>SUM(C567:C570)</f>
        <v>295325.98536386446</v>
      </c>
      <c r="D566" s="22">
        <f t="shared" ref="D566:L566" si="216">SUM(D567:D570)</f>
        <v>213051.49053307206</v>
      </c>
      <c r="E566" s="22">
        <f t="shared" si="216"/>
        <v>304541.55328437133</v>
      </c>
      <c r="F566" s="22">
        <f t="shared" si="216"/>
        <v>307530.96441031323</v>
      </c>
      <c r="G566" s="22">
        <f t="shared" si="216"/>
        <v>1120446.5999999999</v>
      </c>
      <c r="H566" s="22">
        <f t="shared" si="216"/>
        <v>243479.05830232936</v>
      </c>
      <c r="I566" s="22">
        <f t="shared" si="216"/>
        <v>227573.85723703814</v>
      </c>
      <c r="J566" s="22">
        <f t="shared" si="216"/>
        <v>295455.28567862208</v>
      </c>
      <c r="K566" s="22">
        <f t="shared" si="216"/>
        <v>292626.17066232179</v>
      </c>
      <c r="L566" s="22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3">
        <f>PRICE1.12!$G567*VOLUME!C567</f>
        <v>130326.66218681227</v>
      </c>
      <c r="D567" s="23">
        <f>PRICE1.12!$G567*VOLUME!D567</f>
        <v>104882.98897980305</v>
      </c>
      <c r="E567" s="23">
        <f>PRICE1.12!$G567*VOLUME!E567</f>
        <v>185587.80083203971</v>
      </c>
      <c r="F567" s="23">
        <f>PRICE1.12!$G567*VOLUME!F567</f>
        <v>146971.30800134499</v>
      </c>
      <c r="G567" s="23">
        <f>PRICE1.12!$G567*VOLUME!G567</f>
        <v>567768.76</v>
      </c>
      <c r="H567" s="23">
        <f>PRICE1.12!$G567*VOLUME!H567</f>
        <v>98114.242560307976</v>
      </c>
      <c r="I567" s="23">
        <f>PRICE1.12!$G567*VOLUME!I567</f>
        <v>99880.449825655029</v>
      </c>
      <c r="J567" s="23">
        <f>PRICE1.12!$G567*VOLUME!J567</f>
        <v>165895.44720558776</v>
      </c>
      <c r="K567" s="23">
        <f>PRICE1.12!$G567*VOLUME!K567</f>
        <v>172757.9340754119</v>
      </c>
      <c r="L567" s="23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3">
        <f>PRICE1.12!$G568*VOLUME!C568</f>
        <v>136044.69584469355</v>
      </c>
      <c r="D568" s="23">
        <f>PRICE1.12!$G568*VOLUME!D568</f>
        <v>101610.6791399553</v>
      </c>
      <c r="E568" s="23">
        <f>PRICE1.12!$G568*VOLUME!E568</f>
        <v>39312.422149368103</v>
      </c>
      <c r="F568" s="23">
        <f>PRICE1.12!$G568*VOLUME!F568</f>
        <v>78301.506417330544</v>
      </c>
      <c r="G568" s="23">
        <f>PRICE1.12!$G568*VOLUME!G568</f>
        <v>355269.36</v>
      </c>
      <c r="H568" s="23">
        <f>PRICE1.12!$G568*VOLUME!H568</f>
        <v>120386.85572247558</v>
      </c>
      <c r="I568" s="23">
        <f>PRICE1.12!$G568*VOLUME!I568</f>
        <v>110888.18452100706</v>
      </c>
      <c r="J568" s="23">
        <f>PRICE1.12!$G568*VOLUME!J568</f>
        <v>60068.873909540576</v>
      </c>
      <c r="K568" s="23">
        <f>PRICE1.12!$G568*VOLUME!K568</f>
        <v>76970.503640503724</v>
      </c>
      <c r="L568" s="23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3">
        <f>PRICE1.12!$G569*VOLUME!C569</f>
        <v>16974.198146064889</v>
      </c>
      <c r="D569" s="23">
        <f>PRICE1.12!$G569*VOLUME!D569</f>
        <v>0</v>
      </c>
      <c r="E569" s="23">
        <f>PRICE1.12!$G569*VOLUME!E569</f>
        <v>62221.476334203297</v>
      </c>
      <c r="F569" s="23">
        <f>PRICE1.12!$G569*VOLUME!F569</f>
        <v>74148.265560005399</v>
      </c>
      <c r="G569" s="23">
        <f>PRICE1.12!$G569*VOLUME!G569</f>
        <v>153340.49</v>
      </c>
      <c r="H569" s="23">
        <f>PRICE1.12!$G569*VOLUME!H569</f>
        <v>11837.088178688746</v>
      </c>
      <c r="I569" s="23">
        <f>PRICE1.12!$G569*VOLUME!I569</f>
        <v>2145.925050173244</v>
      </c>
      <c r="J569" s="23">
        <f>PRICE1.12!$G569*VOLUME!J569</f>
        <v>49708.18026189084</v>
      </c>
      <c r="K569" s="23">
        <f>PRICE1.12!$G569*VOLUME!K569</f>
        <v>35597.515542906003</v>
      </c>
      <c r="L569" s="23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3">
        <f>PRICE1.12!$G570*VOLUME!C570</f>
        <v>11980.429186293753</v>
      </c>
      <c r="D570" s="23">
        <f>PRICE1.12!$G570*VOLUME!D570</f>
        <v>6557.8224133137073</v>
      </c>
      <c r="E570" s="23">
        <f>PRICE1.12!$G570*VOLUME!E570</f>
        <v>17419.853968760221</v>
      </c>
      <c r="F570" s="23">
        <f>PRICE1.12!$G570*VOLUME!F570</f>
        <v>8109.8844316323202</v>
      </c>
      <c r="G570" s="23">
        <f>PRICE1.12!$G570*VOLUME!G570</f>
        <v>44067.99</v>
      </c>
      <c r="H570" s="23">
        <f>PRICE1.12!$G570*VOLUME!H570</f>
        <v>13140.871840857049</v>
      </c>
      <c r="I570" s="23">
        <f>PRICE1.12!$G570*VOLUME!I570</f>
        <v>14659.297840202815</v>
      </c>
      <c r="J570" s="23">
        <f>PRICE1.12!$G570*VOLUME!J570</f>
        <v>19782.784301602882</v>
      </c>
      <c r="K570" s="23">
        <f>PRICE1.12!$G570*VOLUME!K570</f>
        <v>7300.2174035001644</v>
      </c>
      <c r="L570" s="23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2">
        <f>C572+C575+C579+C583+C587+C594+C598+C603+C606+C609+C612</f>
        <v>16901761.479067523</v>
      </c>
      <c r="D571" s="22">
        <f t="shared" ref="D571:L571" si="217">D572+D575+D579+D583+D587+D594+D598+D603+D606+D609+D612</f>
        <v>15947150.425375599</v>
      </c>
      <c r="E571" s="22">
        <f t="shared" si="217"/>
        <v>10854420.955779949</v>
      </c>
      <c r="F571" s="22">
        <f t="shared" si="217"/>
        <v>14078619.136968514</v>
      </c>
      <c r="G571" s="22">
        <f t="shared" si="217"/>
        <v>56577767.33835905</v>
      </c>
      <c r="H571" s="22">
        <f t="shared" si="217"/>
        <v>17914061.200313248</v>
      </c>
      <c r="I571" s="22">
        <f t="shared" si="217"/>
        <v>13522397.327034274</v>
      </c>
      <c r="J571" s="22">
        <f t="shared" si="217"/>
        <v>10760462.86031987</v>
      </c>
      <c r="K571" s="22">
        <f t="shared" si="217"/>
        <v>13098214.604129175</v>
      </c>
      <c r="L571" s="22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2">
        <f>SUM(C573:C574)</f>
        <v>5650470.3999999994</v>
      </c>
      <c r="D572" s="22">
        <f t="shared" ref="D572:L572" si="218">SUM(D573:D574)</f>
        <v>5421931.2299999995</v>
      </c>
      <c r="E572" s="22">
        <f t="shared" si="218"/>
        <v>2633561.2034999998</v>
      </c>
      <c r="F572" s="22">
        <f t="shared" si="218"/>
        <v>6055916.9155000001</v>
      </c>
      <c r="G572" s="22">
        <f t="shared" si="218"/>
        <v>19761879.748999998</v>
      </c>
      <c r="H572" s="22">
        <f t="shared" si="218"/>
        <v>5946421.4283999996</v>
      </c>
      <c r="I572" s="22">
        <f t="shared" si="218"/>
        <v>4904207.1062000003</v>
      </c>
      <c r="J572" s="22">
        <f t="shared" si="218"/>
        <v>2366300.6732000001</v>
      </c>
      <c r="K572" s="22">
        <f t="shared" si="218"/>
        <v>5632288.6491999989</v>
      </c>
      <c r="L572" s="22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3">
        <f>PRICE1.12!$G573*VOLUME!C573</f>
        <v>173396.15999999997</v>
      </c>
      <c r="D573" s="23">
        <f>PRICE1.12!$G573*VOLUME!D573</f>
        <v>360775.35</v>
      </c>
      <c r="E573" s="23">
        <f>PRICE1.12!$G573*VOLUME!E573</f>
        <v>327193.84349999996</v>
      </c>
      <c r="F573" s="23">
        <f>PRICE1.12!$G573*VOLUME!F573</f>
        <v>360663.51869999996</v>
      </c>
      <c r="G573" s="23">
        <f>PRICE1.12!$G573*VOLUME!G573</f>
        <v>1222028.8721999999</v>
      </c>
      <c r="H573" s="23">
        <f>PRICE1.12!$G573*VOLUME!H573</f>
        <v>182031.05160000001</v>
      </c>
      <c r="I573" s="23">
        <f>PRICE1.12!$G573*VOLUME!I573</f>
        <v>349697.62800000003</v>
      </c>
      <c r="J573" s="23">
        <f>PRICE1.12!$G573*VOLUME!J573</f>
        <v>313310.45699999994</v>
      </c>
      <c r="K573" s="23">
        <f>PRICE1.12!$G573*VOLUME!K573</f>
        <v>377370.85139999999</v>
      </c>
      <c r="L573" s="23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3">
        <f>PRICE1.12!$G574*VOLUME!C574</f>
        <v>5477074.2399999993</v>
      </c>
      <c r="D574" s="23">
        <f>PRICE1.12!$G574*VOLUME!D574</f>
        <v>5061155.88</v>
      </c>
      <c r="E574" s="23">
        <f>PRICE1.12!$G574*VOLUME!E574</f>
        <v>2306367.36</v>
      </c>
      <c r="F574" s="23">
        <f>PRICE1.12!$G574*VOLUME!F574</f>
        <v>5695253.3968000002</v>
      </c>
      <c r="G574" s="23">
        <f>PRICE1.12!$G574*VOLUME!G574</f>
        <v>18539850.876799997</v>
      </c>
      <c r="H574" s="23">
        <f>PRICE1.12!$G574*VOLUME!H574</f>
        <v>5764390.3767999997</v>
      </c>
      <c r="I574" s="23">
        <f>PRICE1.12!$G574*VOLUME!I574</f>
        <v>4554509.4781999998</v>
      </c>
      <c r="J574" s="23">
        <f>PRICE1.12!$G574*VOLUME!J574</f>
        <v>2052990.2161999999</v>
      </c>
      <c r="K574" s="23">
        <f>PRICE1.12!$G574*VOLUME!K574</f>
        <v>5254917.7977999989</v>
      </c>
      <c r="L574" s="23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2">
        <f>SUM(C576:C578)</f>
        <v>447490.31643000001</v>
      </c>
      <c r="D575" s="22">
        <f t="shared" ref="D575:L575" si="219">SUM(D576:D578)</f>
        <v>706899.42604999989</v>
      </c>
      <c r="E575" s="22">
        <f t="shared" si="219"/>
        <v>997550.78810000001</v>
      </c>
      <c r="F575" s="22">
        <f t="shared" si="219"/>
        <v>470882.32929999998</v>
      </c>
      <c r="G575" s="22">
        <f t="shared" si="219"/>
        <v>2622822.8598800004</v>
      </c>
      <c r="H575" s="22">
        <f t="shared" si="219"/>
        <v>453238.08661600004</v>
      </c>
      <c r="I575" s="22">
        <f t="shared" si="219"/>
        <v>646175.18920000002</v>
      </c>
      <c r="J575" s="22">
        <f t="shared" si="219"/>
        <v>1032285.6933750001</v>
      </c>
      <c r="K575" s="22">
        <f t="shared" si="219"/>
        <v>467795.35207999998</v>
      </c>
      <c r="L575" s="22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3">
        <f>PRICE1.12!$G576*VOLUME!C576</f>
        <v>141026.00400000002</v>
      </c>
      <c r="D576" s="23">
        <f>PRICE1.12!$G576*VOLUME!D576</f>
        <v>173057.92139999999</v>
      </c>
      <c r="E576" s="23">
        <f>PRICE1.12!$G576*VOLUME!E576</f>
        <v>186714.65400000001</v>
      </c>
      <c r="F576" s="23">
        <f>PRICE1.12!$G576*VOLUME!F576</f>
        <v>101129.7399</v>
      </c>
      <c r="G576" s="23">
        <f>PRICE1.12!$G576*VOLUME!G576</f>
        <v>601928.31930000009</v>
      </c>
      <c r="H576" s="23">
        <f>PRICE1.12!$G576*VOLUME!H576</f>
        <v>143080.7133</v>
      </c>
      <c r="I576" s="23">
        <f>PRICE1.12!$G576*VOLUME!I576</f>
        <v>161103.07710000002</v>
      </c>
      <c r="J576" s="23">
        <f>PRICE1.12!$G576*VOLUME!J576</f>
        <v>182179.15674000001</v>
      </c>
      <c r="K576" s="23">
        <f>PRICE1.12!$G576*VOLUME!K576</f>
        <v>101373.25317</v>
      </c>
      <c r="L576" s="23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3">
        <f>PRICE1.12!$G577*VOLUME!C577</f>
        <v>90840.77442999999</v>
      </c>
      <c r="D577" s="23">
        <f>PRICE1.12!$G577*VOLUME!D577</f>
        <v>136065.51304999998</v>
      </c>
      <c r="E577" s="23">
        <f>PRICE1.12!$G577*VOLUME!E577</f>
        <v>87819.4761</v>
      </c>
      <c r="F577" s="23">
        <f>PRICE1.12!$G577*VOLUME!F577</f>
        <v>107155.855</v>
      </c>
      <c r="G577" s="23">
        <f>PRICE1.12!$G577*VOLUME!G577</f>
        <v>421881.61858000001</v>
      </c>
      <c r="H577" s="23">
        <f>PRICE1.12!$G577*VOLUME!H577</f>
        <v>93011.5141</v>
      </c>
      <c r="I577" s="23">
        <f>PRICE1.12!$G577*VOLUME!I577</f>
        <v>124392.99589999999</v>
      </c>
      <c r="J577" s="23">
        <f>PRICE1.12!$G577*VOLUME!J577</f>
        <v>88885.82521499999</v>
      </c>
      <c r="K577" s="23">
        <f>PRICE1.12!$G577*VOLUME!K577</f>
        <v>110407.83755</v>
      </c>
      <c r="L577" s="23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3">
        <f>PRICE1.12!$G578*VOLUME!C578</f>
        <v>215623.538</v>
      </c>
      <c r="D578" s="23">
        <f>PRICE1.12!$G578*VOLUME!D578</f>
        <v>397775.99160000001</v>
      </c>
      <c r="E578" s="23">
        <f>PRICE1.12!$G578*VOLUME!E578</f>
        <v>723016.65800000005</v>
      </c>
      <c r="F578" s="23">
        <f>PRICE1.12!$G578*VOLUME!F578</f>
        <v>262596.73440000002</v>
      </c>
      <c r="G578" s="23">
        <f>PRICE1.12!$G578*VOLUME!G578</f>
        <v>1599012.9220000003</v>
      </c>
      <c r="H578" s="23">
        <f>PRICE1.12!$G578*VOLUME!H578</f>
        <v>217145.85921600004</v>
      </c>
      <c r="I578" s="23">
        <f>PRICE1.12!$G578*VOLUME!I578</f>
        <v>360679.11619999999</v>
      </c>
      <c r="J578" s="23">
        <f>PRICE1.12!$G578*VOLUME!J578</f>
        <v>761220.71142000018</v>
      </c>
      <c r="K578" s="23">
        <f>PRICE1.12!$G578*VOLUME!K578</f>
        <v>256014.26136</v>
      </c>
      <c r="L578" s="23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2">
        <f>SUM(C580:C582)</f>
        <v>8366.4220800000003</v>
      </c>
      <c r="D579" s="22">
        <f t="shared" ref="D579:L579" si="220">SUM(D580:D582)</f>
        <v>26669.901100000003</v>
      </c>
      <c r="E579" s="22">
        <f t="shared" si="220"/>
        <v>27757.731899999999</v>
      </c>
      <c r="F579" s="22">
        <f t="shared" si="220"/>
        <v>9838.9537400000008</v>
      </c>
      <c r="G579" s="22">
        <f t="shared" si="220"/>
        <v>72633.008820000003</v>
      </c>
      <c r="H579" s="22">
        <f t="shared" si="220"/>
        <v>7835.5403723519994</v>
      </c>
      <c r="I579" s="22">
        <f t="shared" si="220"/>
        <v>24915.217900000003</v>
      </c>
      <c r="J579" s="22">
        <f t="shared" si="220"/>
        <v>27730.139017700003</v>
      </c>
      <c r="K579" s="22">
        <f t="shared" si="220"/>
        <v>9831.2160898000002</v>
      </c>
      <c r="L579" s="22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3">
        <f>PRICE1.12!$G580*VOLUME!C580</f>
        <v>512.9982</v>
      </c>
      <c r="D580" s="23">
        <f>PRICE1.12!$G580*VOLUME!D580</f>
        <v>2289.4786800000002</v>
      </c>
      <c r="E580" s="23">
        <f>PRICE1.12!$G580*VOLUME!E580</f>
        <v>2660.6549999999997</v>
      </c>
      <c r="F580" s="23">
        <f>PRICE1.12!$G580*VOLUME!F580</f>
        <v>2460.29871</v>
      </c>
      <c r="G580" s="23">
        <f>PRICE1.12!$G580*VOLUME!G580</f>
        <v>7923.4305900000008</v>
      </c>
      <c r="H580" s="23">
        <f>PRICE1.12!$G580*VOLUME!H580</f>
        <v>555.44909999999993</v>
      </c>
      <c r="I580" s="23">
        <f>PRICE1.12!$G580*VOLUME!I580</f>
        <v>2102.4555599999999</v>
      </c>
      <c r="J580" s="23">
        <f>PRICE1.12!$G580*VOLUME!J580</f>
        <v>2562.2615864999998</v>
      </c>
      <c r="K580" s="23">
        <f>PRICE1.12!$G580*VOLUME!K580</f>
        <v>2376.3535500000003</v>
      </c>
      <c r="L580" s="23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3">
        <f>PRICE1.12!$G581*VOLUME!C581</f>
        <v>1734.5817999999997</v>
      </c>
      <c r="D581" s="23">
        <f>PRICE1.12!$G581*VOLUME!D581</f>
        <v>8341.295619999999</v>
      </c>
      <c r="E581" s="23">
        <f>PRICE1.12!$G581*VOLUME!E581</f>
        <v>6267.2658999999994</v>
      </c>
      <c r="F581" s="23">
        <f>PRICE1.12!$G581*VOLUME!F581</f>
        <v>938.05803000000003</v>
      </c>
      <c r="G581" s="23">
        <f>PRICE1.12!$G581*VOLUME!G581</f>
        <v>17281.201349999999</v>
      </c>
      <c r="H581" s="23">
        <f>PRICE1.12!$G581*VOLUME!H581</f>
        <v>1870.9540499999998</v>
      </c>
      <c r="I581" s="23">
        <f>PRICE1.12!$G581*VOLUME!I581</f>
        <v>8166.3730400000004</v>
      </c>
      <c r="J581" s="23">
        <f>PRICE1.12!$G581*VOLUME!J581</f>
        <v>6329.0313631999998</v>
      </c>
      <c r="K581" s="23">
        <f>PRICE1.12!$G581*VOLUME!K581</f>
        <v>989.90101168000012</v>
      </c>
      <c r="L581" s="23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3">
        <f>PRICE1.12!$G582*VOLUME!C582</f>
        <v>6118.8420800000004</v>
      </c>
      <c r="D582" s="23">
        <f>PRICE1.12!$G582*VOLUME!D582</f>
        <v>16039.126800000002</v>
      </c>
      <c r="E582" s="23">
        <f>PRICE1.12!$G582*VOLUME!E582</f>
        <v>18829.811000000002</v>
      </c>
      <c r="F582" s="23">
        <f>PRICE1.12!$G582*VOLUME!F582</f>
        <v>6440.5970000000007</v>
      </c>
      <c r="G582" s="23">
        <f>PRICE1.12!$G582*VOLUME!G582</f>
        <v>47428.376880000003</v>
      </c>
      <c r="H582" s="23">
        <f>PRICE1.12!$G582*VOLUME!H582</f>
        <v>5409.1372223520002</v>
      </c>
      <c r="I582" s="23">
        <f>PRICE1.12!$G582*VOLUME!I582</f>
        <v>14646.389300000001</v>
      </c>
      <c r="J582" s="23">
        <f>PRICE1.12!$G582*VOLUME!J582</f>
        <v>18838.846068000003</v>
      </c>
      <c r="K582" s="23">
        <f>PRICE1.12!$G582*VOLUME!K582</f>
        <v>6464.9615281199995</v>
      </c>
      <c r="L582" s="23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2">
        <f>SUM(C584:C586)</f>
        <v>3853.4606249999997</v>
      </c>
      <c r="D583" s="22">
        <f t="shared" ref="D583:L583" si="221">SUM(D584:D586)</f>
        <v>33655.815504999999</v>
      </c>
      <c r="E583" s="22">
        <f t="shared" si="221"/>
        <v>22567.696449999996</v>
      </c>
      <c r="F583" s="22">
        <f t="shared" si="221"/>
        <v>7824.4933099999998</v>
      </c>
      <c r="G583" s="22">
        <f t="shared" si="221"/>
        <v>67901.465889999992</v>
      </c>
      <c r="H583" s="22">
        <f t="shared" si="221"/>
        <v>4145.546980000001</v>
      </c>
      <c r="I583" s="22">
        <f t="shared" si="221"/>
        <v>31845.459929999997</v>
      </c>
      <c r="J583" s="22">
        <f t="shared" si="221"/>
        <v>23156.932623080003</v>
      </c>
      <c r="K583" s="22">
        <f t="shared" si="221"/>
        <v>9542.6489807499984</v>
      </c>
      <c r="L583" s="22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3">
        <f>PRICE1.12!$G584*VOLUME!C584</f>
        <v>2060.4663</v>
      </c>
      <c r="D584" s="23">
        <f>PRICE1.12!$G584*VOLUME!D584</f>
        <v>24421.893999999997</v>
      </c>
      <c r="E584" s="23">
        <f>PRICE1.12!$G584*VOLUME!E584</f>
        <v>15281.733499999997</v>
      </c>
      <c r="F584" s="23">
        <f>PRICE1.12!$G584*VOLUME!F584</f>
        <v>3516.2310399999997</v>
      </c>
      <c r="G584" s="23">
        <f>PRICE1.12!$G584*VOLUME!G584</f>
        <v>45280.324839999994</v>
      </c>
      <c r="H584" s="23">
        <f>PRICE1.12!$G584*VOLUME!H584</f>
        <v>2181.1085000000003</v>
      </c>
      <c r="I584" s="23">
        <f>PRICE1.12!$G584*VOLUME!I584</f>
        <v>22658.887579999999</v>
      </c>
      <c r="J584" s="23">
        <f>PRICE1.12!$G584*VOLUME!J584</f>
        <v>16250.015250000002</v>
      </c>
      <c r="K584" s="23">
        <f>PRICE1.12!$G584*VOLUME!K584</f>
        <v>3451.9967541999999</v>
      </c>
      <c r="L584" s="23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3">
        <f>PRICE1.12!$G585*VOLUME!C585</f>
        <v>1449.6899999999998</v>
      </c>
      <c r="D585" s="23">
        <f>PRICE1.12!$G585*VOLUME!D585</f>
        <v>2675.7216749999998</v>
      </c>
      <c r="E585" s="23">
        <f>PRICE1.12!$G585*VOLUME!E585</f>
        <v>4750.7074999999995</v>
      </c>
      <c r="F585" s="23">
        <f>PRICE1.12!$G585*VOLUME!F585</f>
        <v>2499.6400000000003</v>
      </c>
      <c r="G585" s="23">
        <f>PRICE1.12!$G585*VOLUME!G585</f>
        <v>11375.759175000001</v>
      </c>
      <c r="H585" s="23">
        <f>PRICE1.12!$G585*VOLUME!H585</f>
        <v>1440.1392499999999</v>
      </c>
      <c r="I585" s="23">
        <f>PRICE1.12!$G585*VOLUME!I585</f>
        <v>2664.3430000000003</v>
      </c>
      <c r="J585" s="23">
        <f>PRICE1.12!$G585*VOLUME!J585</f>
        <v>4261.0196750000005</v>
      </c>
      <c r="K585" s="23">
        <f>PRICE1.12!$G585*VOLUME!K585</f>
        <v>2913.212775</v>
      </c>
      <c r="L585" s="23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3">
        <f>PRICE1.12!$G586*VOLUME!C586</f>
        <v>343.30432499999995</v>
      </c>
      <c r="D586" s="23">
        <f>PRICE1.12!$G586*VOLUME!D586</f>
        <v>6558.1998299999996</v>
      </c>
      <c r="E586" s="23">
        <f>PRICE1.12!$G586*VOLUME!E586</f>
        <v>2535.2554500000001</v>
      </c>
      <c r="F586" s="23">
        <f>PRICE1.12!$G586*VOLUME!F586</f>
        <v>1808.6222700000001</v>
      </c>
      <c r="G586" s="23">
        <f>PRICE1.12!$G586*VOLUME!G586</f>
        <v>11245.381874999999</v>
      </c>
      <c r="H586" s="23">
        <f>PRICE1.12!$G586*VOLUME!H586</f>
        <v>524.29923000000008</v>
      </c>
      <c r="I586" s="23">
        <f>PRICE1.12!$G586*VOLUME!I586</f>
        <v>6522.2293499999996</v>
      </c>
      <c r="J586" s="23">
        <f>PRICE1.12!$G586*VOLUME!J586</f>
        <v>2645.8976980799998</v>
      </c>
      <c r="K586" s="23">
        <f>PRICE1.12!$G586*VOLUME!K586</f>
        <v>3177.4394515499994</v>
      </c>
      <c r="L586" s="23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2">
        <f>SUM(C588:C593)</f>
        <v>31399.9185</v>
      </c>
      <c r="D587" s="22">
        <f t="shared" ref="D587:L587" si="222">SUM(D588:D593)</f>
        <v>109593.67257000001</v>
      </c>
      <c r="E587" s="22">
        <f t="shared" si="222"/>
        <v>87781.519640000013</v>
      </c>
      <c r="F587" s="22">
        <f t="shared" si="222"/>
        <v>27978.864600000001</v>
      </c>
      <c r="G587" s="22">
        <f t="shared" si="222"/>
        <v>256753.97531000004</v>
      </c>
      <c r="H587" s="22">
        <f t="shared" si="222"/>
        <v>33382.830910589997</v>
      </c>
      <c r="I587" s="22">
        <f t="shared" si="222"/>
        <v>101428.06960999999</v>
      </c>
      <c r="J587" s="22">
        <f t="shared" si="222"/>
        <v>86623.077434250008</v>
      </c>
      <c r="K587" s="22">
        <f t="shared" si="222"/>
        <v>29349.750008859999</v>
      </c>
      <c r="L587" s="22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3">
        <f>PRICE1.12!$G588*VOLUME!C588</f>
        <v>8457.1872999999996</v>
      </c>
      <c r="D588" s="23">
        <f>PRICE1.12!$G588*VOLUME!D588</f>
        <v>22495.696199999998</v>
      </c>
      <c r="E588" s="23">
        <f>PRICE1.12!$G588*VOLUME!E588</f>
        <v>23142.0782</v>
      </c>
      <c r="F588" s="23">
        <f>PRICE1.12!$G588*VOLUME!F588</f>
        <v>4134.1738000000005</v>
      </c>
      <c r="G588" s="23">
        <f>PRICE1.12!$G588*VOLUME!G588</f>
        <v>58229.135500000004</v>
      </c>
      <c r="H588" s="23">
        <f>PRICE1.12!$G588*VOLUME!H588</f>
        <v>8738.4435999999987</v>
      </c>
      <c r="I588" s="23">
        <f>PRICE1.12!$G588*VOLUME!I588</f>
        <v>19055.982400000001</v>
      </c>
      <c r="J588" s="23">
        <f>PRICE1.12!$G588*VOLUME!J588</f>
        <v>23344.059219999999</v>
      </c>
      <c r="K588" s="23">
        <f>PRICE1.12!$G588*VOLUME!K588</f>
        <v>4165.6191090600005</v>
      </c>
      <c r="L588" s="23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3">
        <f>PRICE1.12!$G589*VOLUME!C589</f>
        <v>9381.6260999999995</v>
      </c>
      <c r="D589" s="23">
        <f>PRICE1.12!$G589*VOLUME!D589</f>
        <v>22499.514180000002</v>
      </c>
      <c r="E589" s="23">
        <f>PRICE1.12!$G589*VOLUME!E589</f>
        <v>25894.3806</v>
      </c>
      <c r="F589" s="23">
        <f>PRICE1.12!$G589*VOLUME!F589</f>
        <v>4269.8996999999999</v>
      </c>
      <c r="G589" s="23">
        <f>PRICE1.12!$G589*VOLUME!G589</f>
        <v>62045.420580000013</v>
      </c>
      <c r="H589" s="23">
        <f>PRICE1.12!$G589*VOLUME!H589</f>
        <v>10295.655321600001</v>
      </c>
      <c r="I589" s="23">
        <f>PRICE1.12!$G589*VOLUME!I589</f>
        <v>21098.945340000002</v>
      </c>
      <c r="J589" s="23">
        <f>PRICE1.12!$G589*VOLUME!J589</f>
        <v>24823.459188000001</v>
      </c>
      <c r="K589" s="23">
        <f>PRICE1.12!$G589*VOLUME!K589</f>
        <v>4270.5429623999999</v>
      </c>
      <c r="L589" s="23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3">
        <f>PRICE1.12!$G590*VOLUME!C590</f>
        <v>560.46456000000012</v>
      </c>
      <c r="D590" s="23">
        <f>PRICE1.12!$G590*VOLUME!D590</f>
        <v>14347.31299</v>
      </c>
      <c r="E590" s="23">
        <f>PRICE1.12!$G590*VOLUME!E590</f>
        <v>7282.652</v>
      </c>
      <c r="F590" s="23">
        <f>PRICE1.12!$G590*VOLUME!F590</f>
        <v>4174.1711999999998</v>
      </c>
      <c r="G590" s="23">
        <f>PRICE1.12!$G590*VOLUME!G590</f>
        <v>26364.600750000001</v>
      </c>
      <c r="H590" s="23">
        <f>PRICE1.12!$G590*VOLUME!H590</f>
        <v>596.42184000000009</v>
      </c>
      <c r="I590" s="23">
        <f>PRICE1.12!$G590*VOLUME!I590</f>
        <v>15017.603590000001</v>
      </c>
      <c r="J590" s="23">
        <f>PRICE1.12!$G590*VOLUME!J590</f>
        <v>7338.4387102500004</v>
      </c>
      <c r="K590" s="23">
        <f>PRICE1.12!$G590*VOLUME!K590</f>
        <v>3955.5561487999994</v>
      </c>
      <c r="L590" s="23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3">
        <f>PRICE1.12!$G591*VOLUME!C591</f>
        <v>5458.10664</v>
      </c>
      <c r="D591" s="23">
        <f>PRICE1.12!$G591*VOLUME!D591</f>
        <v>11858.8262</v>
      </c>
      <c r="E591" s="23">
        <f>PRICE1.12!$G591*VOLUME!E591</f>
        <v>11339.569399999998</v>
      </c>
      <c r="F591" s="23">
        <f>PRICE1.12!$G591*VOLUME!F591</f>
        <v>5368.9957000000004</v>
      </c>
      <c r="G591" s="23">
        <f>PRICE1.12!$G591*VOLUME!G591</f>
        <v>34025.497940000001</v>
      </c>
      <c r="H591" s="23">
        <f>PRICE1.12!$G591*VOLUME!H591</f>
        <v>5701.7984999999999</v>
      </c>
      <c r="I591" s="23">
        <f>PRICE1.12!$G591*VOLUME!I591</f>
        <v>11032.096199999998</v>
      </c>
      <c r="J591" s="23">
        <f>PRICE1.12!$G591*VOLUME!J591</f>
        <v>11129.579980000002</v>
      </c>
      <c r="K591" s="23">
        <f>PRICE1.12!$G591*VOLUME!K591</f>
        <v>5590.728204</v>
      </c>
      <c r="L591" s="23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3">
        <f>PRICE1.12!$G592*VOLUME!C592</f>
        <v>1795.913</v>
      </c>
      <c r="D592" s="23">
        <f>PRICE1.12!$G592*VOLUME!D592</f>
        <v>7969.0488000000005</v>
      </c>
      <c r="E592" s="23">
        <f>PRICE1.12!$G592*VOLUME!E592</f>
        <v>4948.2964400000001</v>
      </c>
      <c r="F592" s="23">
        <f>PRICE1.12!$G592*VOLUME!F592</f>
        <v>2162.8072000000002</v>
      </c>
      <c r="G592" s="23">
        <f>PRICE1.12!$G592*VOLUME!G592</f>
        <v>16876.065440000002</v>
      </c>
      <c r="H592" s="23">
        <f>PRICE1.12!$G592*VOLUME!H592</f>
        <v>1949.1221452400005</v>
      </c>
      <c r="I592" s="23">
        <f>PRICE1.12!$G592*VOLUME!I592</f>
        <v>7645.250579999999</v>
      </c>
      <c r="J592" s="23">
        <f>PRICE1.12!$G592*VOLUME!J592</f>
        <v>4964.6316850000003</v>
      </c>
      <c r="K592" s="23">
        <f>PRICE1.12!$G592*VOLUME!K592</f>
        <v>3239.3109679999998</v>
      </c>
      <c r="L592" s="23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3">
        <f>PRICE1.12!$G593*VOLUME!C593</f>
        <v>5746.6209000000008</v>
      </c>
      <c r="D593" s="23">
        <f>PRICE1.12!$G593*VOLUME!D593</f>
        <v>30423.2742</v>
      </c>
      <c r="E593" s="23">
        <f>PRICE1.12!$G593*VOLUME!E593</f>
        <v>15174.543000000001</v>
      </c>
      <c r="F593" s="23">
        <f>PRICE1.12!$G593*VOLUME!F593</f>
        <v>7868.8170000000009</v>
      </c>
      <c r="G593" s="23">
        <f>PRICE1.12!$G593*VOLUME!G593</f>
        <v>59213.255100000002</v>
      </c>
      <c r="H593" s="23">
        <f>PRICE1.12!$G593*VOLUME!H593</f>
        <v>6101.3895037499997</v>
      </c>
      <c r="I593" s="23">
        <f>PRICE1.12!$G593*VOLUME!I593</f>
        <v>27578.191500000004</v>
      </c>
      <c r="J593" s="23">
        <f>PRICE1.12!$G593*VOLUME!J593</f>
        <v>15022.908651000002</v>
      </c>
      <c r="K593" s="23">
        <f>PRICE1.12!$G593*VOLUME!K593</f>
        <v>8127.9926166000005</v>
      </c>
      <c r="L593" s="23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2">
        <f>SUM(C595:C597)</f>
        <v>40720.319040000002</v>
      </c>
      <c r="D594" s="22">
        <f t="shared" ref="D594:L594" si="223">SUM(D595:D597)</f>
        <v>69412.027295999986</v>
      </c>
      <c r="E594" s="22">
        <f t="shared" si="223"/>
        <v>66037.983299999993</v>
      </c>
      <c r="F594" s="22">
        <f t="shared" si="223"/>
        <v>42525.743480000005</v>
      </c>
      <c r="G594" s="22">
        <f t="shared" si="223"/>
        <v>218696.07311600001</v>
      </c>
      <c r="H594" s="22">
        <f t="shared" si="223"/>
        <v>39780.636123999997</v>
      </c>
      <c r="I594" s="22">
        <f t="shared" si="223"/>
        <v>58523.885200000004</v>
      </c>
      <c r="J594" s="22">
        <f t="shared" si="223"/>
        <v>62020.870828000006</v>
      </c>
      <c r="K594" s="22">
        <f t="shared" si="223"/>
        <v>40489.744051959999</v>
      </c>
      <c r="L594" s="22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3">
        <f>PRICE1.12!$G595*VOLUME!C595</f>
        <v>10419.565799999998</v>
      </c>
      <c r="D595" s="23">
        <f>PRICE1.12!$G595*VOLUME!D595</f>
        <v>11651.422896</v>
      </c>
      <c r="E595" s="23">
        <f>PRICE1.12!$G595*VOLUME!E595</f>
        <v>8661.3989000000001</v>
      </c>
      <c r="F595" s="23">
        <f>PRICE1.12!$G595*VOLUME!F595</f>
        <v>4848.0606799999996</v>
      </c>
      <c r="G595" s="23">
        <f>PRICE1.12!$G595*VOLUME!G595</f>
        <v>35580.448275999988</v>
      </c>
      <c r="H595" s="23">
        <f>PRICE1.12!$G595*VOLUME!H595</f>
        <v>10098.734199999997</v>
      </c>
      <c r="I595" s="23">
        <f>PRICE1.12!$G595*VOLUME!I595</f>
        <v>11431.41806</v>
      </c>
      <c r="J595" s="23">
        <f>PRICE1.12!$G595*VOLUME!J595</f>
        <v>8324.9879899999996</v>
      </c>
      <c r="K595" s="23">
        <f>PRICE1.12!$G595*VOLUME!K595</f>
        <v>4662.5768699999999</v>
      </c>
      <c r="L595" s="23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3">
        <f>PRICE1.12!$G596*VOLUME!C596</f>
        <v>26471.281200000001</v>
      </c>
      <c r="D596" s="23">
        <f>PRICE1.12!$G596*VOLUME!D596</f>
        <v>49919.433599999997</v>
      </c>
      <c r="E596" s="23">
        <f>PRICE1.12!$G596*VOLUME!E596</f>
        <v>48181.275999999998</v>
      </c>
      <c r="F596" s="23">
        <f>PRICE1.12!$G596*VOLUME!F596</f>
        <v>33904.875599999999</v>
      </c>
      <c r="G596" s="23">
        <f>PRICE1.12!$G596*VOLUME!G596</f>
        <v>158476.86640000003</v>
      </c>
      <c r="H596" s="23">
        <f>PRICE1.12!$G596*VOLUME!H596</f>
        <v>25990.574399999998</v>
      </c>
      <c r="I596" s="23">
        <f>PRICE1.12!$G596*VOLUME!I596</f>
        <v>40175.025799999996</v>
      </c>
      <c r="J596" s="23">
        <f>PRICE1.12!$G596*VOLUME!J596</f>
        <v>44550.908288000006</v>
      </c>
      <c r="K596" s="23">
        <f>PRICE1.12!$G596*VOLUME!K596</f>
        <v>32335.698399999997</v>
      </c>
      <c r="L596" s="23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3">
        <f>PRICE1.12!$G597*VOLUME!C597</f>
        <v>3829.4720400000006</v>
      </c>
      <c r="D597" s="23">
        <f>PRICE1.12!$G597*VOLUME!D597</f>
        <v>7841.1707999999999</v>
      </c>
      <c r="E597" s="23">
        <f>PRICE1.12!$G597*VOLUME!E597</f>
        <v>9195.3083999999999</v>
      </c>
      <c r="F597" s="23">
        <f>PRICE1.12!$G597*VOLUME!F597</f>
        <v>3772.8072000000002</v>
      </c>
      <c r="G597" s="23">
        <f>PRICE1.12!$G597*VOLUME!G597</f>
        <v>24638.758440000001</v>
      </c>
      <c r="H597" s="23">
        <f>PRICE1.12!$G597*VOLUME!H597</f>
        <v>3691.3275240000007</v>
      </c>
      <c r="I597" s="23">
        <f>PRICE1.12!$G597*VOLUME!I597</f>
        <v>6917.4413400000012</v>
      </c>
      <c r="J597" s="23">
        <f>PRICE1.12!$G597*VOLUME!J597</f>
        <v>9144.9745500000008</v>
      </c>
      <c r="K597" s="23">
        <f>PRICE1.12!$G597*VOLUME!K597</f>
        <v>3491.4687819600008</v>
      </c>
      <c r="L597" s="23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2">
        <f>SUM(C599:C602)</f>
        <v>734075.56810000003</v>
      </c>
      <c r="D598" s="22">
        <f t="shared" ref="D598:L598" si="224">SUM(D599:D602)</f>
        <v>717259.47372000001</v>
      </c>
      <c r="E598" s="22">
        <f t="shared" si="224"/>
        <v>845773.89950000006</v>
      </c>
      <c r="F598" s="22">
        <f t="shared" si="224"/>
        <v>654862.87693000003</v>
      </c>
      <c r="G598" s="22">
        <f t="shared" si="224"/>
        <v>2951971.8182499995</v>
      </c>
      <c r="H598" s="22">
        <f t="shared" si="224"/>
        <v>751030.75685866596</v>
      </c>
      <c r="I598" s="22">
        <f t="shared" si="224"/>
        <v>699297.33459999994</v>
      </c>
      <c r="J598" s="22">
        <f t="shared" si="224"/>
        <v>887098.25119800004</v>
      </c>
      <c r="K598" s="22">
        <f t="shared" si="224"/>
        <v>683940.31140000001</v>
      </c>
      <c r="L598" s="22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3">
        <f>PRICE1.12!$G599*VOLUME!C599</f>
        <v>41225.2448</v>
      </c>
      <c r="D599" s="23">
        <f>PRICE1.12!$G599*VOLUME!D599</f>
        <v>30183.340420000004</v>
      </c>
      <c r="E599" s="23">
        <f>PRICE1.12!$G599*VOLUME!E599</f>
        <v>53711.556600000004</v>
      </c>
      <c r="F599" s="23">
        <f>PRICE1.12!$G599*VOLUME!F599</f>
        <v>86878.347999999998</v>
      </c>
      <c r="G599" s="23">
        <f>PRICE1.12!$G599*VOLUME!G599</f>
        <v>211998.48982000002</v>
      </c>
      <c r="H599" s="23">
        <f>PRICE1.12!$G599*VOLUME!H599</f>
        <v>41176.906399555999</v>
      </c>
      <c r="I599" s="23">
        <f>PRICE1.12!$G599*VOLUME!I599</f>
        <v>30364.159900000002</v>
      </c>
      <c r="J599" s="23">
        <f>PRICE1.12!$G599*VOLUME!J599</f>
        <v>54167.223568000009</v>
      </c>
      <c r="K599" s="23">
        <f>PRICE1.12!$G599*VOLUME!K599</f>
        <v>87734.546199999997</v>
      </c>
      <c r="L599" s="23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3">
        <f>PRICE1.12!$G600*VOLUME!C600</f>
        <v>58162.454999999994</v>
      </c>
      <c r="D600" s="23">
        <f>PRICE1.12!$G600*VOLUME!D600</f>
        <v>72733.14</v>
      </c>
      <c r="E600" s="23">
        <f>PRICE1.12!$G600*VOLUME!E600</f>
        <v>59516.977499999994</v>
      </c>
      <c r="F600" s="23">
        <f>PRICE1.12!$G600*VOLUME!F600</f>
        <v>41592.791250000002</v>
      </c>
      <c r="G600" s="23">
        <f>PRICE1.12!$G600*VOLUME!G600</f>
        <v>232005.36375000002</v>
      </c>
      <c r="H600" s="23">
        <f>PRICE1.12!$G600*VOLUME!H600</f>
        <v>54386.902662750006</v>
      </c>
      <c r="I600" s="23">
        <f>PRICE1.12!$G600*VOLUME!I600</f>
        <v>71619.794999999998</v>
      </c>
      <c r="J600" s="23">
        <f>PRICE1.12!$G600*VOLUME!J600</f>
        <v>61811.934300000001</v>
      </c>
      <c r="K600" s="23">
        <f>PRICE1.12!$G600*VOLUME!K600</f>
        <v>40942.665000000001</v>
      </c>
      <c r="L600" s="23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3">
        <f>PRICE1.12!$G601*VOLUME!C601</f>
        <v>67615.354800000001</v>
      </c>
      <c r="D601" s="23">
        <f>PRICE1.12!$G601*VOLUME!D601</f>
        <v>86935.123800000001</v>
      </c>
      <c r="E601" s="23">
        <f>PRICE1.12!$G601*VOLUME!E601</f>
        <v>101303.16840000001</v>
      </c>
      <c r="F601" s="23">
        <f>PRICE1.12!$G601*VOLUME!F601</f>
        <v>78584.427179999999</v>
      </c>
      <c r="G601" s="23">
        <f>PRICE1.12!$G601*VOLUME!G601</f>
        <v>334438.07418000005</v>
      </c>
      <c r="H601" s="23">
        <f>PRICE1.12!$G601*VOLUME!H601</f>
        <v>69950.606866559989</v>
      </c>
      <c r="I601" s="23">
        <f>PRICE1.12!$G601*VOLUME!I601</f>
        <v>83572.785449999996</v>
      </c>
      <c r="J601" s="23">
        <f>PRICE1.12!$G601*VOLUME!J601</f>
        <v>98664.259680000003</v>
      </c>
      <c r="K601" s="23">
        <f>PRICE1.12!$G601*VOLUME!K601</f>
        <v>76655.1492</v>
      </c>
      <c r="L601" s="23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3">
        <f>PRICE1.12!$G602*VOLUME!C602</f>
        <v>567072.5135</v>
      </c>
      <c r="D602" s="23">
        <f>PRICE1.12!$G602*VOLUME!D602</f>
        <v>527407.86950000003</v>
      </c>
      <c r="E602" s="23">
        <f>PRICE1.12!$G602*VOLUME!E602</f>
        <v>631242.19700000004</v>
      </c>
      <c r="F602" s="23">
        <f>PRICE1.12!$G602*VOLUME!F602</f>
        <v>447807.31049999996</v>
      </c>
      <c r="G602" s="23">
        <f>PRICE1.12!$G602*VOLUME!G602</f>
        <v>2173529.8904999997</v>
      </c>
      <c r="H602" s="23">
        <f>PRICE1.12!$G602*VOLUME!H602</f>
        <v>585516.34092979995</v>
      </c>
      <c r="I602" s="23">
        <f>PRICE1.12!$G602*VOLUME!I602</f>
        <v>513740.59425000002</v>
      </c>
      <c r="J602" s="23">
        <f>PRICE1.12!$G602*VOLUME!J602</f>
        <v>672454.83365000004</v>
      </c>
      <c r="K602" s="23">
        <f>PRICE1.12!$G602*VOLUME!K602</f>
        <v>478607.95099999994</v>
      </c>
      <c r="L602" s="23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2">
        <f>SUM(C604:C605)</f>
        <v>7027626.7699999996</v>
      </c>
      <c r="D603" s="22">
        <f t="shared" ref="D603:L603" si="225">SUM(D604:D605)</f>
        <v>5459158.1914499998</v>
      </c>
      <c r="E603" s="22">
        <f t="shared" si="225"/>
        <v>2885550.2499000002</v>
      </c>
      <c r="F603" s="22">
        <f t="shared" si="225"/>
        <v>3055125.66</v>
      </c>
      <c r="G603" s="22">
        <f t="shared" si="225"/>
        <v>18427460.871349998</v>
      </c>
      <c r="H603" s="22">
        <f t="shared" si="225"/>
        <v>7820894.1107000001</v>
      </c>
      <c r="I603" s="22">
        <f t="shared" si="225"/>
        <v>3601520.0740800002</v>
      </c>
      <c r="J603" s="22">
        <f t="shared" si="225"/>
        <v>2868041.3329584002</v>
      </c>
      <c r="K603" s="22">
        <f t="shared" si="225"/>
        <v>2406208.4580000001</v>
      </c>
      <c r="L603" s="22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3">
        <f>PRICE1.12!$G604*VOLUME!C604</f>
        <v>1754519.0400000003</v>
      </c>
      <c r="D604" s="23">
        <f>PRICE1.12!$G604*VOLUME!D604</f>
        <v>1931006.4214500003</v>
      </c>
      <c r="E604" s="23">
        <f>PRICE1.12!$G604*VOLUME!E604</f>
        <v>2885550.2499000002</v>
      </c>
      <c r="F604" s="23">
        <f>PRICE1.12!$G604*VOLUME!F604</f>
        <v>2254831.1100000003</v>
      </c>
      <c r="G604" s="23">
        <f>PRICE1.12!$G604*VOLUME!G604</f>
        <v>8825906.8213500008</v>
      </c>
      <c r="H604" s="23">
        <f>PRICE1.12!$G604*VOLUME!H604</f>
        <v>1818334.5807000003</v>
      </c>
      <c r="I604" s="23">
        <f>PRICE1.12!$G604*VOLUME!I604</f>
        <v>1953580.5940800002</v>
      </c>
      <c r="J604" s="23">
        <f>PRICE1.12!$G604*VOLUME!J604</f>
        <v>2868041.3329584002</v>
      </c>
      <c r="K604" s="23">
        <f>PRICE1.12!$G604*VOLUME!K604</f>
        <v>2406208.4580000001</v>
      </c>
      <c r="L604" s="23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3">
        <f>PRICE1.12!$G605*VOLUME!C605</f>
        <v>5273107.7299999995</v>
      </c>
      <c r="D605" s="23">
        <f>PRICE1.12!$G605*VOLUME!D605</f>
        <v>3528151.77</v>
      </c>
      <c r="E605" s="23">
        <f>PRICE1.12!$G605*VOLUME!E605</f>
        <v>0</v>
      </c>
      <c r="F605" s="23">
        <f>PRICE1.12!$G605*VOLUME!F605</f>
        <v>800294.54999999993</v>
      </c>
      <c r="G605" s="23">
        <f>PRICE1.12!$G605*VOLUME!G605</f>
        <v>9601554.0499999989</v>
      </c>
      <c r="H605" s="23">
        <f>PRICE1.12!$G605*VOLUME!H605</f>
        <v>6002559.5299999993</v>
      </c>
      <c r="I605" s="23">
        <f>PRICE1.12!$G605*VOLUME!I605</f>
        <v>1647939.48</v>
      </c>
      <c r="J605" s="23">
        <f>PRICE1.12!$G605*VOLUME!J605</f>
        <v>0</v>
      </c>
      <c r="K605" s="23">
        <f>PRICE1.12!$G605*VOLUME!K605</f>
        <v>0</v>
      </c>
      <c r="L605" s="23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2">
        <f>SUM(C607:C608)</f>
        <v>2636917.2313399995</v>
      </c>
      <c r="D606" s="22">
        <f t="shared" ref="D606:L606" si="226">SUM(D607:D608)</f>
        <v>2615752.8607080001</v>
      </c>
      <c r="E606" s="22">
        <f t="shared" si="226"/>
        <v>2807906.2429999998</v>
      </c>
      <c r="F606" s="22">
        <f t="shared" si="226"/>
        <v>3312461.0987999998</v>
      </c>
      <c r="G606" s="22">
        <f t="shared" si="226"/>
        <v>10168851.605607998</v>
      </c>
      <c r="H606" s="22">
        <f t="shared" si="226"/>
        <v>2507251.6162999999</v>
      </c>
      <c r="I606" s="22">
        <f t="shared" si="226"/>
        <v>2681062.9668499995</v>
      </c>
      <c r="J606" s="22">
        <f t="shared" si="226"/>
        <v>2909836.6587499995</v>
      </c>
      <c r="K606" s="22">
        <f t="shared" si="226"/>
        <v>3421048.1842</v>
      </c>
      <c r="L606" s="22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3">
        <f>PRICE1.12!$G607*VOLUME!C607</f>
        <v>507981.66443999996</v>
      </c>
      <c r="D607" s="23">
        <f>PRICE1.12!$G607*VOLUME!D607</f>
        <v>507981.66443999996</v>
      </c>
      <c r="E607" s="23">
        <f>PRICE1.12!$G607*VOLUME!E607</f>
        <v>696204.16379999998</v>
      </c>
      <c r="F607" s="23">
        <f>PRICE1.12!$G607*VOLUME!F607</f>
        <v>696204.16379999998</v>
      </c>
      <c r="G607" s="23">
        <f>PRICE1.12!$G607*VOLUME!G607</f>
        <v>1204185.8282399999</v>
      </c>
      <c r="H607" s="23">
        <f>PRICE1.12!$G607*VOLUME!H607</f>
        <v>551911.68720000004</v>
      </c>
      <c r="I607" s="23">
        <f>PRICE1.12!$G607*VOLUME!I607</f>
        <v>551911.68720000004</v>
      </c>
      <c r="J607" s="23">
        <f>PRICE1.12!$G607*VOLUME!J607</f>
        <v>766328.53679999989</v>
      </c>
      <c r="K607" s="23">
        <f>PRICE1.12!$G607*VOLUME!K607</f>
        <v>766328.53679999989</v>
      </c>
      <c r="L607" s="23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3">
        <f>PRICE1.12!$G608*VOLUME!C608</f>
        <v>2128935.5668999995</v>
      </c>
      <c r="D608" s="23">
        <f>PRICE1.12!$G608*VOLUME!D608</f>
        <v>2107771.1962680002</v>
      </c>
      <c r="E608" s="23">
        <f>PRICE1.12!$G608*VOLUME!E608</f>
        <v>2111702.0792</v>
      </c>
      <c r="F608" s="23">
        <f>PRICE1.12!$G608*VOLUME!F608</f>
        <v>2616256.9349999996</v>
      </c>
      <c r="G608" s="23">
        <f>PRICE1.12!$G608*VOLUME!G608</f>
        <v>8964665.7773679979</v>
      </c>
      <c r="H608" s="23">
        <f>PRICE1.12!$G608*VOLUME!H608</f>
        <v>1955339.9291000001</v>
      </c>
      <c r="I608" s="23">
        <f>PRICE1.12!$G608*VOLUME!I608</f>
        <v>2129151.2796499995</v>
      </c>
      <c r="J608" s="23">
        <f>PRICE1.12!$G608*VOLUME!J608</f>
        <v>2143508.1219499996</v>
      </c>
      <c r="K608" s="23">
        <f>PRICE1.12!$G608*VOLUME!K608</f>
        <v>2654719.6474000001</v>
      </c>
      <c r="L608" s="23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2">
        <f>SUM(C610:C611)</f>
        <v>115376.99436792528</v>
      </c>
      <c r="D609" s="22">
        <f t="shared" ref="D609:L609" si="227">SUM(D610:D611)</f>
        <v>295876.45783435547</v>
      </c>
      <c r="E609" s="22">
        <f t="shared" si="227"/>
        <v>229895.01233866892</v>
      </c>
      <c r="F609" s="22">
        <f t="shared" si="227"/>
        <v>269931.66659410653</v>
      </c>
      <c r="G609" s="22">
        <f t="shared" si="227"/>
        <v>911080.13113505614</v>
      </c>
      <c r="H609" s="22">
        <f t="shared" si="227"/>
        <v>104448.54628553717</v>
      </c>
      <c r="I609" s="22">
        <f t="shared" si="227"/>
        <v>280186.22937126993</v>
      </c>
      <c r="J609" s="22">
        <f t="shared" si="227"/>
        <v>187543.64074774014</v>
      </c>
      <c r="K609" s="22">
        <f t="shared" si="227"/>
        <v>208719.85585097695</v>
      </c>
      <c r="L609" s="22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3">
        <f>PRICE1.12!$G610*VOLUME!C610</f>
        <v>935.05456892527764</v>
      </c>
      <c r="D610" s="23">
        <f>PRICE1.12!$G610*VOLUME!D610</f>
        <v>767.21811125541137</v>
      </c>
      <c r="E610" s="23">
        <f>PRICE1.12!$G610*VOLUME!E610</f>
        <v>1409.0850426689253</v>
      </c>
      <c r="F610" s="23">
        <f>PRICE1.12!$G610*VOLUME!F610</f>
        <v>1730.7740312064748</v>
      </c>
      <c r="G610" s="23">
        <f>PRICE1.12!$G610*VOLUME!G610</f>
        <v>4842.1317540560894</v>
      </c>
      <c r="H610" s="23">
        <f>PRICE1.12!$G610*VOLUME!H610</f>
        <v>951.48819253717284</v>
      </c>
      <c r="I610" s="23">
        <f>PRICE1.12!$G610*VOLUME!I610</f>
        <v>717.30490686994153</v>
      </c>
      <c r="J610" s="23">
        <f>PRICE1.12!$G610*VOLUME!J610</f>
        <v>1424.241423640128</v>
      </c>
      <c r="K610" s="23">
        <f>PRICE1.12!$G610*VOLUME!K610</f>
        <v>1647.3975824769434</v>
      </c>
      <c r="L610" s="23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3">
        <f>PRICE1.12!$G611*VOLUME!C611</f>
        <v>114441.939799</v>
      </c>
      <c r="D611" s="23">
        <f>PRICE1.12!$G611*VOLUME!D611</f>
        <v>295109.23972310004</v>
      </c>
      <c r="E611" s="23">
        <f>PRICE1.12!$G611*VOLUME!E611</f>
        <v>228485.92729600001</v>
      </c>
      <c r="F611" s="23">
        <f>PRICE1.12!$G611*VOLUME!F611</f>
        <v>268200.89256290003</v>
      </c>
      <c r="G611" s="23">
        <f>PRICE1.12!$G611*VOLUME!G611</f>
        <v>906237.99938100006</v>
      </c>
      <c r="H611" s="23">
        <f>PRICE1.12!$G611*VOLUME!H611</f>
        <v>103497.058093</v>
      </c>
      <c r="I611" s="23">
        <f>PRICE1.12!$G611*VOLUME!I611</f>
        <v>279468.92446439998</v>
      </c>
      <c r="J611" s="23">
        <f>PRICE1.12!$G611*VOLUME!J611</f>
        <v>186119.3993241</v>
      </c>
      <c r="K611" s="23">
        <f>PRICE1.12!$G611*VOLUME!K611</f>
        <v>207072.45826850002</v>
      </c>
      <c r="L611" s="23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2">
        <f>SUM(C613:C617)</f>
        <v>205464.07858459774</v>
      </c>
      <c r="D612" s="22">
        <f t="shared" ref="D612:L612" si="228">SUM(D613:D617)</f>
        <v>490941.36914224271</v>
      </c>
      <c r="E612" s="22">
        <f t="shared" si="228"/>
        <v>250038.6281512799</v>
      </c>
      <c r="F612" s="22">
        <f t="shared" si="228"/>
        <v>171270.53471440633</v>
      </c>
      <c r="G612" s="22">
        <f t="shared" si="228"/>
        <v>1117715.7799999998</v>
      </c>
      <c r="H612" s="22">
        <f t="shared" si="228"/>
        <v>245632.10076610261</v>
      </c>
      <c r="I612" s="22">
        <f t="shared" si="228"/>
        <v>493235.7940930046</v>
      </c>
      <c r="J612" s="22">
        <f t="shared" si="228"/>
        <v>309825.59018769913</v>
      </c>
      <c r="K612" s="22">
        <f t="shared" si="228"/>
        <v>189000.43426682832</v>
      </c>
      <c r="L612" s="22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3">
        <f>PRICE1.12!$G613*VOLUME!C613</f>
        <v>29845.220849460133</v>
      </c>
      <c r="D613" s="23">
        <f>PRICE1.12!$G613*VOLUME!D613</f>
        <v>466155.96988042397</v>
      </c>
      <c r="E613" s="23">
        <f>PRICE1.12!$G613*VOLUME!E613</f>
        <v>141942.1489125067</v>
      </c>
      <c r="F613" s="23">
        <f>PRICE1.12!$G613*VOLUME!F613</f>
        <v>90934.070357609307</v>
      </c>
      <c r="G613" s="23">
        <f>PRICE1.12!$G613*VOLUME!G613</f>
        <v>728877.41</v>
      </c>
      <c r="H613" s="23">
        <f>PRICE1.12!$G613*VOLUME!H613</f>
        <v>33205.477833877398</v>
      </c>
      <c r="I613" s="23">
        <f>PRICE1.12!$G613*VOLUME!I613</f>
        <v>470983.32085963467</v>
      </c>
      <c r="J613" s="23">
        <f>PRICE1.12!$G613*VOLUME!J613</f>
        <v>115228.5888361317</v>
      </c>
      <c r="K613" s="23">
        <f>PRICE1.12!$G613*VOLUME!K613</f>
        <v>126153.98522749796</v>
      </c>
      <c r="L613" s="23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3">
        <f>PRICE1.12!$G614*VOLUME!C614</f>
        <v>45912.632960588664</v>
      </c>
      <c r="D614" s="23">
        <f>PRICE1.12!$G614*VOLUME!D614</f>
        <v>5878.5563824627907</v>
      </c>
      <c r="E614" s="23">
        <f>PRICE1.12!$G614*VOLUME!E614</f>
        <v>51413.780280115949</v>
      </c>
      <c r="F614" s="23">
        <f>PRICE1.12!$G614*VOLUME!F614</f>
        <v>43976.360376832599</v>
      </c>
      <c r="G614" s="23">
        <f>PRICE1.12!$G614*VOLUME!G614</f>
        <v>147181.32999999999</v>
      </c>
      <c r="H614" s="23">
        <f>PRICE1.12!$G614*VOLUME!H614</f>
        <v>86787.67538547299</v>
      </c>
      <c r="I614" s="23">
        <f>PRICE1.12!$G614*VOLUME!I614</f>
        <v>2108.5680255309662</v>
      </c>
      <c r="J614" s="23">
        <f>PRICE1.12!$G614*VOLUME!J614</f>
        <v>132765.94470483303</v>
      </c>
      <c r="K614" s="23">
        <f>PRICE1.12!$G614*VOLUME!K614</f>
        <v>22103.043816266239</v>
      </c>
      <c r="L614" s="23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3">
        <f>PRICE1.12!$G615*VOLUME!C615</f>
        <v>69385.429576323149</v>
      </c>
      <c r="D615" s="23">
        <f>PRICE1.12!$G615*VOLUME!D615</f>
        <v>12897.757379009649</v>
      </c>
      <c r="E615" s="23">
        <f>PRICE1.12!$G615*VOLUME!E615</f>
        <v>18272.599778859938</v>
      </c>
      <c r="F615" s="23">
        <f>PRICE1.12!$G615*VOLUME!F615</f>
        <v>185.60326580726067</v>
      </c>
      <c r="G615" s="23">
        <f>PRICE1.12!$G615*VOLUME!G615</f>
        <v>100741.39</v>
      </c>
      <c r="H615" s="23">
        <f>PRICE1.12!$G615*VOLUME!H615</f>
        <v>58626.422873467338</v>
      </c>
      <c r="I615" s="23">
        <f>PRICE1.12!$G615*VOLUME!I615</f>
        <v>8742.1364321346409</v>
      </c>
      <c r="J615" s="23">
        <f>PRICE1.12!$G615*VOLUME!J615</f>
        <v>16312.078325718929</v>
      </c>
      <c r="K615" s="23">
        <f>PRICE1.12!$G615*VOLUME!K615</f>
        <v>230.40405410556497</v>
      </c>
      <c r="L615" s="23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3">
        <f>PRICE1.12!$G616*VOLUME!C616</f>
        <v>11413.864092522455</v>
      </c>
      <c r="D616" s="23">
        <f>PRICE1.12!$G616*VOLUME!D616</f>
        <v>3433.6285117367156</v>
      </c>
      <c r="E616" s="23">
        <f>PRICE1.12!$G616*VOLUME!E616</f>
        <v>31931.329191453518</v>
      </c>
      <c r="F616" s="23">
        <f>PRICE1.12!$G616*VOLUME!F616</f>
        <v>34673.97478217211</v>
      </c>
      <c r="G616" s="23">
        <f>PRICE1.12!$G616*VOLUME!G616</f>
        <v>81452.75</v>
      </c>
      <c r="H616" s="23">
        <f>PRICE1.12!$G616*VOLUME!H616</f>
        <v>4192.2890993702331</v>
      </c>
      <c r="I616" s="23">
        <f>PRICE1.12!$G616*VOLUME!I616</f>
        <v>8178.1915911886417</v>
      </c>
      <c r="J616" s="23">
        <f>PRICE1.12!$G616*VOLUME!J616</f>
        <v>36328.560983946751</v>
      </c>
      <c r="K616" s="23">
        <f>PRICE1.12!$G616*VOLUME!K616</f>
        <v>39148.665597088875</v>
      </c>
      <c r="L616" s="23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3">
        <f>PRICE1.12!$G617*VOLUME!C617</f>
        <v>48906.931105703363</v>
      </c>
      <c r="D617" s="23">
        <f>PRICE1.12!$G617*VOLUME!D617</f>
        <v>2575.4569886096401</v>
      </c>
      <c r="E617" s="23">
        <f>PRICE1.12!$G617*VOLUME!E617</f>
        <v>6478.7699883437972</v>
      </c>
      <c r="F617" s="23">
        <f>PRICE1.12!$G617*VOLUME!F617</f>
        <v>1500.5259319850311</v>
      </c>
      <c r="G617" s="23">
        <f>PRICE1.12!$G617*VOLUME!G617</f>
        <v>59462.9</v>
      </c>
      <c r="H617" s="23">
        <f>PRICE1.12!$G617*VOLUME!H617</f>
        <v>62820.235573914644</v>
      </c>
      <c r="I617" s="23">
        <f>PRICE1.12!$G617*VOLUME!I617</f>
        <v>3223.5771845156542</v>
      </c>
      <c r="J617" s="23">
        <f>PRICE1.12!$G617*VOLUME!J617</f>
        <v>9190.4173370687713</v>
      </c>
      <c r="K617" s="23">
        <f>PRICE1.12!$G617*VOLUME!K617</f>
        <v>1364.335571869696</v>
      </c>
      <c r="L617" s="23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2">
        <f>C619+C623+C627+C631+C636+C644+C649+C656+C658+C662+C667</f>
        <v>14281940.019089982</v>
      </c>
      <c r="D618" s="22">
        <f t="shared" ref="D618:L618" si="229">D619+D623+D627+D631+D636+D644+D649+D656+D658+D662+D667</f>
        <v>12220685.429929482</v>
      </c>
      <c r="E618" s="22">
        <f t="shared" si="229"/>
        <v>16094303.675373865</v>
      </c>
      <c r="F618" s="22">
        <f t="shared" si="229"/>
        <v>15738782.382867573</v>
      </c>
      <c r="G618" s="22">
        <f t="shared" si="229"/>
        <v>56366947.962739959</v>
      </c>
      <c r="H618" s="22">
        <f t="shared" si="229"/>
        <v>12923201.285118708</v>
      </c>
      <c r="I618" s="22">
        <f t="shared" si="229"/>
        <v>12302743.902605584</v>
      </c>
      <c r="J618" s="22">
        <f t="shared" si="229"/>
        <v>15443475.724513978</v>
      </c>
      <c r="K618" s="22">
        <f t="shared" si="229"/>
        <v>14378539.22984424</v>
      </c>
      <c r="L618" s="22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2">
        <f>SUM(C620:C622)</f>
        <v>6262771.4100000001</v>
      </c>
      <c r="D619" s="22">
        <f t="shared" ref="D619:L619" si="230">SUM(D620:D622)</f>
        <v>2210920.79</v>
      </c>
      <c r="E619" s="22">
        <f t="shared" si="230"/>
        <v>7723548.3057000004</v>
      </c>
      <c r="F619" s="22">
        <f t="shared" si="230"/>
        <v>6689597.3372000009</v>
      </c>
      <c r="G619" s="22">
        <f t="shared" si="230"/>
        <v>22886837.842900001</v>
      </c>
      <c r="H619" s="22">
        <f t="shared" si="230"/>
        <v>5192677.0825000005</v>
      </c>
      <c r="I619" s="22">
        <f t="shared" si="230"/>
        <v>2195939.9837000002</v>
      </c>
      <c r="J619" s="22">
        <f t="shared" si="230"/>
        <v>6897028.1532000005</v>
      </c>
      <c r="K619" s="22">
        <f t="shared" si="230"/>
        <v>5379391.9284000006</v>
      </c>
      <c r="L619" s="22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3">
        <f>PRICE1.12!$G620*VOLUME!C620</f>
        <v>844324.48</v>
      </c>
      <c r="D620" s="23">
        <f>PRICE1.12!$G620*VOLUME!D620</f>
        <v>281299.20000000001</v>
      </c>
      <c r="E620" s="23">
        <f>PRICE1.12!$G620*VOLUME!E620</f>
        <v>1830009.0944000001</v>
      </c>
      <c r="F620" s="23">
        <f>PRICE1.12!$G620*VOLUME!F620</f>
        <v>855520.51199999999</v>
      </c>
      <c r="G620" s="23">
        <f>PRICE1.12!$G620*VOLUME!G620</f>
        <v>3811153.2864000001</v>
      </c>
      <c r="H620" s="23">
        <f>PRICE1.12!$G620*VOLUME!H620</f>
        <v>543785.50399999996</v>
      </c>
      <c r="I620" s="23">
        <f>PRICE1.12!$G620*VOLUME!I620</f>
        <v>228647.67360000001</v>
      </c>
      <c r="J620" s="23">
        <f>PRICE1.12!$G620*VOLUME!J620</f>
        <v>1430479.5904000001</v>
      </c>
      <c r="K620" s="23">
        <f>PRICE1.12!$G620*VOLUME!K620</f>
        <v>514939.60320000001</v>
      </c>
      <c r="L620" s="23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3">
        <f>PRICE1.12!$G621*VOLUME!C621</f>
        <v>805320.36</v>
      </c>
      <c r="D621" s="23">
        <f>PRICE1.12!$G621*VOLUME!D621</f>
        <v>268304.39999999997</v>
      </c>
      <c r="E621" s="23">
        <f>PRICE1.12!$G621*VOLUME!E621</f>
        <v>1745470.6307999999</v>
      </c>
      <c r="F621" s="23">
        <f>PRICE1.12!$G621*VOLUME!F621</f>
        <v>815999.18399999989</v>
      </c>
      <c r="G621" s="23">
        <f>PRICE1.12!$G621*VOLUME!G621</f>
        <v>3635094.5747999996</v>
      </c>
      <c r="H621" s="23">
        <f>PRICE1.12!$G621*VOLUME!H621</f>
        <v>518664.97799999994</v>
      </c>
      <c r="I621" s="23">
        <f>PRICE1.12!$G621*VOLUME!I621</f>
        <v>218085.14519999997</v>
      </c>
      <c r="J621" s="23">
        <f>PRICE1.12!$G621*VOLUME!J621</f>
        <v>1364397.6528</v>
      </c>
      <c r="K621" s="23">
        <f>PRICE1.12!$G621*VOLUME!K621</f>
        <v>491151.63239999994</v>
      </c>
      <c r="L621" s="23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3">
        <f>PRICE1.12!$G622*VOLUME!C622</f>
        <v>4613126.57</v>
      </c>
      <c r="D622" s="23">
        <f>PRICE1.12!$G622*VOLUME!D622</f>
        <v>1661317.1900000002</v>
      </c>
      <c r="E622" s="23">
        <f>PRICE1.12!$G622*VOLUME!E622</f>
        <v>4148068.5805000006</v>
      </c>
      <c r="F622" s="23">
        <f>PRICE1.12!$G622*VOLUME!F622</f>
        <v>5018077.6412000004</v>
      </c>
      <c r="G622" s="23">
        <f>PRICE1.12!$G622*VOLUME!G622</f>
        <v>15440589.981700001</v>
      </c>
      <c r="H622" s="23">
        <f>PRICE1.12!$G622*VOLUME!H622</f>
        <v>4130226.6005000006</v>
      </c>
      <c r="I622" s="23">
        <f>PRICE1.12!$G622*VOLUME!I622</f>
        <v>1749207.1649000002</v>
      </c>
      <c r="J622" s="23">
        <f>PRICE1.12!$G622*VOLUME!J622</f>
        <v>4102150.91</v>
      </c>
      <c r="K622" s="23">
        <f>PRICE1.12!$G622*VOLUME!K622</f>
        <v>4373300.6928000003</v>
      </c>
      <c r="L622" s="23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2">
        <f>SUM(C624:C626)</f>
        <v>57710.586725523048</v>
      </c>
      <c r="D623" s="22">
        <f t="shared" ref="D623:L623" si="231">SUM(D624:D626)</f>
        <v>166125.69579999999</v>
      </c>
      <c r="E623" s="22">
        <f t="shared" si="231"/>
        <v>240383.52032800432</v>
      </c>
      <c r="F623" s="22">
        <f t="shared" si="231"/>
        <v>390135.42783803208</v>
      </c>
      <c r="G623" s="22">
        <f t="shared" si="231"/>
        <v>854355.23069155938</v>
      </c>
      <c r="H623" s="22">
        <f t="shared" si="231"/>
        <v>54923.018304244863</v>
      </c>
      <c r="I623" s="22">
        <f t="shared" si="231"/>
        <v>158171.9944317406</v>
      </c>
      <c r="J623" s="22">
        <f t="shared" si="231"/>
        <v>239038.16235028949</v>
      </c>
      <c r="K623" s="22">
        <f t="shared" si="231"/>
        <v>400502.59706936148</v>
      </c>
      <c r="L623" s="22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3">
        <f>PRICE1.12!$G624*VOLUME!C624</f>
        <v>22030.237982383627</v>
      </c>
      <c r="D624" s="23">
        <f>PRICE1.12!$G624*VOLUME!D624</f>
        <v>84856.750999999989</v>
      </c>
      <c r="E624" s="23">
        <f>PRICE1.12!$G624*VOLUME!E624</f>
        <v>94530.942414396879</v>
      </c>
      <c r="F624" s="23">
        <f>PRICE1.12!$G624*VOLUME!F624</f>
        <v>99180.701853178733</v>
      </c>
      <c r="G624" s="23">
        <f>PRICE1.12!$G624*VOLUME!G624</f>
        <v>300598.63324995921</v>
      </c>
      <c r="H624" s="23">
        <f>PRICE1.12!$G624*VOLUME!H624</f>
        <v>20972.152915731087</v>
      </c>
      <c r="I624" s="23">
        <f>PRICE1.12!$G624*VOLUME!I624</f>
        <v>83005.136389662395</v>
      </c>
      <c r="J624" s="23">
        <f>PRICE1.12!$G624*VOLUME!J624</f>
        <v>93709.957672373552</v>
      </c>
      <c r="K624" s="23">
        <f>PRICE1.12!$G624*VOLUME!K624</f>
        <v>97807.627717053183</v>
      </c>
      <c r="L624" s="23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3">
        <f>PRICE1.12!$G625*VOLUME!C625</f>
        <v>17572.170809710111</v>
      </c>
      <c r="D625" s="23">
        <f>PRICE1.12!$G625*VOLUME!D625</f>
        <v>43870.156799999997</v>
      </c>
      <c r="E625" s="23">
        <f>PRICE1.12!$G625*VOLUME!E625</f>
        <v>52919.309993782386</v>
      </c>
      <c r="F625" s="23">
        <f>PRICE1.12!$G625*VOLUME!F625</f>
        <v>53869.017599999999</v>
      </c>
      <c r="G625" s="23">
        <f>PRICE1.12!$G625*VOLUME!G625</f>
        <v>168230.6552034925</v>
      </c>
      <c r="H625" s="23">
        <f>PRICE1.12!$G625*VOLUME!H625</f>
        <v>16536.363354035446</v>
      </c>
      <c r="I625" s="23">
        <f>PRICE1.12!$G625*VOLUME!I625</f>
        <v>40106.627772404492</v>
      </c>
      <c r="J625" s="23">
        <f>PRICE1.12!$G625*VOLUME!J625</f>
        <v>50682.719640671501</v>
      </c>
      <c r="K625" s="23">
        <f>PRICE1.12!$G625*VOLUME!K625</f>
        <v>53209.923456000004</v>
      </c>
      <c r="L625" s="23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3">
        <f>PRICE1.12!$G626*VOLUME!C626</f>
        <v>18108.17793342931</v>
      </c>
      <c r="D626" s="23">
        <f>PRICE1.12!$G626*VOLUME!D626</f>
        <v>37398.788</v>
      </c>
      <c r="E626" s="23">
        <f>PRICE1.12!$G626*VOLUME!E626</f>
        <v>92933.267919825041</v>
      </c>
      <c r="F626" s="23">
        <f>PRICE1.12!$G626*VOLUME!F626</f>
        <v>237085.70838485335</v>
      </c>
      <c r="G626" s="23">
        <f>PRICE1.12!$G626*VOLUME!G626</f>
        <v>385525.94223810773</v>
      </c>
      <c r="H626" s="23">
        <f>PRICE1.12!$G626*VOLUME!H626</f>
        <v>17414.502034478326</v>
      </c>
      <c r="I626" s="23">
        <f>PRICE1.12!$G626*VOLUME!I626</f>
        <v>35060.230269673702</v>
      </c>
      <c r="J626" s="23">
        <f>PRICE1.12!$G626*VOLUME!J626</f>
        <v>94645.485037244449</v>
      </c>
      <c r="K626" s="23">
        <f>PRICE1.12!$G626*VOLUME!K626</f>
        <v>249485.04589630829</v>
      </c>
      <c r="L626" s="23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2">
        <f>SUM(C628:C630)</f>
        <v>14575.347161828726</v>
      </c>
      <c r="D627" s="22">
        <f t="shared" ref="D627:L627" si="232">SUM(D628:D630)</f>
        <v>23299.375199999995</v>
      </c>
      <c r="E627" s="22">
        <f t="shared" si="232"/>
        <v>38063.400189107866</v>
      </c>
      <c r="F627" s="22">
        <f t="shared" si="232"/>
        <v>54495.754612749086</v>
      </c>
      <c r="G627" s="22">
        <f t="shared" si="232"/>
        <v>130433.87716368568</v>
      </c>
      <c r="H627" s="22">
        <f t="shared" si="232"/>
        <v>14074.666555931235</v>
      </c>
      <c r="I627" s="22">
        <f t="shared" si="232"/>
        <v>22622.967714407787</v>
      </c>
      <c r="J627" s="22">
        <f t="shared" si="232"/>
        <v>39764.804777679492</v>
      </c>
      <c r="K627" s="22">
        <f t="shared" si="232"/>
        <v>56529.942468024674</v>
      </c>
      <c r="L627" s="22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3">
        <f>PRICE1.12!$G628*VOLUME!C628</f>
        <v>4892.0845541290637</v>
      </c>
      <c r="D628" s="23">
        <f>PRICE1.12!$G628*VOLUME!D628</f>
        <v>3288.7403999999997</v>
      </c>
      <c r="E628" s="23">
        <f>PRICE1.12!$G628*VOLUME!E628</f>
        <v>3051.7475999999997</v>
      </c>
      <c r="F628" s="23">
        <f>PRICE1.12!$G628*VOLUME!F628</f>
        <v>3218.635314359447</v>
      </c>
      <c r="G628" s="23">
        <f>PRICE1.12!$G628*VOLUME!G628</f>
        <v>14451.207868488509</v>
      </c>
      <c r="H628" s="23">
        <f>PRICE1.12!$G628*VOLUME!H628</f>
        <v>4675.2654558667118</v>
      </c>
      <c r="I628" s="23">
        <f>PRICE1.12!$G628*VOLUME!I628</f>
        <v>3075.6950400000005</v>
      </c>
      <c r="J628" s="23">
        <f>PRICE1.12!$G628*VOLUME!J628</f>
        <v>3160.6259388000003</v>
      </c>
      <c r="K628" s="23">
        <f>PRICE1.12!$G628*VOLUME!K628</f>
        <v>3274.5619538502638</v>
      </c>
      <c r="L628" s="23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3">
        <f>PRICE1.12!$G629*VOLUME!C629</f>
        <v>4784.8911221065637</v>
      </c>
      <c r="D629" s="23">
        <f>PRICE1.12!$G629*VOLUME!D629</f>
        <v>3964.4279999999994</v>
      </c>
      <c r="E629" s="23">
        <f>PRICE1.12!$G629*VOLUME!E629</f>
        <v>14219.431468965517</v>
      </c>
      <c r="F629" s="23">
        <f>PRICE1.12!$G629*VOLUME!F629</f>
        <v>34169.118953666664</v>
      </c>
      <c r="G629" s="23">
        <f>PRICE1.12!$G629*VOLUME!G629</f>
        <v>57137.869544738751</v>
      </c>
      <c r="H629" s="23">
        <f>PRICE1.12!$G629*VOLUME!H629</f>
        <v>4439.5006783970257</v>
      </c>
      <c r="I629" s="23">
        <f>PRICE1.12!$G629*VOLUME!I629</f>
        <v>3697.5717999999997</v>
      </c>
      <c r="J629" s="23">
        <f>PRICE1.12!$G629*VOLUME!J629</f>
        <v>15436.238957413794</v>
      </c>
      <c r="K629" s="23">
        <f>PRICE1.12!$G629*VOLUME!K629</f>
        <v>35841.247276497867</v>
      </c>
      <c r="L629" s="23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3">
        <f>PRICE1.12!$G630*VOLUME!C630</f>
        <v>4898.3714855930984</v>
      </c>
      <c r="D630" s="23">
        <f>PRICE1.12!$G630*VOLUME!D630</f>
        <v>16046.206799999996</v>
      </c>
      <c r="E630" s="23">
        <f>PRICE1.12!$G630*VOLUME!E630</f>
        <v>20792.221120142349</v>
      </c>
      <c r="F630" s="23">
        <f>PRICE1.12!$G630*VOLUME!F630</f>
        <v>17108.000344722976</v>
      </c>
      <c r="G630" s="23">
        <f>PRICE1.12!$G630*VOLUME!G630</f>
        <v>58844.79975045842</v>
      </c>
      <c r="H630" s="23">
        <f>PRICE1.12!$G630*VOLUME!H630</f>
        <v>4959.9004216674994</v>
      </c>
      <c r="I630" s="23">
        <f>PRICE1.12!$G630*VOLUME!I630</f>
        <v>15849.700874407788</v>
      </c>
      <c r="J630" s="23">
        <f>PRICE1.12!$G630*VOLUME!J630</f>
        <v>21167.939881465696</v>
      </c>
      <c r="K630" s="23">
        <f>PRICE1.12!$G630*VOLUME!K630</f>
        <v>17414.133237676539</v>
      </c>
      <c r="L630" s="23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2">
        <f>SUM(C632:C635)</f>
        <v>7858.7993131931526</v>
      </c>
      <c r="D631" s="22">
        <f t="shared" ref="D631:L631" si="233">SUM(D632:D635)</f>
        <v>9550.3903000000009</v>
      </c>
      <c r="E631" s="22">
        <f t="shared" si="233"/>
        <v>12013.563300000002</v>
      </c>
      <c r="F631" s="22">
        <f t="shared" si="233"/>
        <v>17732.536586455757</v>
      </c>
      <c r="G631" s="22">
        <f t="shared" si="233"/>
        <v>47155.289499648905</v>
      </c>
      <c r="H631" s="22">
        <f t="shared" si="233"/>
        <v>7893.0779528552666</v>
      </c>
      <c r="I631" s="22">
        <f t="shared" si="233"/>
        <v>8952.0298429039631</v>
      </c>
      <c r="J631" s="22">
        <f t="shared" si="233"/>
        <v>12352.003195986666</v>
      </c>
      <c r="K631" s="22">
        <f t="shared" si="233"/>
        <v>17851.875956436954</v>
      </c>
      <c r="L631" s="22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3">
        <f>PRICE1.12!$G632*VOLUME!C632</f>
        <v>3346.7554475578931</v>
      </c>
      <c r="D632" s="23">
        <f>PRICE1.12!$G632*VOLUME!D632</f>
        <v>1917.396</v>
      </c>
      <c r="E632" s="23">
        <f>PRICE1.12!$G632*VOLUME!E632</f>
        <v>4262.2944000000007</v>
      </c>
      <c r="F632" s="23">
        <f>PRICE1.12!$G632*VOLUME!F632</f>
        <v>6920.3458672811057</v>
      </c>
      <c r="G632" s="23">
        <f>PRICE1.12!$G632*VOLUME!G632</f>
        <v>16446.791714838997</v>
      </c>
      <c r="H632" s="23">
        <f>PRICE1.12!$G632*VOLUME!H632</f>
        <v>3442.6135536582183</v>
      </c>
      <c r="I632" s="23">
        <f>PRICE1.12!$G632*VOLUME!I632</f>
        <v>1679.0961470100394</v>
      </c>
      <c r="J632" s="23">
        <f>PRICE1.12!$G632*VOLUME!J632</f>
        <v>4231.4139285599995</v>
      </c>
      <c r="K632" s="23">
        <f>PRICE1.12!$G632*VOLUME!K632</f>
        <v>6777.6037036313364</v>
      </c>
      <c r="L632" s="23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3">
        <f>PRICE1.12!$G633*VOLUME!C633</f>
        <v>1522.7655416995017</v>
      </c>
      <c r="D633" s="23">
        <f>PRICE1.12!$G633*VOLUME!D633</f>
        <v>1759.2795000000001</v>
      </c>
      <c r="E633" s="23">
        <f>PRICE1.12!$G633*VOLUME!E633</f>
        <v>2985.1209000000003</v>
      </c>
      <c r="F633" s="23">
        <f>PRICE1.12!$G633*VOLUME!F633</f>
        <v>2951.8415999999997</v>
      </c>
      <c r="G633" s="23">
        <f>PRICE1.12!$G633*VOLUME!G633</f>
        <v>9219.0075416995005</v>
      </c>
      <c r="H633" s="23">
        <f>PRICE1.12!$G633*VOLUME!H633</f>
        <v>1519.5137764119604</v>
      </c>
      <c r="I633" s="23">
        <f>PRICE1.12!$G633*VOLUME!I633</f>
        <v>1629.846703703704</v>
      </c>
      <c r="J633" s="23">
        <f>PRICE1.12!$G633*VOLUME!J633</f>
        <v>3291.9205050000005</v>
      </c>
      <c r="K633" s="23">
        <f>PRICE1.12!$G633*VOLUME!K633</f>
        <v>3078.1874317500005</v>
      </c>
      <c r="L633" s="23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3">
        <f>PRICE1.12!$G634*VOLUME!C634</f>
        <v>921.10667033575851</v>
      </c>
      <c r="D634" s="23">
        <f>PRICE1.12!$G634*VOLUME!D634</f>
        <v>4266.9795999999997</v>
      </c>
      <c r="E634" s="23">
        <f>PRICE1.12!$G634*VOLUME!E634</f>
        <v>2601.7888000000003</v>
      </c>
      <c r="F634" s="23">
        <f>PRICE1.12!$G634*VOLUME!F634</f>
        <v>6850.6930591746495</v>
      </c>
      <c r="G634" s="23">
        <f>PRICE1.12!$G634*VOLUME!G634</f>
        <v>14640.568129510408</v>
      </c>
      <c r="H634" s="23">
        <f>PRICE1.12!$G634*VOLUME!H634</f>
        <v>899.1892227850874</v>
      </c>
      <c r="I634" s="23">
        <f>PRICE1.12!$G634*VOLUME!I634</f>
        <v>4067.4749921902185</v>
      </c>
      <c r="J634" s="23">
        <f>PRICE1.12!$G634*VOLUME!J634</f>
        <v>2723.8542957599998</v>
      </c>
      <c r="K634" s="23">
        <f>PRICE1.12!$G634*VOLUME!K634</f>
        <v>6939.8412210556153</v>
      </c>
      <c r="L634" s="23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3">
        <f>PRICE1.12!$G635*VOLUME!C635</f>
        <v>2068.1716535999999</v>
      </c>
      <c r="D635" s="23">
        <f>PRICE1.12!$G635*VOLUME!D635</f>
        <v>1606.7352000000003</v>
      </c>
      <c r="E635" s="23">
        <f>PRICE1.12!$G635*VOLUME!E635</f>
        <v>2164.3592000000003</v>
      </c>
      <c r="F635" s="23">
        <f>PRICE1.12!$G635*VOLUME!F635</f>
        <v>1009.6560599999999</v>
      </c>
      <c r="G635" s="23">
        <f>PRICE1.12!$G635*VOLUME!G635</f>
        <v>6848.9221136000006</v>
      </c>
      <c r="H635" s="23">
        <f>PRICE1.12!$G635*VOLUME!H635</f>
        <v>2031.7614000000001</v>
      </c>
      <c r="I635" s="23">
        <f>PRICE1.12!$G635*VOLUME!I635</f>
        <v>1575.6120000000003</v>
      </c>
      <c r="J635" s="23">
        <f>PRICE1.12!$G635*VOLUME!J635</f>
        <v>2104.8144666666667</v>
      </c>
      <c r="K635" s="23">
        <f>PRICE1.12!$G635*VOLUME!K635</f>
        <v>1056.2436</v>
      </c>
      <c r="L635" s="23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2">
        <f>SUM(C637:C643)</f>
        <v>70662.742312010567</v>
      </c>
      <c r="D636" s="22">
        <f t="shared" ref="D636:L636" si="234">SUM(D637:D643)</f>
        <v>201212.59580000001</v>
      </c>
      <c r="E636" s="22">
        <f t="shared" si="234"/>
        <v>106377.46412103769</v>
      </c>
      <c r="F636" s="22">
        <f t="shared" si="234"/>
        <v>165202.1984167131</v>
      </c>
      <c r="G636" s="22">
        <f t="shared" si="234"/>
        <v>543455.00064976141</v>
      </c>
      <c r="H636" s="22">
        <f t="shared" si="234"/>
        <v>70036.101894256877</v>
      </c>
      <c r="I636" s="22">
        <f t="shared" si="234"/>
        <v>197956.6955602532</v>
      </c>
      <c r="J636" s="22">
        <f t="shared" si="234"/>
        <v>109464.36239276706</v>
      </c>
      <c r="K636" s="22">
        <f t="shared" si="234"/>
        <v>167480.73458529104</v>
      </c>
      <c r="L636" s="22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3">
        <f>PRICE1.12!$G637*VOLUME!C637</f>
        <v>14828.949352384358</v>
      </c>
      <c r="D637" s="23">
        <f>PRICE1.12!$G637*VOLUME!D637</f>
        <v>58582.215900000003</v>
      </c>
      <c r="E637" s="23">
        <f>PRICE1.12!$G637*VOLUME!E637</f>
        <v>35928.669215751506</v>
      </c>
      <c r="F637" s="23">
        <f>PRICE1.12!$G637*VOLUME!F637</f>
        <v>56566.147035969865</v>
      </c>
      <c r="G637" s="23">
        <f>PRICE1.12!$G637*VOLUME!G637</f>
        <v>165905.98150410576</v>
      </c>
      <c r="H637" s="23">
        <f>PRICE1.12!$G637*VOLUME!H637</f>
        <v>14316.314826319709</v>
      </c>
      <c r="I637" s="23">
        <f>PRICE1.12!$G637*VOLUME!I637</f>
        <v>58407.858154545458</v>
      </c>
      <c r="J637" s="23">
        <f>PRICE1.12!$G637*VOLUME!J637</f>
        <v>37374.657582740365</v>
      </c>
      <c r="K637" s="23">
        <f>PRICE1.12!$G637*VOLUME!K637</f>
        <v>57090.980848790205</v>
      </c>
      <c r="L637" s="23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3">
        <f>PRICE1.12!$G638*VOLUME!C638</f>
        <v>13245.863453524382</v>
      </c>
      <c r="D638" s="23">
        <f>PRICE1.12!$G638*VOLUME!D638</f>
        <v>34195.184100000006</v>
      </c>
      <c r="E638" s="23">
        <f>PRICE1.12!$G638*VOLUME!E638</f>
        <v>20086.919885617201</v>
      </c>
      <c r="F638" s="23">
        <f>PRICE1.12!$G638*VOLUME!F638</f>
        <v>30072.285038770555</v>
      </c>
      <c r="G638" s="23">
        <f>PRICE1.12!$G638*VOLUME!G638</f>
        <v>97600.252477912145</v>
      </c>
      <c r="H638" s="23">
        <f>PRICE1.12!$G638*VOLUME!H638</f>
        <v>12601.571088965793</v>
      </c>
      <c r="I638" s="23">
        <f>PRICE1.12!$G638*VOLUME!I638</f>
        <v>33941.962025174253</v>
      </c>
      <c r="J638" s="23">
        <f>PRICE1.12!$G638*VOLUME!J638</f>
        <v>19839.782010765215</v>
      </c>
      <c r="K638" s="23">
        <f>PRICE1.12!$G638*VOLUME!K638</f>
        <v>30620.707604174171</v>
      </c>
      <c r="L638" s="23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3">
        <f>PRICE1.12!$G639*VOLUME!C639</f>
        <v>2665.7913991842884</v>
      </c>
      <c r="D639" s="23">
        <f>PRICE1.12!$G639*VOLUME!D639</f>
        <v>5377.8815999999997</v>
      </c>
      <c r="E639" s="23">
        <f>PRICE1.12!$G639*VOLUME!E639</f>
        <v>3521.7503999999999</v>
      </c>
      <c r="F639" s="23">
        <f>PRICE1.12!$G639*VOLUME!F639</f>
        <v>5089.339923385367</v>
      </c>
      <c r="G639" s="23">
        <f>PRICE1.12!$G639*VOLUME!G639</f>
        <v>16654.763322569655</v>
      </c>
      <c r="H639" s="23">
        <f>PRICE1.12!$G639*VOLUME!H639</f>
        <v>2759.2246177031502</v>
      </c>
      <c r="I639" s="23">
        <f>PRICE1.12!$G639*VOLUME!I639</f>
        <v>5551.527568695652</v>
      </c>
      <c r="J639" s="23">
        <f>PRICE1.12!$G639*VOLUME!J639</f>
        <v>3536.3806329600002</v>
      </c>
      <c r="K639" s="23">
        <f>PRICE1.12!$G639*VOLUME!K639</f>
        <v>5422.6761385394047</v>
      </c>
      <c r="L639" s="23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3">
        <f>PRICE1.12!$G640*VOLUME!C640</f>
        <v>4998.6581577739626</v>
      </c>
      <c r="D640" s="23">
        <f>PRICE1.12!$G640*VOLUME!D640</f>
        <v>4050.1685999999995</v>
      </c>
      <c r="E640" s="23">
        <f>PRICE1.12!$G640*VOLUME!E640</f>
        <v>2149.7063666666668</v>
      </c>
      <c r="F640" s="23">
        <f>PRICE1.12!$G640*VOLUME!F640</f>
        <v>1721.7638127388534</v>
      </c>
      <c r="G640" s="23">
        <f>PRICE1.12!$G640*VOLUME!G640</f>
        <v>12920.296937179482</v>
      </c>
      <c r="H640" s="23">
        <f>PRICE1.12!$G640*VOLUME!H640</f>
        <v>5304.1700383292464</v>
      </c>
      <c r="I640" s="23">
        <f>PRICE1.12!$G640*VOLUME!I640</f>
        <v>4095.6274323442135</v>
      </c>
      <c r="J640" s="23">
        <f>PRICE1.12!$G640*VOLUME!J640</f>
        <v>2342.6979883499998</v>
      </c>
      <c r="K640" s="23">
        <f>PRICE1.12!$G640*VOLUME!K640</f>
        <v>1712.7534973726115</v>
      </c>
      <c r="L640" s="23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3">
        <f>PRICE1.12!$G641*VOLUME!C641</f>
        <v>15308.396559520523</v>
      </c>
      <c r="D641" s="23">
        <f>PRICE1.12!$G641*VOLUME!D641</f>
        <v>16304.406799999999</v>
      </c>
      <c r="E641" s="23">
        <f>PRICE1.12!$G641*VOLUME!E641</f>
        <v>16719.0504</v>
      </c>
      <c r="F641" s="23">
        <f>PRICE1.12!$G641*VOLUME!F641</f>
        <v>20124.156891382809</v>
      </c>
      <c r="G641" s="23">
        <f>PRICE1.12!$G641*VOLUME!G641</f>
        <v>68456.010650903336</v>
      </c>
      <c r="H641" s="23">
        <f>PRICE1.12!$G641*VOLUME!H641</f>
        <v>15356.890079971532</v>
      </c>
      <c r="I641" s="23">
        <f>PRICE1.12!$G641*VOLUME!I641</f>
        <v>15872.335581032899</v>
      </c>
      <c r="J641" s="23">
        <f>PRICE1.12!$G641*VOLUME!J641</f>
        <v>16967.828691999999</v>
      </c>
      <c r="K641" s="23">
        <f>PRICE1.12!$G641*VOLUME!K641</f>
        <v>19848.53027176662</v>
      </c>
      <c r="L641" s="23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3">
        <f>PRICE1.12!$G642*VOLUME!C642</f>
        <v>12461.472521586413</v>
      </c>
      <c r="D642" s="23">
        <f>PRICE1.12!$G642*VOLUME!D642</f>
        <v>73219.184999999998</v>
      </c>
      <c r="E642" s="23">
        <f>PRICE1.12!$G642*VOLUME!E642</f>
        <v>10892.155455461338</v>
      </c>
      <c r="F642" s="23">
        <f>PRICE1.12!$G642*VOLUME!F642</f>
        <v>44578.165659606551</v>
      </c>
      <c r="G642" s="23">
        <f>PRICE1.12!$G642*VOLUME!G642</f>
        <v>141150.9786366543</v>
      </c>
      <c r="H642" s="23">
        <f>PRICE1.12!$G642*VOLUME!H642</f>
        <v>12660.286077005592</v>
      </c>
      <c r="I642" s="23">
        <f>PRICE1.12!$G642*VOLUME!I642</f>
        <v>70885.268047671037</v>
      </c>
      <c r="J642" s="23">
        <f>PRICE1.12!$G642*VOLUME!J642</f>
        <v>11200.49663328016</v>
      </c>
      <c r="K642" s="23">
        <f>PRICE1.12!$G642*VOLUME!K642</f>
        <v>45673.743214705035</v>
      </c>
      <c r="L642" s="23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3">
        <f>PRICE1.12!$G643*VOLUME!C643</f>
        <v>7153.6108680366515</v>
      </c>
      <c r="D643" s="23">
        <f>PRICE1.12!$G643*VOLUME!D643</f>
        <v>9483.5537999999997</v>
      </c>
      <c r="E643" s="23">
        <f>PRICE1.12!$G643*VOLUME!E643</f>
        <v>17079.212397540985</v>
      </c>
      <c r="F643" s="23">
        <f>PRICE1.12!$G643*VOLUME!F643</f>
        <v>7050.3400548591244</v>
      </c>
      <c r="G643" s="23">
        <f>PRICE1.12!$G643*VOLUME!G643</f>
        <v>40766.717120436762</v>
      </c>
      <c r="H643" s="23">
        <f>PRICE1.12!$G643*VOLUME!H643</f>
        <v>7037.6451659618479</v>
      </c>
      <c r="I643" s="23">
        <f>PRICE1.12!$G643*VOLUME!I643</f>
        <v>9202.1167507896535</v>
      </c>
      <c r="J643" s="23">
        <f>PRICE1.12!$G643*VOLUME!J643</f>
        <v>18202.518852671314</v>
      </c>
      <c r="K643" s="23">
        <f>PRICE1.12!$G643*VOLUME!K643</f>
        <v>7111.3430099430107</v>
      </c>
      <c r="L643" s="23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2">
        <f>SUM(C645:C648)</f>
        <v>37740.914897504619</v>
      </c>
      <c r="D644" s="22">
        <f t="shared" ref="D644:L644" si="235">SUM(D645:D648)</f>
        <v>37091.626779999999</v>
      </c>
      <c r="E644" s="22">
        <f t="shared" si="235"/>
        <v>36336.568790258447</v>
      </c>
      <c r="F644" s="22">
        <f t="shared" si="235"/>
        <v>61032.880388725556</v>
      </c>
      <c r="G644" s="22">
        <f t="shared" si="235"/>
        <v>172201.99085648864</v>
      </c>
      <c r="H644" s="22">
        <f t="shared" si="235"/>
        <v>37290.668481478482</v>
      </c>
      <c r="I644" s="22">
        <f t="shared" si="235"/>
        <v>36033.232607112594</v>
      </c>
      <c r="J644" s="22">
        <f t="shared" si="235"/>
        <v>36281.266448027018</v>
      </c>
      <c r="K644" s="22">
        <f t="shared" si="235"/>
        <v>62117.938322079324</v>
      </c>
      <c r="L644" s="22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3">
        <f>PRICE1.12!$G645*VOLUME!C645</f>
        <v>2020.0105027777779</v>
      </c>
      <c r="D645" s="23">
        <f>PRICE1.12!$G645*VOLUME!D645</f>
        <v>5733.7536000000009</v>
      </c>
      <c r="E645" s="23">
        <f>PRICE1.12!$G645*VOLUME!E645</f>
        <v>4407.844000000001</v>
      </c>
      <c r="F645" s="23">
        <f>PRICE1.12!$G645*VOLUME!F645</f>
        <v>20234.822773171942</v>
      </c>
      <c r="G645" s="23">
        <f>PRICE1.12!$G645*VOLUME!G645</f>
        <v>32396.430875949725</v>
      </c>
      <c r="H645" s="23">
        <f>PRICE1.12!$G645*VOLUME!H645</f>
        <v>1936.6575956944446</v>
      </c>
      <c r="I645" s="23">
        <f>PRICE1.12!$G645*VOLUME!I645</f>
        <v>5295.9693741176479</v>
      </c>
      <c r="J645" s="23">
        <f>PRICE1.12!$G645*VOLUME!J645</f>
        <v>4359.0055068800002</v>
      </c>
      <c r="K645" s="23">
        <f>PRICE1.12!$G645*VOLUME!K645</f>
        <v>20825.66693586592</v>
      </c>
      <c r="L645" s="23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3">
        <f>PRICE1.12!$G646*VOLUME!C646</f>
        <v>16385.073048959999</v>
      </c>
      <c r="D646" s="23">
        <f>PRICE1.12!$G646*VOLUME!D646</f>
        <v>11417.683199999999</v>
      </c>
      <c r="E646" s="23">
        <f>PRICE1.12!$G646*VOLUME!E646</f>
        <v>5218.8444</v>
      </c>
      <c r="F646" s="23">
        <f>PRICE1.12!$G646*VOLUME!F646</f>
        <v>7266.6440000000011</v>
      </c>
      <c r="G646" s="23">
        <f>PRICE1.12!$G646*VOLUME!G646</f>
        <v>40288.244648959997</v>
      </c>
      <c r="H646" s="23">
        <f>PRICE1.12!$G646*VOLUME!H646</f>
        <v>16298.066400000002</v>
      </c>
      <c r="I646" s="23">
        <f>PRICE1.12!$G646*VOLUME!I646</f>
        <v>11469.065729949238</v>
      </c>
      <c r="J646" s="23">
        <f>PRICE1.12!$G646*VOLUME!J646</f>
        <v>4928.4089131199999</v>
      </c>
      <c r="K646" s="23">
        <f>PRICE1.12!$G646*VOLUME!K646</f>
        <v>7656.05764</v>
      </c>
      <c r="L646" s="23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3">
        <f>PRICE1.12!$G647*VOLUME!C647</f>
        <v>7787.7506708530718</v>
      </c>
      <c r="D647" s="23">
        <f>PRICE1.12!$G647*VOLUME!D647</f>
        <v>8124.2902800000002</v>
      </c>
      <c r="E647" s="23">
        <f>PRICE1.12!$G647*VOLUME!E647</f>
        <v>20105.366890258447</v>
      </c>
      <c r="F647" s="23">
        <f>PRICE1.12!$G647*VOLUME!F647</f>
        <v>23703.602926101448</v>
      </c>
      <c r="G647" s="23">
        <f>PRICE1.12!$G647*VOLUME!G647</f>
        <v>59721.010767212967</v>
      </c>
      <c r="H647" s="23">
        <f>PRICE1.12!$G647*VOLUME!H647</f>
        <v>7420.2575071386173</v>
      </c>
      <c r="I647" s="23">
        <f>PRICE1.12!$G647*VOLUME!I647</f>
        <v>7310.1711950540948</v>
      </c>
      <c r="J647" s="23">
        <f>PRICE1.12!$G647*VOLUME!J647</f>
        <v>19718.009278497015</v>
      </c>
      <c r="K647" s="23">
        <f>PRICE1.12!$G647*VOLUME!K647</f>
        <v>23505.640764361564</v>
      </c>
      <c r="L647" s="23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3">
        <f>PRICE1.12!$G648*VOLUME!C648</f>
        <v>11548.080674913768</v>
      </c>
      <c r="D648" s="23">
        <f>PRICE1.12!$G648*VOLUME!D648</f>
        <v>11815.8997</v>
      </c>
      <c r="E648" s="23">
        <f>PRICE1.12!$G648*VOLUME!E648</f>
        <v>6604.5135</v>
      </c>
      <c r="F648" s="23">
        <f>PRICE1.12!$G648*VOLUME!F648</f>
        <v>9827.8106894521679</v>
      </c>
      <c r="G648" s="23">
        <f>PRICE1.12!$G648*VOLUME!G648</f>
        <v>39796.304564365935</v>
      </c>
      <c r="H648" s="23">
        <f>PRICE1.12!$G648*VOLUME!H648</f>
        <v>11635.686978645417</v>
      </c>
      <c r="I648" s="23">
        <f>PRICE1.12!$G648*VOLUME!I648</f>
        <v>11958.026307991611</v>
      </c>
      <c r="J648" s="23">
        <f>PRICE1.12!$G648*VOLUME!J648</f>
        <v>7275.8427495300002</v>
      </c>
      <c r="K648" s="23">
        <f>PRICE1.12!$G648*VOLUME!K648</f>
        <v>10130.572981851841</v>
      </c>
      <c r="L648" s="23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2">
        <f>SUM(C650:C655)</f>
        <v>552125.48355121608</v>
      </c>
      <c r="D649" s="22">
        <f t="shared" ref="D649:L649" si="236">SUM(D650:D655)</f>
        <v>2512815.6999000004</v>
      </c>
      <c r="E649" s="22">
        <f t="shared" si="236"/>
        <v>1015471.2688039698</v>
      </c>
      <c r="F649" s="22">
        <f t="shared" si="236"/>
        <v>1173763.7306285771</v>
      </c>
      <c r="G649" s="22">
        <f t="shared" si="236"/>
        <v>5254176.1828837637</v>
      </c>
      <c r="H649" s="22">
        <f t="shared" si="236"/>
        <v>530816.16520265152</v>
      </c>
      <c r="I649" s="22">
        <f t="shared" si="236"/>
        <v>2403358.6071975054</v>
      </c>
      <c r="J649" s="22">
        <f t="shared" si="236"/>
        <v>1239399.2353057403</v>
      </c>
      <c r="K649" s="22">
        <f t="shared" si="236"/>
        <v>1154294.1225066406</v>
      </c>
      <c r="L649" s="22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3">
        <f>PRICE1.12!$G650*VOLUME!C650</f>
        <v>141542.9315769464</v>
      </c>
      <c r="D650" s="23">
        <f>PRICE1.12!$G650*VOLUME!D650</f>
        <v>300529.61820000003</v>
      </c>
      <c r="E650" s="23">
        <f>PRICE1.12!$G650*VOLUME!E650</f>
        <v>283353.43050000002</v>
      </c>
      <c r="F650" s="23">
        <f>PRICE1.12!$G650*VOLUME!F650</f>
        <v>334963.79743369221</v>
      </c>
      <c r="G650" s="23">
        <f>PRICE1.12!$G650*VOLUME!G650</f>
        <v>1060389.7777106387</v>
      </c>
      <c r="H650" s="23">
        <f>PRICE1.12!$G650*VOLUME!H650</f>
        <v>137515.89129294618</v>
      </c>
      <c r="I650" s="23">
        <f>PRICE1.12!$G650*VOLUME!I650</f>
        <v>290539.39150342927</v>
      </c>
      <c r="J650" s="23">
        <f>PRICE1.12!$G650*VOLUME!J650</f>
        <v>300889.92288033001</v>
      </c>
      <c r="K650" s="23">
        <f>PRICE1.12!$G650*VOLUME!K650</f>
        <v>340014.97859242657</v>
      </c>
      <c r="L650" s="23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3">
        <f>PRICE1.12!$G651*VOLUME!C651</f>
        <v>43060.077401809867</v>
      </c>
      <c r="D651" s="23">
        <f>PRICE1.12!$G651*VOLUME!D651</f>
        <v>74341.243600000002</v>
      </c>
      <c r="E651" s="23">
        <f>PRICE1.12!$G651*VOLUME!E651</f>
        <v>83064.308600000004</v>
      </c>
      <c r="F651" s="23">
        <f>PRICE1.12!$G651*VOLUME!F651</f>
        <v>116814.77684146375</v>
      </c>
      <c r="G651" s="23">
        <f>PRICE1.12!$G651*VOLUME!G651</f>
        <v>317280.40644327365</v>
      </c>
      <c r="H651" s="23">
        <f>PRICE1.12!$G651*VOLUME!H651</f>
        <v>39644.698541154525</v>
      </c>
      <c r="I651" s="23">
        <f>PRICE1.12!$G651*VOLUME!I651</f>
        <v>69805.182612289893</v>
      </c>
      <c r="J651" s="23">
        <f>PRICE1.12!$G651*VOLUME!J651</f>
        <v>81791.604549719996</v>
      </c>
      <c r="K651" s="23">
        <f>PRICE1.12!$G651*VOLUME!K651</f>
        <v>118458.47460268156</v>
      </c>
      <c r="L651" s="23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3">
        <f>PRICE1.12!$G652*VOLUME!C652</f>
        <v>191454.56031999999</v>
      </c>
      <c r="D652" s="23">
        <f>PRICE1.12!$G652*VOLUME!D652</f>
        <v>297529.80800000002</v>
      </c>
      <c r="E652" s="23">
        <f>PRICE1.12!$G652*VOLUME!E652</f>
        <v>338039.74047209992</v>
      </c>
      <c r="F652" s="23">
        <f>PRICE1.12!$G652*VOLUME!F652</f>
        <v>402606.57411094132</v>
      </c>
      <c r="G652" s="23">
        <f>PRICE1.12!$G652*VOLUME!G652</f>
        <v>1229630.6829030411</v>
      </c>
      <c r="H652" s="23">
        <f>PRICE1.12!$G652*VOLUME!H652</f>
        <v>181589.76451196257</v>
      </c>
      <c r="I652" s="23">
        <f>PRICE1.12!$G652*VOLUME!I652</f>
        <v>283945.58319999999</v>
      </c>
      <c r="J652" s="23">
        <f>PRICE1.12!$G652*VOLUME!J652</f>
        <v>322809.55484487844</v>
      </c>
      <c r="K652" s="23">
        <f>PRICE1.12!$G652*VOLUME!K652</f>
        <v>385028.64838106319</v>
      </c>
      <c r="L652" s="23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3">
        <f>PRICE1.12!$G653*VOLUME!C653</f>
        <v>12778.827013580625</v>
      </c>
      <c r="D653" s="23">
        <f>PRICE1.12!$G653*VOLUME!D653</f>
        <v>54586.752300000007</v>
      </c>
      <c r="E653" s="23">
        <f>PRICE1.12!$G653*VOLUME!E653</f>
        <v>72515.566984830002</v>
      </c>
      <c r="F653" s="23">
        <f>PRICE1.12!$G653*VOLUME!F653</f>
        <v>78287.8125</v>
      </c>
      <c r="G653" s="23">
        <f>PRICE1.12!$G653*VOLUME!G653</f>
        <v>218168.95879841063</v>
      </c>
      <c r="H653" s="23">
        <f>PRICE1.12!$G653*VOLUME!H653</f>
        <v>12657.426556588272</v>
      </c>
      <c r="I653" s="23">
        <f>PRICE1.12!$G653*VOLUME!I653</f>
        <v>52829.82799565218</v>
      </c>
      <c r="J653" s="23">
        <f>PRICE1.12!$G653*VOLUME!J653</f>
        <v>65035.007509814219</v>
      </c>
      <c r="K653" s="23">
        <f>PRICE1.12!$G653*VOLUME!K653</f>
        <v>76718.831401800009</v>
      </c>
      <c r="L653" s="23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3">
        <f>PRICE1.12!$G654*VOLUME!C654</f>
        <v>0</v>
      </c>
      <c r="D654" s="23">
        <f>PRICE1.12!$G654*VOLUME!D654</f>
        <v>0</v>
      </c>
      <c r="E654" s="23">
        <f>PRICE1.12!$G654*VOLUME!E654</f>
        <v>98955.544799999989</v>
      </c>
      <c r="F654" s="23">
        <f>PRICE1.12!$G654*VOLUME!F654</f>
        <v>445.1990333889816</v>
      </c>
      <c r="G654" s="23">
        <f>PRICE1.12!$G654*VOLUME!G654</f>
        <v>99400.743833388988</v>
      </c>
      <c r="H654" s="23">
        <f>PRICE1.12!$G654*VOLUME!H654</f>
        <v>385.16399999999999</v>
      </c>
      <c r="I654" s="23">
        <f>PRICE1.12!$G654*VOLUME!I654</f>
        <v>0</v>
      </c>
      <c r="J654" s="23">
        <f>PRICE1.12!$G654*VOLUME!J654</f>
        <v>333886.14567167999</v>
      </c>
      <c r="K654" s="23">
        <f>PRICE1.12!$G654*VOLUME!K654</f>
        <v>793.04280000000017</v>
      </c>
      <c r="L654" s="23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3">
        <f>PRICE1.12!$G655*VOLUME!C655</f>
        <v>163289.08723887918</v>
      </c>
      <c r="D655" s="23">
        <f>PRICE1.12!$G655*VOLUME!D655</f>
        <v>1785828.2778</v>
      </c>
      <c r="E655" s="23">
        <f>PRICE1.12!$G655*VOLUME!E655</f>
        <v>139542.67744703998</v>
      </c>
      <c r="F655" s="23">
        <f>PRICE1.12!$G655*VOLUME!F655</f>
        <v>240645.57070909088</v>
      </c>
      <c r="G655" s="23">
        <f>PRICE1.12!$G655*VOLUME!G655</f>
        <v>2329305.61319501</v>
      </c>
      <c r="H655" s="23">
        <f>PRICE1.12!$G655*VOLUME!H655</f>
        <v>159023.22029999999</v>
      </c>
      <c r="I655" s="23">
        <f>PRICE1.12!$G655*VOLUME!I655</f>
        <v>1706238.6218861339</v>
      </c>
      <c r="J655" s="23">
        <f>PRICE1.12!$G655*VOLUME!J655</f>
        <v>134986.99984931751</v>
      </c>
      <c r="K655" s="23">
        <f>PRICE1.12!$G655*VOLUME!K655</f>
        <v>233280.14672866912</v>
      </c>
      <c r="L655" s="23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2">
        <f>SUM(C657)</f>
        <v>2497669.037283754</v>
      </c>
      <c r="D656" s="22">
        <f t="shared" ref="D656:L656" si="237">SUM(D657)</f>
        <v>2292528.4110300001</v>
      </c>
      <c r="E656" s="22">
        <f t="shared" si="237"/>
        <v>2392626.8248999999</v>
      </c>
      <c r="F656" s="22">
        <f t="shared" si="237"/>
        <v>2334525.054187404</v>
      </c>
      <c r="G656" s="22">
        <f t="shared" si="237"/>
        <v>9517349.3274011575</v>
      </c>
      <c r="H656" s="22">
        <f t="shared" si="237"/>
        <v>2405209.05963</v>
      </c>
      <c r="I656" s="22">
        <f t="shared" si="237"/>
        <v>2282454.5957363788</v>
      </c>
      <c r="J656" s="22">
        <f t="shared" si="237"/>
        <v>2381029.77291595</v>
      </c>
      <c r="K656" s="22">
        <f t="shared" si="237"/>
        <v>2307749.09322738</v>
      </c>
      <c r="L656" s="22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3">
        <f>PRICE1.12!$G657*VOLUME!C657</f>
        <v>2497669.037283754</v>
      </c>
      <c r="D657" s="23">
        <f>PRICE1.12!$G657*VOLUME!D657</f>
        <v>2292528.4110300001</v>
      </c>
      <c r="E657" s="23">
        <f>PRICE1.12!$G657*VOLUME!E657</f>
        <v>2392626.8248999999</v>
      </c>
      <c r="F657" s="23">
        <f>PRICE1.12!$G657*VOLUME!F657</f>
        <v>2334525.054187404</v>
      </c>
      <c r="G657" s="23">
        <f>PRICE1.12!$G657*VOLUME!G657</f>
        <v>9517349.3274011575</v>
      </c>
      <c r="H657" s="23">
        <f>PRICE1.12!$G657*VOLUME!H657</f>
        <v>2405209.05963</v>
      </c>
      <c r="I657" s="23">
        <f>PRICE1.12!$G657*VOLUME!I657</f>
        <v>2282454.5957363788</v>
      </c>
      <c r="J657" s="23">
        <f>PRICE1.12!$G657*VOLUME!J657</f>
        <v>2381029.77291595</v>
      </c>
      <c r="K657" s="23">
        <f>PRICE1.12!$G657*VOLUME!K657</f>
        <v>2307749.09322738</v>
      </c>
      <c r="L657" s="23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2">
        <f>SUM(C659:C661)</f>
        <v>3244587.285178422</v>
      </c>
      <c r="D658" s="22">
        <f t="shared" ref="D658:L658" si="238">SUM(D659:D661)</f>
        <v>3119938.8601328218</v>
      </c>
      <c r="E658" s="22">
        <f t="shared" si="238"/>
        <v>2885971.2140131001</v>
      </c>
      <c r="F658" s="22">
        <f t="shared" si="238"/>
        <v>3237739.4186554002</v>
      </c>
      <c r="G658" s="22">
        <f t="shared" si="238"/>
        <v>10519473.233458821</v>
      </c>
      <c r="H658" s="22">
        <f t="shared" si="238"/>
        <v>3023151.0551800001</v>
      </c>
      <c r="I658" s="22">
        <f t="shared" si="238"/>
        <v>3261781.3392874142</v>
      </c>
      <c r="J658" s="22">
        <f t="shared" si="238"/>
        <v>2813451.582656838</v>
      </c>
      <c r="K658" s="22">
        <f t="shared" si="238"/>
        <v>3283043.4161171773</v>
      </c>
      <c r="L658" s="22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3">
        <f>PRICE1.12!$G659*VOLUME!C659</f>
        <v>418733.35140000004</v>
      </c>
      <c r="D659" s="23">
        <f>PRICE1.12!$G659*VOLUME!D659</f>
        <v>418733.35140000004</v>
      </c>
      <c r="E659" s="23">
        <f>PRICE1.12!$G659*VOLUME!E659</f>
        <v>302138.11836000002</v>
      </c>
      <c r="F659" s="23">
        <f>PRICE1.12!$G659*VOLUME!F659</f>
        <v>302138.11836000002</v>
      </c>
      <c r="G659" s="23">
        <f>PRICE1.12!$G659*VOLUME!G659</f>
        <v>720871.46976000001</v>
      </c>
      <c r="H659" s="23">
        <f>PRICE1.12!$G659*VOLUME!H659</f>
        <v>417438.67828000005</v>
      </c>
      <c r="I659" s="23">
        <f>PRICE1.12!$G659*VOLUME!I659</f>
        <v>417438.67828000005</v>
      </c>
      <c r="J659" s="23">
        <f>PRICE1.12!$G659*VOLUME!J659</f>
        <v>292145.58308000001</v>
      </c>
      <c r="K659" s="23">
        <f>PRICE1.12!$G659*VOLUME!K659</f>
        <v>292145.58308000001</v>
      </c>
      <c r="L659" s="23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3">
        <f>PRICE1.12!$G660*VOLUME!C660</f>
        <v>510606.59768842207</v>
      </c>
      <c r="D660" s="23">
        <f>PRICE1.12!$G660*VOLUME!D660</f>
        <v>510606.59768842207</v>
      </c>
      <c r="E660" s="23">
        <f>PRICE1.12!$G660*VOLUME!E660</f>
        <v>737285.47707250016</v>
      </c>
      <c r="F660" s="23">
        <f>PRICE1.12!$G660*VOLUME!F660</f>
        <v>737285.47707250016</v>
      </c>
      <c r="G660" s="23">
        <f>PRICE1.12!$G660*VOLUME!G660</f>
        <v>1247892.0747609222</v>
      </c>
      <c r="H660" s="23">
        <f>PRICE1.12!$G660*VOLUME!H660</f>
        <v>455465.71361999999</v>
      </c>
      <c r="I660" s="23">
        <f>PRICE1.12!$G660*VOLUME!I660</f>
        <v>455465.71361999999</v>
      </c>
      <c r="J660" s="23">
        <f>PRICE1.12!$G660*VOLUME!J660</f>
        <v>754826.43004000001</v>
      </c>
      <c r="K660" s="23">
        <f>PRICE1.12!$G660*VOLUME!K660</f>
        <v>754826.43004000001</v>
      </c>
      <c r="L660" s="23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3">
        <f>PRICE1.12!$G661*VOLUME!C661</f>
        <v>2315247.3360899999</v>
      </c>
      <c r="D661" s="23">
        <f>PRICE1.12!$G661*VOLUME!D661</f>
        <v>2190598.9110443997</v>
      </c>
      <c r="E661" s="23">
        <f>PRICE1.12!$G661*VOLUME!E661</f>
        <v>1846547.6185806</v>
      </c>
      <c r="F661" s="23">
        <f>PRICE1.12!$G661*VOLUME!F661</f>
        <v>2198315.8232229003</v>
      </c>
      <c r="G661" s="23">
        <f>PRICE1.12!$G661*VOLUME!G661</f>
        <v>8550709.6889378987</v>
      </c>
      <c r="H661" s="23">
        <f>PRICE1.12!$G661*VOLUME!H661</f>
        <v>2150246.66328</v>
      </c>
      <c r="I661" s="23">
        <f>PRICE1.12!$G661*VOLUME!I661</f>
        <v>2388876.9473874141</v>
      </c>
      <c r="J661" s="23">
        <f>PRICE1.12!$G661*VOLUME!J661</f>
        <v>1766479.569536838</v>
      </c>
      <c r="K661" s="23">
        <f>PRICE1.12!$G661*VOLUME!K661</f>
        <v>2236071.4029971771</v>
      </c>
      <c r="L661" s="23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2">
        <f>SUM(C663:C666)</f>
        <v>718948.75439991662</v>
      </c>
      <c r="D662" s="22">
        <f t="shared" ref="D662:L662" si="239">SUM(D663:D666)</f>
        <v>1026156.2361178938</v>
      </c>
      <c r="E662" s="22">
        <f t="shared" si="239"/>
        <v>759194.26342082606</v>
      </c>
      <c r="F662" s="22">
        <f t="shared" si="239"/>
        <v>1054888.7932964538</v>
      </c>
      <c r="G662" s="22">
        <f t="shared" si="239"/>
        <v>3559188.0472350903</v>
      </c>
      <c r="H662" s="22">
        <f t="shared" si="239"/>
        <v>753585.77423272503</v>
      </c>
      <c r="I662" s="22">
        <f t="shared" si="239"/>
        <v>1107245.3855597135</v>
      </c>
      <c r="J662" s="22">
        <f t="shared" si="239"/>
        <v>850627.53976134863</v>
      </c>
      <c r="K662" s="22">
        <f t="shared" si="239"/>
        <v>1046288.8673051996</v>
      </c>
      <c r="L662" s="22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3">
        <f>PRICE1.12!$G663*VOLUME!C663</f>
        <v>382114.50397599995</v>
      </c>
      <c r="D663" s="23">
        <f>PRICE1.12!$G663*VOLUME!D663</f>
        <v>444391.34956637089</v>
      </c>
      <c r="E663" s="23">
        <f>PRICE1.12!$G663*VOLUME!E663</f>
        <v>400484.77123439999</v>
      </c>
      <c r="F663" s="23">
        <f>PRICE1.12!$G663*VOLUME!F663</f>
        <v>528718.54083680001</v>
      </c>
      <c r="G663" s="23">
        <f>PRICE1.12!$G663*VOLUME!G663</f>
        <v>1755709.1656135707</v>
      </c>
      <c r="H663" s="23">
        <f>PRICE1.12!$G663*VOLUME!H663</f>
        <v>408189.43658559996</v>
      </c>
      <c r="I663" s="23">
        <f>PRICE1.12!$G663*VOLUME!I663</f>
        <v>561748.02993079997</v>
      </c>
      <c r="J663" s="23">
        <f>PRICE1.12!$G663*VOLUME!J663</f>
        <v>467792.14477800002</v>
      </c>
      <c r="K663" s="23">
        <f>PRICE1.12!$G663*VOLUME!K663</f>
        <v>485393.85921679996</v>
      </c>
      <c r="L663" s="23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3">
        <f>PRICE1.12!$G664*VOLUME!C664</f>
        <v>10188.013111142487</v>
      </c>
      <c r="D664" s="23">
        <f>PRICE1.12!$G664*VOLUME!D664</f>
        <v>6800.6128763371762</v>
      </c>
      <c r="E664" s="23">
        <f>PRICE1.12!$G664*VOLUME!E664</f>
        <v>9534.3610564688624</v>
      </c>
      <c r="F664" s="23">
        <f>PRICE1.12!$G664*VOLUME!F664</f>
        <v>10035.713035257577</v>
      </c>
      <c r="G664" s="23">
        <f>PRICE1.12!$G664*VOLUME!G664</f>
        <v>36558.700079206108</v>
      </c>
      <c r="H664" s="23">
        <f>PRICE1.12!$G664*VOLUME!H664</f>
        <v>10474.348131761904</v>
      </c>
      <c r="I664" s="23">
        <f>PRICE1.12!$G664*VOLUME!I664</f>
        <v>10969.361760136349</v>
      </c>
      <c r="J664" s="23">
        <f>PRICE1.12!$G664*VOLUME!J664</f>
        <v>9837.3161572782719</v>
      </c>
      <c r="K664" s="23">
        <f>PRICE1.12!$G664*VOLUME!K664</f>
        <v>11266.574659913422</v>
      </c>
      <c r="L664" s="23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3">
        <f>PRICE1.12!$G665*VOLUME!C665</f>
        <v>7060.7348240742094</v>
      </c>
      <c r="D665" s="23">
        <f>PRICE1.12!$G665*VOLUME!D665</f>
        <v>9911.1973515857317</v>
      </c>
      <c r="E665" s="23">
        <f>PRICE1.12!$G665*VOLUME!E665</f>
        <v>11852.210594957263</v>
      </c>
      <c r="F665" s="23">
        <f>PRICE1.12!$G665*VOLUME!F665</f>
        <v>12516.910678196231</v>
      </c>
      <c r="G665" s="23">
        <f>PRICE1.12!$G665*VOLUME!G665</f>
        <v>41341.053448813436</v>
      </c>
      <c r="H665" s="23">
        <f>PRICE1.12!$G665*VOLUME!H665</f>
        <v>10828.461087763157</v>
      </c>
      <c r="I665" s="23">
        <f>PRICE1.12!$G665*VOLUME!I665</f>
        <v>12154.296709577353</v>
      </c>
      <c r="J665" s="23">
        <f>PRICE1.12!$G665*VOLUME!J665</f>
        <v>13241.639117649123</v>
      </c>
      <c r="K665" s="23">
        <f>PRICE1.12!$G665*VOLUME!K665</f>
        <v>14133.180314786283</v>
      </c>
      <c r="L665" s="23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3">
        <f>PRICE1.12!$G666*VOLUME!C666</f>
        <v>319585.50248869992</v>
      </c>
      <c r="D666" s="23">
        <f>PRICE1.12!$G666*VOLUME!D666</f>
        <v>565053.07632360002</v>
      </c>
      <c r="E666" s="23">
        <f>PRICE1.12!$G666*VOLUME!E666</f>
        <v>337322.92053499998</v>
      </c>
      <c r="F666" s="23">
        <f>PRICE1.12!$G666*VOLUME!F666</f>
        <v>503617.6287462</v>
      </c>
      <c r="G666" s="23">
        <f>PRICE1.12!$G666*VOLUME!G666</f>
        <v>1725579.1280934999</v>
      </c>
      <c r="H666" s="23">
        <f>PRICE1.12!$G666*VOLUME!H666</f>
        <v>324093.52842760005</v>
      </c>
      <c r="I666" s="23">
        <f>PRICE1.12!$G666*VOLUME!I666</f>
        <v>522373.69715919998</v>
      </c>
      <c r="J666" s="23">
        <f>PRICE1.12!$G666*VOLUME!J666</f>
        <v>359756.43970842118</v>
      </c>
      <c r="K666" s="23">
        <f>PRICE1.12!$G666*VOLUME!K666</f>
        <v>535495.25311369996</v>
      </c>
      <c r="L666" s="23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2">
        <f>SUM(C668:C671)</f>
        <v>817289.65826661233</v>
      </c>
      <c r="D667" s="22">
        <f t="shared" ref="D667:L667" si="240">SUM(D668:D671)</f>
        <v>621045.74886876659</v>
      </c>
      <c r="E667" s="22">
        <f t="shared" si="240"/>
        <v>884317.28180756315</v>
      </c>
      <c r="F667" s="22">
        <f t="shared" si="240"/>
        <v>559669.25105705787</v>
      </c>
      <c r="G667" s="22">
        <f t="shared" si="240"/>
        <v>2882321.9400000004</v>
      </c>
      <c r="H667" s="22">
        <f t="shared" si="240"/>
        <v>833544.61518456601</v>
      </c>
      <c r="I667" s="22">
        <f t="shared" si="240"/>
        <v>628227.0709681547</v>
      </c>
      <c r="J667" s="22">
        <f t="shared" si="240"/>
        <v>825038.84150934953</v>
      </c>
      <c r="K667" s="22">
        <f t="shared" si="240"/>
        <v>503288.7138866497</v>
      </c>
      <c r="L667" s="22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3">
        <f>PRICE1.12!$G668*VOLUME!C668</f>
        <v>85614.66949458803</v>
      </c>
      <c r="D668" s="23">
        <f>PRICE1.12!$G668*VOLUME!D668</f>
        <v>138939.55390068912</v>
      </c>
      <c r="E668" s="23">
        <f>PRICE1.12!$G668*VOLUME!E668</f>
        <v>220397.75970238619</v>
      </c>
      <c r="F668" s="23">
        <f>PRICE1.12!$G668*VOLUME!F668</f>
        <v>129647.73690233662</v>
      </c>
      <c r="G668" s="23">
        <f>PRICE1.12!$G668*VOLUME!G668</f>
        <v>574599.72</v>
      </c>
      <c r="H668" s="23">
        <f>PRICE1.12!$G668*VOLUME!H668</f>
        <v>93075.097694378986</v>
      </c>
      <c r="I668" s="23">
        <f>PRICE1.12!$G668*VOLUME!I668</f>
        <v>145328.63237719002</v>
      </c>
      <c r="J668" s="23">
        <f>PRICE1.12!$G668*VOLUME!J668</f>
        <v>196382.73039433826</v>
      </c>
      <c r="K668" s="23">
        <f>PRICE1.12!$G668*VOLUME!K668</f>
        <v>101845.23608637886</v>
      </c>
      <c r="L668" s="23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3">
        <f>PRICE1.12!$G669*VOLUME!C669</f>
        <v>69913.605919180423</v>
      </c>
      <c r="D669" s="23">
        <f>PRICE1.12!$G669*VOLUME!D669</f>
        <v>27397.394319578827</v>
      </c>
      <c r="E669" s="23">
        <f>PRICE1.12!$G669*VOLUME!E669</f>
        <v>120497.68874729652</v>
      </c>
      <c r="F669" s="23">
        <f>PRICE1.12!$G669*VOLUME!F669</f>
        <v>61369.051013944227</v>
      </c>
      <c r="G669" s="23">
        <f>PRICE1.12!$G669*VOLUME!G669</f>
        <v>279177.74</v>
      </c>
      <c r="H669" s="23">
        <f>PRICE1.12!$G669*VOLUME!H669</f>
        <v>99452.104420034157</v>
      </c>
      <c r="I669" s="23">
        <f>PRICE1.12!$G669*VOLUME!I669</f>
        <v>29463.023585372794</v>
      </c>
      <c r="J669" s="23">
        <f>PRICE1.12!$G669*VOLUME!J669</f>
        <v>121733.09394280022</v>
      </c>
      <c r="K669" s="23">
        <f>PRICE1.12!$G669*VOLUME!K669</f>
        <v>64010.673055776882</v>
      </c>
      <c r="L669" s="23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3">
        <f>PRICE1.12!$G670*VOLUME!C670</f>
        <v>530856.00399760867</v>
      </c>
      <c r="D670" s="23">
        <f>PRICE1.12!$G670*VOLUME!D670</f>
        <v>363561.00276321801</v>
      </c>
      <c r="E670" s="23">
        <f>PRICE1.12!$G670*VOLUME!E670</f>
        <v>370453.00821918552</v>
      </c>
      <c r="F670" s="23">
        <f>PRICE1.12!$G670*VOLUME!F670</f>
        <v>287108.30501998798</v>
      </c>
      <c r="G670" s="23">
        <f>PRICE1.12!$G670*VOLUME!G670</f>
        <v>1551978.32</v>
      </c>
      <c r="H670" s="23">
        <f>PRICE1.12!$G670*VOLUME!H670</f>
        <v>515756.85862038052</v>
      </c>
      <c r="I670" s="23">
        <f>PRICE1.12!$G670*VOLUME!I670</f>
        <v>362461.1768750911</v>
      </c>
      <c r="J670" s="23">
        <f>PRICE1.12!$G670*VOLUME!J670</f>
        <v>377207.76234975283</v>
      </c>
      <c r="K670" s="23">
        <f>PRICE1.12!$G670*VOLUME!K670</f>
        <v>303853.12456968363</v>
      </c>
      <c r="L670" s="23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3">
        <f>PRICE1.12!$G671*VOLUME!C671</f>
        <v>130905.37885523519</v>
      </c>
      <c r="D671" s="23">
        <f>PRICE1.12!$G671*VOLUME!D671</f>
        <v>91147.797885280728</v>
      </c>
      <c r="E671" s="23">
        <f>PRICE1.12!$G671*VOLUME!E671</f>
        <v>172968.82513869499</v>
      </c>
      <c r="F671" s="23">
        <f>PRICE1.12!$G671*VOLUME!F671</f>
        <v>81544.15812078907</v>
      </c>
      <c r="G671" s="23">
        <f>PRICE1.12!$G671*VOLUME!G671</f>
        <v>476566.16</v>
      </c>
      <c r="H671" s="23">
        <f>PRICE1.12!$G671*VOLUME!H671</f>
        <v>125260.55444977237</v>
      </c>
      <c r="I671" s="23">
        <f>PRICE1.12!$G671*VOLUME!I671</f>
        <v>90974.238130500758</v>
      </c>
      <c r="J671" s="23">
        <f>PRICE1.12!$G671*VOLUME!J671</f>
        <v>129715.25482245826</v>
      </c>
      <c r="K671" s="23">
        <f>PRICE1.12!$G671*VOLUME!K671</f>
        <v>33579.680174810317</v>
      </c>
      <c r="L671" s="23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2">
        <f>C673+C677+C682+C685+C688+C694+C697+C702+C705+C710+C714</f>
        <v>71040591.219565079</v>
      </c>
      <c r="D672" s="22">
        <f t="shared" ref="D672:L672" si="241">D673+D677+D682+D685+D688+D694+D697+D702+D705+D710+D714</f>
        <v>54037230.048496641</v>
      </c>
      <c r="E672" s="22">
        <f t="shared" si="241"/>
        <v>38916978.472187392</v>
      </c>
      <c r="F672" s="22">
        <f t="shared" si="241"/>
        <v>63471518.303993046</v>
      </c>
      <c r="G672" s="22">
        <f t="shared" si="241"/>
        <v>223458762.27957243</v>
      </c>
      <c r="H672" s="22">
        <f t="shared" si="241"/>
        <v>87012877.126602054</v>
      </c>
      <c r="I672" s="22">
        <f t="shared" si="241"/>
        <v>37291340.660136215</v>
      </c>
      <c r="J672" s="22">
        <f t="shared" si="241"/>
        <v>40153004.917048037</v>
      </c>
      <c r="K672" s="22">
        <f t="shared" si="241"/>
        <v>55069695.109854691</v>
      </c>
      <c r="L672" s="22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2">
        <f>SUM(C674:C676)</f>
        <v>12924090.320000002</v>
      </c>
      <c r="D673" s="22">
        <f t="shared" ref="D673:L673" si="242">SUM(D674:D676)</f>
        <v>4716103.76</v>
      </c>
      <c r="E673" s="22">
        <f t="shared" si="242"/>
        <v>17005074.3521</v>
      </c>
      <c r="F673" s="22">
        <f t="shared" si="242"/>
        <v>17944043.6087</v>
      </c>
      <c r="G673" s="22">
        <f t="shared" si="242"/>
        <v>52589312.040800005</v>
      </c>
      <c r="H673" s="22">
        <f t="shared" si="242"/>
        <v>12463616.7985</v>
      </c>
      <c r="I673" s="22">
        <f t="shared" si="242"/>
        <v>4772639.7062999997</v>
      </c>
      <c r="J673" s="22">
        <f t="shared" si="242"/>
        <v>18050019.8411</v>
      </c>
      <c r="K673" s="22">
        <f t="shared" si="242"/>
        <v>17958662.742200002</v>
      </c>
      <c r="L673" s="22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3">
        <f>PRICE1.12!$G674*VOLUME!C674</f>
        <v>4410536.5600000005</v>
      </c>
      <c r="D674" s="23">
        <f>PRICE1.12!$G674*VOLUME!D674</f>
        <v>947768.04</v>
      </c>
      <c r="E674" s="23">
        <f>PRICE1.12!$G674*VOLUME!E674</f>
        <v>6223495.8008000003</v>
      </c>
      <c r="F674" s="23">
        <f>PRICE1.12!$G674*VOLUME!F674</f>
        <v>6316987.0392000005</v>
      </c>
      <c r="G674" s="23">
        <f>PRICE1.12!$G674*VOLUME!G674</f>
        <v>17898787.440000001</v>
      </c>
      <c r="H674" s="23">
        <f>PRICE1.12!$G674*VOLUME!H674</f>
        <v>4210252.324</v>
      </c>
      <c r="I674" s="23">
        <f>PRICE1.12!$G674*VOLUME!I674</f>
        <v>967387.42</v>
      </c>
      <c r="J674" s="23">
        <f>PRICE1.12!$G674*VOLUME!J674</f>
        <v>6730715.139200001</v>
      </c>
      <c r="K674" s="23">
        <f>PRICE1.12!$G674*VOLUME!K674</f>
        <v>6315055.2208000002</v>
      </c>
      <c r="L674" s="23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3">
        <f>PRICE1.12!$G675*VOLUME!C675</f>
        <v>4572595.1800000006</v>
      </c>
      <c r="D675" s="23">
        <f>PRICE1.12!$G675*VOLUME!D675</f>
        <v>982592.37</v>
      </c>
      <c r="E675" s="23">
        <f>PRICE1.12!$G675*VOLUME!E675</f>
        <v>6452168.9173999997</v>
      </c>
      <c r="F675" s="23">
        <f>PRICE1.12!$G675*VOLUME!F675</f>
        <v>6549095.3526000008</v>
      </c>
      <c r="G675" s="23">
        <f>PRICE1.12!$G675*VOLUME!G675</f>
        <v>18556451.82</v>
      </c>
      <c r="H675" s="23">
        <f>PRICE1.12!$G675*VOLUME!H675</f>
        <v>4364951.7970000003</v>
      </c>
      <c r="I675" s="23">
        <f>PRICE1.12!$G675*VOLUME!I675</f>
        <v>1002932.635</v>
      </c>
      <c r="J675" s="23">
        <f>PRICE1.12!$G675*VOLUME!J675</f>
        <v>6978025.2776000006</v>
      </c>
      <c r="K675" s="23">
        <f>PRICE1.12!$G675*VOLUME!K675</f>
        <v>6547092.5523999995</v>
      </c>
      <c r="L675" s="23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3">
        <f>PRICE1.12!$G676*VOLUME!C676</f>
        <v>3940958.58</v>
      </c>
      <c r="D676" s="23">
        <f>PRICE1.12!$G676*VOLUME!D676</f>
        <v>2785743.35</v>
      </c>
      <c r="E676" s="23">
        <f>PRICE1.12!$G676*VOLUME!E676</f>
        <v>4329409.6338999998</v>
      </c>
      <c r="F676" s="23">
        <f>PRICE1.12!$G676*VOLUME!F676</f>
        <v>5077961.2169000003</v>
      </c>
      <c r="G676" s="23">
        <f>PRICE1.12!$G676*VOLUME!G676</f>
        <v>16134072.7808</v>
      </c>
      <c r="H676" s="23">
        <f>PRICE1.12!$G676*VOLUME!H676</f>
        <v>3888412.6775000002</v>
      </c>
      <c r="I676" s="23">
        <f>PRICE1.12!$G676*VOLUME!I676</f>
        <v>2802319.6513</v>
      </c>
      <c r="J676" s="23">
        <f>PRICE1.12!$G676*VOLUME!J676</f>
        <v>4341279.4243000001</v>
      </c>
      <c r="K676" s="23">
        <f>PRICE1.12!$G676*VOLUME!K676</f>
        <v>5096514.9690000005</v>
      </c>
      <c r="L676" s="23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2">
        <f>SUM(C678:C681)</f>
        <v>705131.30690000008</v>
      </c>
      <c r="D677" s="22">
        <f t="shared" ref="D677:L677" si="243">SUM(D678:D681)</f>
        <v>1033313.4825</v>
      </c>
      <c r="E677" s="22">
        <f t="shared" si="243"/>
        <v>514973.81169999996</v>
      </c>
      <c r="F677" s="22">
        <f t="shared" si="243"/>
        <v>543084.09549999994</v>
      </c>
      <c r="G677" s="22">
        <f t="shared" si="243"/>
        <v>2796502.6966000004</v>
      </c>
      <c r="H677" s="22">
        <f t="shared" si="243"/>
        <v>682672.3395</v>
      </c>
      <c r="I677" s="22">
        <f t="shared" si="243"/>
        <v>968029.9635999999</v>
      </c>
      <c r="J677" s="22">
        <f t="shared" si="243"/>
        <v>525826.38439999998</v>
      </c>
      <c r="K677" s="22">
        <f t="shared" si="243"/>
        <v>548456.66639999999</v>
      </c>
      <c r="L677" s="22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3">
        <f>PRICE1.12!$G678*VOLUME!C678</f>
        <v>80350.089600000007</v>
      </c>
      <c r="D678" s="23">
        <f>PRICE1.12!$G678*VOLUME!D678</f>
        <v>85087.780800000008</v>
      </c>
      <c r="E678" s="23">
        <f>PRICE1.12!$G678*VOLUME!E678</f>
        <v>42148.920000000006</v>
      </c>
      <c r="F678" s="23">
        <f>PRICE1.12!$G678*VOLUME!F678</f>
        <v>40284.1296</v>
      </c>
      <c r="G678" s="23">
        <f>PRICE1.12!$G678*VOLUME!G678</f>
        <v>247870.92</v>
      </c>
      <c r="H678" s="23">
        <f>PRICE1.12!$G678*VOLUME!H678</f>
        <v>83315.601600000009</v>
      </c>
      <c r="I678" s="23">
        <f>PRICE1.12!$G678*VOLUME!I678</f>
        <v>82460.558399999994</v>
      </c>
      <c r="J678" s="23">
        <f>PRICE1.12!$G678*VOLUME!J678</f>
        <v>42582.988799999999</v>
      </c>
      <c r="K678" s="23">
        <f>PRICE1.12!$G678*VOLUME!K678</f>
        <v>40057.670400000003</v>
      </c>
      <c r="L678" s="23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3">
        <f>PRICE1.12!$G679*VOLUME!C679</f>
        <v>461417.04839999997</v>
      </c>
      <c r="D679" s="23">
        <f>PRICE1.12!$G679*VOLUME!D679</f>
        <v>871384.44</v>
      </c>
      <c r="E679" s="23">
        <f>PRICE1.12!$G679*VOLUME!E679</f>
        <v>236998.90919999997</v>
      </c>
      <c r="F679" s="23">
        <f>PRICE1.12!$G679*VOLUME!F679</f>
        <v>279312.80039999995</v>
      </c>
      <c r="G679" s="23">
        <f>PRICE1.12!$G679*VOLUME!G679</f>
        <v>1849113.1980000001</v>
      </c>
      <c r="H679" s="23">
        <f>PRICE1.12!$G679*VOLUME!H679</f>
        <v>433507.51439999999</v>
      </c>
      <c r="I679" s="23">
        <f>PRICE1.12!$G679*VOLUME!I679</f>
        <v>810683.75999999989</v>
      </c>
      <c r="J679" s="23">
        <f>PRICE1.12!$G679*VOLUME!J679</f>
        <v>242202.99960000001</v>
      </c>
      <c r="K679" s="23">
        <f>PRICE1.12!$G679*VOLUME!K679</f>
        <v>282806.15999999997</v>
      </c>
      <c r="L679" s="23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3">
        <f>PRICE1.12!$G680*VOLUME!C680</f>
        <v>113036.79889999999</v>
      </c>
      <c r="D680" s="23">
        <f>PRICE1.12!$G680*VOLUME!D680</f>
        <v>61697.411699999997</v>
      </c>
      <c r="E680" s="23">
        <f>PRICE1.12!$G680*VOLUME!E680</f>
        <v>132557.3725</v>
      </c>
      <c r="F680" s="23">
        <f>PRICE1.12!$G680*VOLUME!F680</f>
        <v>137390.43669999999</v>
      </c>
      <c r="G680" s="23">
        <f>PRICE1.12!$G680*VOLUME!G680</f>
        <v>444682.01979999995</v>
      </c>
      <c r="H680" s="23">
        <f>PRICE1.12!$G680*VOLUME!H680</f>
        <v>115023.97350000001</v>
      </c>
      <c r="I680" s="23">
        <f>PRICE1.12!$G680*VOLUME!I680</f>
        <v>60032.225200000001</v>
      </c>
      <c r="J680" s="23">
        <f>PRICE1.12!$G680*VOLUME!J680</f>
        <v>135323.87599999999</v>
      </c>
      <c r="K680" s="23">
        <f>PRICE1.12!$G680*VOLUME!K680</f>
        <v>138459.68700000001</v>
      </c>
      <c r="L680" s="23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3">
        <f>PRICE1.12!$G681*VOLUME!C681</f>
        <v>50327.37</v>
      </c>
      <c r="D681" s="23">
        <f>PRICE1.12!$G681*VOLUME!D681</f>
        <v>15143.85</v>
      </c>
      <c r="E681" s="23">
        <f>PRICE1.12!$G681*VOLUME!E681</f>
        <v>103268.61</v>
      </c>
      <c r="F681" s="23">
        <f>PRICE1.12!$G681*VOLUME!F681</f>
        <v>86096.728799999997</v>
      </c>
      <c r="G681" s="23">
        <f>PRICE1.12!$G681*VOLUME!G681</f>
        <v>254836.5588</v>
      </c>
      <c r="H681" s="23">
        <f>PRICE1.12!$G681*VOLUME!H681</f>
        <v>50825.25</v>
      </c>
      <c r="I681" s="23">
        <f>PRICE1.12!$G681*VOLUME!I681</f>
        <v>14853.42</v>
      </c>
      <c r="J681" s="23">
        <f>PRICE1.12!$G681*VOLUME!J681</f>
        <v>105716.52</v>
      </c>
      <c r="K681" s="23">
        <f>PRICE1.12!$G681*VOLUME!K681</f>
        <v>87133.149000000005</v>
      </c>
      <c r="L681" s="23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2">
        <f>SUM(C683:C684)</f>
        <v>34011.202600000004</v>
      </c>
      <c r="D682" s="22">
        <f t="shared" ref="D682:L682" si="244">SUM(D683:D684)</f>
        <v>14455.331600000001</v>
      </c>
      <c r="E682" s="22">
        <f t="shared" si="244"/>
        <v>38699.269800000002</v>
      </c>
      <c r="F682" s="22">
        <f t="shared" si="244"/>
        <v>57644.59</v>
      </c>
      <c r="G682" s="22">
        <f t="shared" si="244"/>
        <v>144810.39400000003</v>
      </c>
      <c r="H682" s="22">
        <f t="shared" si="244"/>
        <v>36549.550000000003</v>
      </c>
      <c r="I682" s="22">
        <f t="shared" si="244"/>
        <v>13742.958000000002</v>
      </c>
      <c r="J682" s="22">
        <f t="shared" si="244"/>
        <v>39952.699999999997</v>
      </c>
      <c r="K682" s="22">
        <f t="shared" si="244"/>
        <v>58435.631800000003</v>
      </c>
      <c r="L682" s="22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3">
        <f>PRICE1.12!$G683*VOLUME!C683</f>
        <v>27324.192600000002</v>
      </c>
      <c r="D683" s="23">
        <f>PRICE1.12!$G683*VOLUME!D683</f>
        <v>4789.8216000000002</v>
      </c>
      <c r="E683" s="23">
        <f>PRICE1.12!$G683*VOLUME!E683</f>
        <v>16286.149800000001</v>
      </c>
      <c r="F683" s="23">
        <f>PRICE1.12!$G683*VOLUME!F683</f>
        <v>37869.57</v>
      </c>
      <c r="G683" s="23">
        <f>PRICE1.12!$G683*VOLUME!G683</f>
        <v>86269.734000000011</v>
      </c>
      <c r="H683" s="23">
        <f>PRICE1.12!$G683*VOLUME!H683</f>
        <v>29652.750000000004</v>
      </c>
      <c r="I683" s="23">
        <f>PRICE1.12!$G683*VOLUME!I683</f>
        <v>4524.4080000000004</v>
      </c>
      <c r="J683" s="23">
        <f>PRICE1.12!$G683*VOLUME!J683</f>
        <v>16846.2</v>
      </c>
      <c r="K683" s="23">
        <f>PRICE1.12!$G683*VOLUME!K683</f>
        <v>38199.961800000005</v>
      </c>
      <c r="L683" s="23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3">
        <f>PRICE1.12!$G684*VOLUME!C684</f>
        <v>6687.01</v>
      </c>
      <c r="D684" s="23">
        <f>PRICE1.12!$G684*VOLUME!D684</f>
        <v>9665.51</v>
      </c>
      <c r="E684" s="23">
        <f>PRICE1.12!$G684*VOLUME!E684</f>
        <v>22413.119999999999</v>
      </c>
      <c r="F684" s="23">
        <f>PRICE1.12!$G684*VOLUME!F684</f>
        <v>19775.02</v>
      </c>
      <c r="G684" s="23">
        <f>PRICE1.12!$G684*VOLUME!G684</f>
        <v>58540.66</v>
      </c>
      <c r="H684" s="23">
        <f>PRICE1.12!$G684*VOLUME!H684</f>
        <v>6896.7999999999993</v>
      </c>
      <c r="I684" s="23">
        <f>PRICE1.12!$G684*VOLUME!I684</f>
        <v>9218.5500000000011</v>
      </c>
      <c r="J684" s="23">
        <f>PRICE1.12!$G684*VOLUME!J684</f>
        <v>23106.5</v>
      </c>
      <c r="K684" s="23">
        <f>PRICE1.12!$G684*VOLUME!K684</f>
        <v>20235.669999999998</v>
      </c>
      <c r="L684" s="23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2">
        <f>SUM(C686:C687)</f>
        <v>20079.654599999994</v>
      </c>
      <c r="D685" s="22">
        <f t="shared" ref="D685:L685" si="245">SUM(D686:D687)</f>
        <v>19761.706499999997</v>
      </c>
      <c r="E685" s="22">
        <f t="shared" si="245"/>
        <v>65386.790099999998</v>
      </c>
      <c r="F685" s="22">
        <f t="shared" si="245"/>
        <v>88115.089500000002</v>
      </c>
      <c r="G685" s="22">
        <f t="shared" si="245"/>
        <v>193343.24069999997</v>
      </c>
      <c r="H685" s="22">
        <f t="shared" si="245"/>
        <v>20077.850399999999</v>
      </c>
      <c r="I685" s="22">
        <f t="shared" si="245"/>
        <v>18731.9427</v>
      </c>
      <c r="J685" s="22">
        <f t="shared" si="245"/>
        <v>67064.819399999978</v>
      </c>
      <c r="K685" s="22">
        <f t="shared" si="245"/>
        <v>88585.627799999987</v>
      </c>
      <c r="L685" s="22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3">
        <f>PRICE1.12!$G686*VOLUME!C686</f>
        <v>11042.660999999998</v>
      </c>
      <c r="D686" s="23">
        <f>PRICE1.12!$G686*VOLUME!D686</f>
        <v>12991.373699999998</v>
      </c>
      <c r="E686" s="23">
        <f>PRICE1.12!$G686*VOLUME!E686</f>
        <v>6956.1188999999995</v>
      </c>
      <c r="F686" s="23">
        <f>PRICE1.12!$G686*VOLUME!F686</f>
        <v>41833.597499999996</v>
      </c>
      <c r="G686" s="23">
        <f>PRICE1.12!$G686*VOLUME!G686</f>
        <v>72823.751099999994</v>
      </c>
      <c r="H686" s="23">
        <f>PRICE1.12!$G686*VOLUME!H686</f>
        <v>10869.0936</v>
      </c>
      <c r="I686" s="23">
        <f>PRICE1.12!$G686*VOLUME!I686</f>
        <v>12566.359499999999</v>
      </c>
      <c r="J686" s="23">
        <f>PRICE1.12!$G686*VOLUME!J686</f>
        <v>7013.1329999999998</v>
      </c>
      <c r="K686" s="23">
        <f>PRICE1.12!$G686*VOLUME!K686</f>
        <v>41843.0334</v>
      </c>
      <c r="L686" s="23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3">
        <f>PRICE1.12!$G687*VOLUME!C687</f>
        <v>9036.993599999998</v>
      </c>
      <c r="D687" s="23">
        <f>PRICE1.12!$G687*VOLUME!D687</f>
        <v>6770.3327999999992</v>
      </c>
      <c r="E687" s="23">
        <f>PRICE1.12!$G687*VOLUME!E687</f>
        <v>58430.671199999997</v>
      </c>
      <c r="F687" s="23">
        <f>PRICE1.12!$G687*VOLUME!F687</f>
        <v>46281.491999999998</v>
      </c>
      <c r="G687" s="23">
        <f>PRICE1.12!$G687*VOLUME!G687</f>
        <v>120519.48959999999</v>
      </c>
      <c r="H687" s="23">
        <f>PRICE1.12!$G687*VOLUME!H687</f>
        <v>9208.7567999999992</v>
      </c>
      <c r="I687" s="23">
        <f>PRICE1.12!$G687*VOLUME!I687</f>
        <v>6165.5832</v>
      </c>
      <c r="J687" s="23">
        <f>PRICE1.12!$G687*VOLUME!J687</f>
        <v>60051.686399999984</v>
      </c>
      <c r="K687" s="23">
        <f>PRICE1.12!$G687*VOLUME!K687</f>
        <v>46742.594399999994</v>
      </c>
      <c r="L687" s="23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2">
        <f>SUM(C689:C693)</f>
        <v>172134.7997</v>
      </c>
      <c r="D688" s="22">
        <f t="shared" ref="D688:L688" si="246">SUM(D689:D693)</f>
        <v>204307.02070000002</v>
      </c>
      <c r="E688" s="22">
        <f t="shared" si="246"/>
        <v>460890.9719</v>
      </c>
      <c r="F688" s="22">
        <f t="shared" si="246"/>
        <v>472596.84450000001</v>
      </c>
      <c r="G688" s="22">
        <f t="shared" si="246"/>
        <v>1309929.6368</v>
      </c>
      <c r="H688" s="22">
        <f t="shared" si="246"/>
        <v>176909.60019999999</v>
      </c>
      <c r="I688" s="22">
        <f t="shared" si="246"/>
        <v>198165.49650000001</v>
      </c>
      <c r="J688" s="22">
        <f t="shared" si="246"/>
        <v>479014.57099999994</v>
      </c>
      <c r="K688" s="22">
        <f t="shared" si="246"/>
        <v>472677.70639999997</v>
      </c>
      <c r="L688" s="22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3">
        <f>PRICE1.12!$G689*VOLUME!C689</f>
        <v>13818.453999999998</v>
      </c>
      <c r="D689" s="23">
        <f>PRICE1.12!$G689*VOLUME!D689</f>
        <v>14972.048000000001</v>
      </c>
      <c r="E689" s="23">
        <f>PRICE1.12!$G689*VOLUME!E689</f>
        <v>19862.907999999996</v>
      </c>
      <c r="F689" s="23">
        <f>PRICE1.12!$G689*VOLUME!F689</f>
        <v>56764.057999999997</v>
      </c>
      <c r="G689" s="23">
        <f>PRICE1.12!$G689*VOLUME!G689</f>
        <v>105417.46799999998</v>
      </c>
      <c r="H689" s="23">
        <f>PRICE1.12!$G689*VOLUME!H689</f>
        <v>14164.227999999999</v>
      </c>
      <c r="I689" s="23">
        <f>PRICE1.12!$G689*VOLUME!I689</f>
        <v>14764.177999999998</v>
      </c>
      <c r="J689" s="23">
        <f>PRICE1.12!$G689*VOLUME!J689</f>
        <v>20830.601999999995</v>
      </c>
      <c r="K689" s="23">
        <f>PRICE1.12!$G689*VOLUME!K689</f>
        <v>58086.313999999991</v>
      </c>
      <c r="L689" s="23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3">
        <f>PRICE1.12!$G690*VOLUME!C690</f>
        <v>24017.025099999999</v>
      </c>
      <c r="D690" s="23">
        <f>PRICE1.12!$G690*VOLUME!D690</f>
        <v>23682.640800000001</v>
      </c>
      <c r="E690" s="23">
        <f>PRICE1.12!$G690*VOLUME!E690</f>
        <v>28254.920099999999</v>
      </c>
      <c r="F690" s="23">
        <f>PRICE1.12!$G690*VOLUME!F690</f>
        <v>38974.470799999996</v>
      </c>
      <c r="G690" s="23">
        <f>PRICE1.12!$G690*VOLUME!G690</f>
        <v>114929.05680000001</v>
      </c>
      <c r="H690" s="23">
        <f>PRICE1.12!$G690*VOLUME!H690</f>
        <v>24553.677599999999</v>
      </c>
      <c r="I690" s="23">
        <f>PRICE1.12!$G690*VOLUME!I690</f>
        <v>22744.771399999998</v>
      </c>
      <c r="J690" s="23">
        <f>PRICE1.12!$G690*VOLUME!J690</f>
        <v>31891.985599999996</v>
      </c>
      <c r="K690" s="23">
        <f>PRICE1.12!$G690*VOLUME!K690</f>
        <v>39675.770499999999</v>
      </c>
      <c r="L690" s="23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3">
        <f>PRICE1.12!$G691*VOLUME!C691</f>
        <v>15160.3434</v>
      </c>
      <c r="D691" s="23">
        <f>PRICE1.12!$G691*VOLUME!D691</f>
        <v>29018.1675</v>
      </c>
      <c r="E691" s="23">
        <f>PRICE1.12!$G691*VOLUME!E691</f>
        <v>26230.282199999998</v>
      </c>
      <c r="F691" s="23">
        <f>PRICE1.12!$G691*VOLUME!F691</f>
        <v>38872.5003</v>
      </c>
      <c r="G691" s="23">
        <f>PRICE1.12!$G691*VOLUME!G691</f>
        <v>109281.29340000001</v>
      </c>
      <c r="H691" s="23">
        <f>PRICE1.12!$G691*VOLUME!H691</f>
        <v>15191.871599999999</v>
      </c>
      <c r="I691" s="23">
        <f>PRICE1.12!$G691*VOLUME!I691</f>
        <v>28752.200999999997</v>
      </c>
      <c r="J691" s="23">
        <f>PRICE1.12!$G691*VOLUME!J691</f>
        <v>26255.235000000001</v>
      </c>
      <c r="K691" s="23">
        <f>PRICE1.12!$G691*VOLUME!K691</f>
        <v>38703.984600000003</v>
      </c>
      <c r="L691" s="23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3">
        <f>PRICE1.12!$G692*VOLUME!C692</f>
        <v>19222.423200000001</v>
      </c>
      <c r="D692" s="23">
        <f>PRICE1.12!$G692*VOLUME!D692</f>
        <v>23268.148800000003</v>
      </c>
      <c r="E692" s="23">
        <f>PRICE1.12!$G692*VOLUME!E692</f>
        <v>42606.905999999995</v>
      </c>
      <c r="F692" s="23">
        <f>PRICE1.12!$G692*VOLUME!F692</f>
        <v>56322.01019999999</v>
      </c>
      <c r="G692" s="23">
        <f>PRICE1.12!$G692*VOLUME!G692</f>
        <v>141419.48819999999</v>
      </c>
      <c r="H692" s="23">
        <f>PRICE1.12!$G692*VOLUME!H692</f>
        <v>19839.330600000001</v>
      </c>
      <c r="I692" s="23">
        <f>PRICE1.12!$G692*VOLUME!I692</f>
        <v>22302.998100000001</v>
      </c>
      <c r="J692" s="23">
        <f>PRICE1.12!$G692*VOLUME!J692</f>
        <v>43937.159999999996</v>
      </c>
      <c r="K692" s="23">
        <f>PRICE1.12!$G692*VOLUME!K692</f>
        <v>56793.837299999992</v>
      </c>
      <c r="L692" s="23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3">
        <f>PRICE1.12!$G693*VOLUME!C693</f>
        <v>99916.554000000004</v>
      </c>
      <c r="D693" s="23">
        <f>PRICE1.12!$G693*VOLUME!D693</f>
        <v>113366.01560000001</v>
      </c>
      <c r="E693" s="23">
        <f>PRICE1.12!$G693*VOLUME!E693</f>
        <v>343935.95560000004</v>
      </c>
      <c r="F693" s="23">
        <f>PRICE1.12!$G693*VOLUME!F693</f>
        <v>281663.80520000006</v>
      </c>
      <c r="G693" s="23">
        <f>PRICE1.12!$G693*VOLUME!G693</f>
        <v>838882.33040000009</v>
      </c>
      <c r="H693" s="23">
        <f>PRICE1.12!$G693*VOLUME!H693</f>
        <v>103160.4924</v>
      </c>
      <c r="I693" s="23">
        <f>PRICE1.12!$G693*VOLUME!I693</f>
        <v>109601.34800000001</v>
      </c>
      <c r="J693" s="23">
        <f>PRICE1.12!$G693*VOLUME!J693</f>
        <v>356099.58839999995</v>
      </c>
      <c r="K693" s="23">
        <f>PRICE1.12!$G693*VOLUME!K693</f>
        <v>279417.8</v>
      </c>
      <c r="L693" s="23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2">
        <f>SUM(C695:C696)</f>
        <v>15126.3338</v>
      </c>
      <c r="D694" s="22">
        <f t="shared" ref="D694:L694" si="247">SUM(D695:D696)</f>
        <v>19982.690600000002</v>
      </c>
      <c r="E694" s="22">
        <f t="shared" si="247"/>
        <v>38282.206000000006</v>
      </c>
      <c r="F694" s="22">
        <f t="shared" si="247"/>
        <v>73631.202799999999</v>
      </c>
      <c r="G694" s="22">
        <f t="shared" si="247"/>
        <v>147022.4332</v>
      </c>
      <c r="H694" s="22">
        <f t="shared" si="247"/>
        <v>15731.029200000001</v>
      </c>
      <c r="I694" s="22">
        <f t="shared" si="247"/>
        <v>20406.1692</v>
      </c>
      <c r="J694" s="22">
        <f t="shared" si="247"/>
        <v>39111.198199999999</v>
      </c>
      <c r="K694" s="22">
        <f t="shared" si="247"/>
        <v>74618.346400000009</v>
      </c>
      <c r="L694" s="22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3">
        <f>PRICE1.12!$G695*VOLUME!C695</f>
        <v>8462.32</v>
      </c>
      <c r="D695" s="23">
        <f>PRICE1.12!$G695*VOLUME!D695</f>
        <v>11890.7772</v>
      </c>
      <c r="E695" s="23">
        <f>PRICE1.12!$G695*VOLUME!E695</f>
        <v>29239.903000000002</v>
      </c>
      <c r="F695" s="23">
        <f>PRICE1.12!$G695*VOLUME!F695</f>
        <v>56321.61</v>
      </c>
      <c r="G695" s="23">
        <f>PRICE1.12!$G695*VOLUME!G695</f>
        <v>105914.6102</v>
      </c>
      <c r="H695" s="23">
        <f>PRICE1.12!$G695*VOLUME!H695</f>
        <v>9040.68</v>
      </c>
      <c r="I695" s="23">
        <f>PRICE1.12!$G695*VOLUME!I695</f>
        <v>11416.8264</v>
      </c>
      <c r="J695" s="23">
        <f>PRICE1.12!$G695*VOLUME!J695</f>
        <v>29762.710000000003</v>
      </c>
      <c r="K695" s="23">
        <f>PRICE1.12!$G695*VOLUME!K695</f>
        <v>56861.920000000006</v>
      </c>
      <c r="L695" s="23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3">
        <f>PRICE1.12!$G696*VOLUME!C696</f>
        <v>6664.0137999999997</v>
      </c>
      <c r="D696" s="23">
        <f>PRICE1.12!$G696*VOLUME!D696</f>
        <v>8091.9134000000004</v>
      </c>
      <c r="E696" s="23">
        <f>PRICE1.12!$G696*VOLUME!E696</f>
        <v>9042.3029999999999</v>
      </c>
      <c r="F696" s="23">
        <f>PRICE1.12!$G696*VOLUME!F696</f>
        <v>17309.592800000002</v>
      </c>
      <c r="G696" s="23">
        <f>PRICE1.12!$G696*VOLUME!G696</f>
        <v>41107.822999999997</v>
      </c>
      <c r="H696" s="23">
        <f>PRICE1.12!$G696*VOLUME!H696</f>
        <v>6690.3492000000006</v>
      </c>
      <c r="I696" s="23">
        <f>PRICE1.12!$G696*VOLUME!I696</f>
        <v>8989.3428000000004</v>
      </c>
      <c r="J696" s="23">
        <f>PRICE1.12!$G696*VOLUME!J696</f>
        <v>9348.4881999999998</v>
      </c>
      <c r="K696" s="23">
        <f>PRICE1.12!$G696*VOLUME!K696</f>
        <v>17756.4264</v>
      </c>
      <c r="L696" s="23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2">
        <f>SUM(C698:C701)</f>
        <v>5400296.3053000001</v>
      </c>
      <c r="D697" s="22">
        <f t="shared" ref="D697:L697" si="248">SUM(D698:D701)</f>
        <v>6371127.0869200006</v>
      </c>
      <c r="E697" s="22">
        <f t="shared" si="248"/>
        <v>6710501.5453000003</v>
      </c>
      <c r="F697" s="22">
        <f t="shared" si="248"/>
        <v>6311262.6400000006</v>
      </c>
      <c r="G697" s="22">
        <f t="shared" si="248"/>
        <v>24793187.577519998</v>
      </c>
      <c r="H697" s="22">
        <f t="shared" si="248"/>
        <v>5444451.7299000006</v>
      </c>
      <c r="I697" s="22">
        <f t="shared" si="248"/>
        <v>6392891.5651399996</v>
      </c>
      <c r="J697" s="22">
        <f t="shared" si="248"/>
        <v>6775749.9819000009</v>
      </c>
      <c r="K697" s="22">
        <f t="shared" si="248"/>
        <v>6410336.3118000003</v>
      </c>
      <c r="L697" s="22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3">
        <f>PRICE1.12!$G698*VOLUME!C698</f>
        <v>903742.51069999998</v>
      </c>
      <c r="D698" s="23">
        <f>PRICE1.12!$G698*VOLUME!D698</f>
        <v>767481.22719999996</v>
      </c>
      <c r="E698" s="23">
        <f>PRICE1.12!$G698*VOLUME!E698</f>
        <v>888904.88630000001</v>
      </c>
      <c r="F698" s="23">
        <f>PRICE1.12!$G698*VOLUME!F698</f>
        <v>601341.41200000001</v>
      </c>
      <c r="G698" s="23">
        <f>PRICE1.12!$G698*VOLUME!G698</f>
        <v>3161470.0362</v>
      </c>
      <c r="H698" s="23">
        <f>PRICE1.12!$G698*VOLUME!H698</f>
        <v>912202.61789999995</v>
      </c>
      <c r="I698" s="23">
        <f>PRICE1.12!$G698*VOLUME!I698</f>
        <v>742581.00710000005</v>
      </c>
      <c r="J698" s="23">
        <f>PRICE1.12!$G698*VOLUME!J698</f>
        <v>902920.53269999998</v>
      </c>
      <c r="K698" s="23">
        <f>PRICE1.12!$G698*VOLUME!K698</f>
        <v>625997.06599999999</v>
      </c>
      <c r="L698" s="23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3">
        <f>PRICE1.12!$G699*VOLUME!C699</f>
        <v>599450.31519999995</v>
      </c>
      <c r="D699" s="23">
        <f>PRICE1.12!$G699*VOLUME!D699</f>
        <v>452439.61680000002</v>
      </c>
      <c r="E699" s="23">
        <f>PRICE1.12!$G699*VOLUME!E699</f>
        <v>676323.03280000004</v>
      </c>
      <c r="F699" s="23">
        <f>PRICE1.12!$G699*VOLUME!F699</f>
        <v>461377.63759999996</v>
      </c>
      <c r="G699" s="23">
        <f>PRICE1.12!$G699*VOLUME!G699</f>
        <v>2189590.6023999997</v>
      </c>
      <c r="H699" s="23">
        <f>PRICE1.12!$G699*VOLUME!H699</f>
        <v>605984.90879999998</v>
      </c>
      <c r="I699" s="23">
        <f>PRICE1.12!$G699*VOLUME!I699</f>
        <v>444612.60079999996</v>
      </c>
      <c r="J699" s="23">
        <f>PRICE1.12!$G699*VOLUME!J699</f>
        <v>675099.03359999997</v>
      </c>
      <c r="K699" s="23">
        <f>PRICE1.12!$G699*VOLUME!K699</f>
        <v>481567.46560000005</v>
      </c>
      <c r="L699" s="23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3">
        <f>PRICE1.12!$G700*VOLUME!C700</f>
        <v>31832.819800000005</v>
      </c>
      <c r="D700" s="23">
        <f>PRICE1.12!$G700*VOLUME!D700</f>
        <v>1182918.4206000001</v>
      </c>
      <c r="E700" s="23">
        <f>PRICE1.12!$G700*VOLUME!E700</f>
        <v>403438.86539999995</v>
      </c>
      <c r="F700" s="23">
        <f>PRICE1.12!$G700*VOLUME!F700</f>
        <v>152827.77040000001</v>
      </c>
      <c r="G700" s="23">
        <f>PRICE1.12!$G700*VOLUME!G700</f>
        <v>1771017.8762000001</v>
      </c>
      <c r="H700" s="23">
        <f>PRICE1.12!$G700*VOLUME!H700</f>
        <v>32219.368399999999</v>
      </c>
      <c r="I700" s="23">
        <f>PRICE1.12!$G700*VOLUME!I700</f>
        <v>1240973.75444</v>
      </c>
      <c r="J700" s="23">
        <f>PRICE1.12!$G700*VOLUME!J700</f>
        <v>401178.32319999998</v>
      </c>
      <c r="K700" s="23">
        <f>PRICE1.12!$G700*VOLUME!K700</f>
        <v>157255.679</v>
      </c>
      <c r="L700" s="23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3">
        <f>PRICE1.12!$G701*VOLUME!C701</f>
        <v>3865270.6595999999</v>
      </c>
      <c r="D701" s="23">
        <f>PRICE1.12!$G701*VOLUME!D701</f>
        <v>3968287.8223199998</v>
      </c>
      <c r="E701" s="23">
        <f>PRICE1.12!$G701*VOLUME!E701</f>
        <v>4741834.7608000003</v>
      </c>
      <c r="F701" s="23">
        <f>PRICE1.12!$G701*VOLUME!F701</f>
        <v>5095715.82</v>
      </c>
      <c r="G701" s="23">
        <f>PRICE1.12!$G701*VOLUME!G701</f>
        <v>17671109.062720001</v>
      </c>
      <c r="H701" s="23">
        <f>PRICE1.12!$G701*VOLUME!H701</f>
        <v>3894044.8348000003</v>
      </c>
      <c r="I701" s="23">
        <f>PRICE1.12!$G701*VOLUME!I701</f>
        <v>3964724.2027999996</v>
      </c>
      <c r="J701" s="23">
        <f>PRICE1.12!$G701*VOLUME!J701</f>
        <v>4796552.0924000004</v>
      </c>
      <c r="K701" s="23">
        <f>PRICE1.12!$G701*VOLUME!K701</f>
        <v>5145516.1012000004</v>
      </c>
      <c r="L701" s="23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2">
        <f>SUM(C703:C704)</f>
        <v>40944239.138289407</v>
      </c>
      <c r="D702" s="22">
        <f t="shared" ref="D702:L702" si="249">SUM(D703:D704)</f>
        <v>30566690.344400004</v>
      </c>
      <c r="E702" s="22">
        <f t="shared" si="249"/>
        <v>2760369.7295999997</v>
      </c>
      <c r="F702" s="22">
        <f t="shared" si="249"/>
        <v>25610245.112</v>
      </c>
      <c r="G702" s="22">
        <f t="shared" si="249"/>
        <v>99881544.324289411</v>
      </c>
      <c r="H702" s="22">
        <f t="shared" si="249"/>
        <v>56917009.725280002</v>
      </c>
      <c r="I702" s="22">
        <f t="shared" si="249"/>
        <v>13686627.268920001</v>
      </c>
      <c r="J702" s="22">
        <f t="shared" si="249"/>
        <v>2758429.3943999996</v>
      </c>
      <c r="K702" s="22">
        <f t="shared" si="249"/>
        <v>17057773.02812</v>
      </c>
      <c r="L702" s="22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3">
        <f>PRICE1.12!$G703*VOLUME!C703</f>
        <v>2324526.3167999997</v>
      </c>
      <c r="D703" s="23">
        <f>PRICE1.12!$G703*VOLUME!D703</f>
        <v>2330402.3567999997</v>
      </c>
      <c r="E703" s="23">
        <f>PRICE1.12!$G703*VOLUME!E703</f>
        <v>2760369.7295999997</v>
      </c>
      <c r="F703" s="23">
        <f>PRICE1.12!$G703*VOLUME!F703</f>
        <v>2694954.2519999999</v>
      </c>
      <c r="G703" s="23">
        <f>PRICE1.12!$G703*VOLUME!G703</f>
        <v>10110252.655199997</v>
      </c>
      <c r="H703" s="23">
        <f>PRICE1.12!$G703*VOLUME!H703</f>
        <v>2346173.4052799996</v>
      </c>
      <c r="I703" s="23">
        <f>PRICE1.12!$G703*VOLUME!I703</f>
        <v>2322185.17992</v>
      </c>
      <c r="J703" s="23">
        <f>PRICE1.12!$G703*VOLUME!J703</f>
        <v>2758429.3943999996</v>
      </c>
      <c r="K703" s="23">
        <f>PRICE1.12!$G703*VOLUME!K703</f>
        <v>2668294.6171199996</v>
      </c>
      <c r="L703" s="23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3">
        <f>PRICE1.12!$G704*VOLUME!C704</f>
        <v>38619712.821489409</v>
      </c>
      <c r="D704" s="23">
        <f>PRICE1.12!$G704*VOLUME!D704</f>
        <v>28236287.987600002</v>
      </c>
      <c r="E704" s="23">
        <f>PRICE1.12!$G704*VOLUME!E704</f>
        <v>0</v>
      </c>
      <c r="F704" s="23">
        <f>PRICE1.12!$G704*VOLUME!F704</f>
        <v>22915290.859999999</v>
      </c>
      <c r="G704" s="23">
        <f>PRICE1.12!$G704*VOLUME!G704</f>
        <v>89771291.669089407</v>
      </c>
      <c r="H704" s="23">
        <f>PRICE1.12!$G704*VOLUME!H704</f>
        <v>54570836.32</v>
      </c>
      <c r="I704" s="23">
        <f>PRICE1.12!$G704*VOLUME!I704</f>
        <v>11364442.089000002</v>
      </c>
      <c r="J704" s="23">
        <f>PRICE1.12!$G704*VOLUME!J704</f>
        <v>0</v>
      </c>
      <c r="K704" s="23">
        <f>PRICE1.12!$G704*VOLUME!K704</f>
        <v>14389478.411</v>
      </c>
      <c r="L704" s="23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2">
        <f>SUM(C706:C709)</f>
        <v>7493980.8393963994</v>
      </c>
      <c r="D705" s="22">
        <f t="shared" ref="D705:L705" si="250">SUM(D706:D709)</f>
        <v>7438794.7373804003</v>
      </c>
      <c r="E705" s="22">
        <f t="shared" si="250"/>
        <v>6665848.3595905807</v>
      </c>
      <c r="F705" s="22">
        <f t="shared" si="250"/>
        <v>8037586.5580951991</v>
      </c>
      <c r="G705" s="22">
        <f t="shared" si="250"/>
        <v>25643382.399984978</v>
      </c>
      <c r="H705" s="22">
        <f t="shared" si="250"/>
        <v>7678318.1479635006</v>
      </c>
      <c r="I705" s="22">
        <f t="shared" si="250"/>
        <v>7509752.4738889001</v>
      </c>
      <c r="J705" s="22">
        <f t="shared" si="250"/>
        <v>6810356.3905729512</v>
      </c>
      <c r="K705" s="22">
        <f t="shared" si="250"/>
        <v>8062093.1570520001</v>
      </c>
      <c r="L705" s="22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3">
        <f>PRICE1.12!$G706*VOLUME!C706</f>
        <v>1696094.6350092001</v>
      </c>
      <c r="D706" s="23">
        <f>PRICE1.12!$G706*VOLUME!D706</f>
        <v>1696094.6350092001</v>
      </c>
      <c r="E706" s="23">
        <f>PRICE1.12!$G706*VOLUME!E706</f>
        <v>1371324.1006463999</v>
      </c>
      <c r="F706" s="23">
        <f>PRICE1.12!$G706*VOLUME!F706</f>
        <v>1371324.1006463999</v>
      </c>
      <c r="G706" s="23">
        <f>PRICE1.12!$G706*VOLUME!G706</f>
        <v>3067418.7356555997</v>
      </c>
      <c r="H706" s="23">
        <f>PRICE1.12!$G706*VOLUME!H706</f>
        <v>1648099.8690000002</v>
      </c>
      <c r="I706" s="23">
        <f>PRICE1.12!$G706*VOLUME!I706</f>
        <v>1648099.8690000002</v>
      </c>
      <c r="J706" s="23">
        <f>PRICE1.12!$G706*VOLUME!J706</f>
        <v>1356571.5632520001</v>
      </c>
      <c r="K706" s="23">
        <f>PRICE1.12!$G706*VOLUME!K706</f>
        <v>1356571.5632520001</v>
      </c>
      <c r="L706" s="23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3">
        <f>PRICE1.12!$G707*VOLUME!C707</f>
        <v>479135.44252719998</v>
      </c>
      <c r="D707" s="23">
        <f>PRICE1.12!$G707*VOLUME!D707</f>
        <v>479135.44252719998</v>
      </c>
      <c r="E707" s="23">
        <f>PRICE1.12!$G707*VOLUME!E707</f>
        <v>446273.91629480006</v>
      </c>
      <c r="F707" s="23">
        <f>PRICE1.12!$G707*VOLUME!F707</f>
        <v>446273.91629480006</v>
      </c>
      <c r="G707" s="23">
        <f>PRICE1.12!$G707*VOLUME!G707</f>
        <v>925409.35882199998</v>
      </c>
      <c r="H707" s="23">
        <f>PRICE1.12!$G707*VOLUME!H707</f>
        <v>496886.03651000001</v>
      </c>
      <c r="I707" s="23">
        <f>PRICE1.12!$G707*VOLUME!I707</f>
        <v>496886.03651000001</v>
      </c>
      <c r="J707" s="23">
        <f>PRICE1.12!$G707*VOLUME!J707</f>
        <v>463386.19806999998</v>
      </c>
      <c r="K707" s="23">
        <f>PRICE1.12!$G707*VOLUME!K707</f>
        <v>463386.19806999998</v>
      </c>
      <c r="L707" s="23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3">
        <f>PRICE1.12!$G708*VOLUME!C708</f>
        <v>2853643.0079999999</v>
      </c>
      <c r="D708" s="23">
        <f>PRICE1.12!$G708*VOLUME!D708</f>
        <v>2745398.2639000001</v>
      </c>
      <c r="E708" s="23">
        <f>PRICE1.12!$G708*VOLUME!E708</f>
        <v>2648326.3842219999</v>
      </c>
      <c r="F708" s="23">
        <f>PRICE1.12!$G708*VOLUME!F708</f>
        <v>3070713.5852400004</v>
      </c>
      <c r="G708" s="23">
        <f>PRICE1.12!$G708*VOLUME!G708</f>
        <v>11318081.241362</v>
      </c>
      <c r="H708" s="23">
        <f>PRICE1.12!$G708*VOLUME!H708</f>
        <v>2932722.9760000003</v>
      </c>
      <c r="I708" s="23">
        <f>PRICE1.12!$G708*VOLUME!I708</f>
        <v>2833720.6728080004</v>
      </c>
      <c r="J708" s="23">
        <f>PRICE1.12!$G708*VOLUME!J708</f>
        <v>2733817.7564000003</v>
      </c>
      <c r="K708" s="23">
        <f>PRICE1.12!$G708*VOLUME!K708</f>
        <v>3006989.1384800002</v>
      </c>
      <c r="L708" s="23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3">
        <f>PRICE1.12!$G709*VOLUME!C709</f>
        <v>2465107.7538599996</v>
      </c>
      <c r="D709" s="23">
        <f>PRICE1.12!$G709*VOLUME!D709</f>
        <v>2518166.3959439998</v>
      </c>
      <c r="E709" s="23">
        <f>PRICE1.12!$G709*VOLUME!E709</f>
        <v>2199923.9584273803</v>
      </c>
      <c r="F709" s="23">
        <f>PRICE1.12!$G709*VOLUME!F709</f>
        <v>3149274.9559139991</v>
      </c>
      <c r="G709" s="23">
        <f>PRICE1.12!$G709*VOLUME!G709</f>
        <v>10332473.064145379</v>
      </c>
      <c r="H709" s="23">
        <f>PRICE1.12!$G709*VOLUME!H709</f>
        <v>2600609.2664534999</v>
      </c>
      <c r="I709" s="23">
        <f>PRICE1.12!$G709*VOLUME!I709</f>
        <v>2531045.8955709003</v>
      </c>
      <c r="J709" s="23">
        <f>PRICE1.12!$G709*VOLUME!J709</f>
        <v>2256580.8728509508</v>
      </c>
      <c r="K709" s="23">
        <f>PRICE1.12!$G709*VOLUME!K709</f>
        <v>3235146.2572499998</v>
      </c>
      <c r="L709" s="23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2">
        <f>SUM(C711:C713)</f>
        <v>1146692.366066857</v>
      </c>
      <c r="D710" s="22">
        <f t="shared" ref="D710:L710" si="251">SUM(D711:D713)</f>
        <v>895336.06087129505</v>
      </c>
      <c r="E710" s="22">
        <f t="shared" si="251"/>
        <v>988883.32579177537</v>
      </c>
      <c r="F710" s="22">
        <f t="shared" si="251"/>
        <v>1641117.7873500953</v>
      </c>
      <c r="G710" s="22">
        <f t="shared" si="251"/>
        <v>4657306.0656780228</v>
      </c>
      <c r="H710" s="22">
        <f t="shared" si="251"/>
        <v>1344818.1922248758</v>
      </c>
      <c r="I710" s="22">
        <f t="shared" si="251"/>
        <v>941947.37295089511</v>
      </c>
      <c r="J710" s="22">
        <f t="shared" si="251"/>
        <v>972314.82840365684</v>
      </c>
      <c r="K710" s="22">
        <f t="shared" si="251"/>
        <v>1634704.0338773523</v>
      </c>
      <c r="L710" s="22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3">
        <f>PRICE1.12!$G711*VOLUME!C711</f>
        <v>44934.882862857143</v>
      </c>
      <c r="D711" s="23">
        <f>PRICE1.12!$G711*VOLUME!D711</f>
        <v>53609.801448095233</v>
      </c>
      <c r="E711" s="23">
        <f>PRICE1.12!$G711*VOLUME!E711</f>
        <v>33470.420753775456</v>
      </c>
      <c r="F711" s="23">
        <f>PRICE1.12!$G711*VOLUME!F711</f>
        <v>57742.53944809526</v>
      </c>
      <c r="G711" s="23">
        <f>PRICE1.12!$G711*VOLUME!G711</f>
        <v>189757.64451282308</v>
      </c>
      <c r="H711" s="23">
        <f>PRICE1.12!$G711*VOLUME!H711</f>
        <v>46497.086105542468</v>
      </c>
      <c r="I711" s="23">
        <f>PRICE1.12!$G711*VOLUME!I711</f>
        <v>54056.738434761915</v>
      </c>
      <c r="J711" s="23">
        <f>PRICE1.12!$G711*VOLUME!J711</f>
        <v>35141.100410590472</v>
      </c>
      <c r="K711" s="23">
        <f>PRICE1.12!$G711*VOLUME!K711</f>
        <v>59368.992975485715</v>
      </c>
      <c r="L711" s="23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3">
        <f>PRICE1.12!$G712*VOLUME!C712</f>
        <v>1094366.5027039999</v>
      </c>
      <c r="D712" s="23">
        <f>PRICE1.12!$G712*VOLUME!D712</f>
        <v>834335.27892319986</v>
      </c>
      <c r="E712" s="23">
        <f>PRICE1.12!$G712*VOLUME!E712</f>
        <v>948080.41113599984</v>
      </c>
      <c r="F712" s="23">
        <f>PRICE1.12!$G712*VOLUME!F712</f>
        <v>1576042.7540000002</v>
      </c>
      <c r="G712" s="23">
        <f>PRICE1.12!$G712*VOLUME!G712</f>
        <v>4452824.9467631998</v>
      </c>
      <c r="H712" s="23">
        <f>PRICE1.12!$G712*VOLUME!H712</f>
        <v>1290995.26324</v>
      </c>
      <c r="I712" s="23">
        <f>PRICE1.12!$G712*VOLUME!I712</f>
        <v>880564.79163679993</v>
      </c>
      <c r="J712" s="23">
        <f>PRICE1.12!$G712*VOLUME!J712</f>
        <v>929099.83399839979</v>
      </c>
      <c r="K712" s="23">
        <f>PRICE1.12!$G712*VOLUME!K712</f>
        <v>1567261.1469071999</v>
      </c>
      <c r="L712" s="23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3">
        <f>PRICE1.12!$G713*VOLUME!C713</f>
        <v>7390.9804999999997</v>
      </c>
      <c r="D713" s="23">
        <f>PRICE1.12!$G713*VOLUME!D713</f>
        <v>7390.9804999999997</v>
      </c>
      <c r="E713" s="23">
        <f>PRICE1.12!$G713*VOLUME!E713</f>
        <v>7332.4939020000002</v>
      </c>
      <c r="F713" s="23">
        <f>PRICE1.12!$G713*VOLUME!F713</f>
        <v>7332.4939020000002</v>
      </c>
      <c r="G713" s="23">
        <f>PRICE1.12!$G713*VOLUME!G713</f>
        <v>14723.474402</v>
      </c>
      <c r="H713" s="23">
        <f>PRICE1.12!$G713*VOLUME!H713</f>
        <v>7325.8428793333342</v>
      </c>
      <c r="I713" s="23">
        <f>PRICE1.12!$G713*VOLUME!I713</f>
        <v>7325.8428793333342</v>
      </c>
      <c r="J713" s="23">
        <f>PRICE1.12!$G713*VOLUME!J713</f>
        <v>8073.8939946666687</v>
      </c>
      <c r="K713" s="23">
        <f>PRICE1.12!$G713*VOLUME!K713</f>
        <v>8073.8939946666687</v>
      </c>
      <c r="L713" s="23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2">
        <f>SUM(C715:C717)</f>
        <v>2184808.9529123986</v>
      </c>
      <c r="D714" s="22">
        <f t="shared" ref="D714:L714" si="252">SUM(D715:D717)</f>
        <v>2757357.8270249348</v>
      </c>
      <c r="E714" s="22">
        <f t="shared" si="252"/>
        <v>3668068.1103050313</v>
      </c>
      <c r="F714" s="22">
        <f t="shared" si="252"/>
        <v>2692190.7755477536</v>
      </c>
      <c r="G714" s="22">
        <f t="shared" si="252"/>
        <v>11302421.469999999</v>
      </c>
      <c r="H714" s="22">
        <f t="shared" si="252"/>
        <v>2232722.1634336906</v>
      </c>
      <c r="I714" s="22">
        <f t="shared" si="252"/>
        <v>2768405.7429364175</v>
      </c>
      <c r="J714" s="22">
        <f t="shared" si="252"/>
        <v>3635164.8076714282</v>
      </c>
      <c r="K714" s="22">
        <f t="shared" si="252"/>
        <v>2703351.8580053342</v>
      </c>
      <c r="L714" s="22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3">
        <f>PRICE1.12!$G715*VOLUME!C715</f>
        <v>229354.52775881119</v>
      </c>
      <c r="D715" s="23">
        <f>PRICE1.12!$G715*VOLUME!D715</f>
        <v>359409.83144485491</v>
      </c>
      <c r="E715" s="23">
        <f>PRICE1.12!$G715*VOLUME!E715</f>
        <v>570362.94453794055</v>
      </c>
      <c r="F715" s="23">
        <f>PRICE1.12!$G715*VOLUME!F715</f>
        <v>485443.18625839328</v>
      </c>
      <c r="G715" s="23">
        <f>PRICE1.12!$G715*VOLUME!G715</f>
        <v>1644570.49</v>
      </c>
      <c r="H715" s="23">
        <f>PRICE1.12!$G715*VOLUME!H715</f>
        <v>225918.40897417773</v>
      </c>
      <c r="I715" s="23">
        <f>PRICE1.12!$G715*VOLUME!I715</f>
        <v>314084.81302042789</v>
      </c>
      <c r="J715" s="23">
        <f>PRICE1.12!$G715*VOLUME!J715</f>
        <v>544324.23098189873</v>
      </c>
      <c r="K715" s="23">
        <f>PRICE1.12!$G715*VOLUME!K715</f>
        <v>470952.08501136547</v>
      </c>
      <c r="L715" s="23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3">
        <f>PRICE1.12!$G716*VOLUME!C716</f>
        <v>838870.75878647284</v>
      </c>
      <c r="D716" s="23">
        <f>PRICE1.12!$G716*VOLUME!D716</f>
        <v>820020.42251023813</v>
      </c>
      <c r="E716" s="23">
        <f>PRICE1.12!$G716*VOLUME!E716</f>
        <v>972243.76537783293</v>
      </c>
      <c r="F716" s="23">
        <f>PRICE1.12!$G716*VOLUME!F716</f>
        <v>901038.68332545576</v>
      </c>
      <c r="G716" s="23">
        <f>PRICE1.12!$G716*VOLUME!G716</f>
        <v>3532173.63</v>
      </c>
      <c r="H716" s="23">
        <f>PRICE1.12!$G716*VOLUME!H716</f>
        <v>857027.19246399624</v>
      </c>
      <c r="I716" s="23">
        <f>PRICE1.12!$G716*VOLUME!I716</f>
        <v>778111.16910759627</v>
      </c>
      <c r="J716" s="23">
        <f>PRICE1.12!$G716*VOLUME!J716</f>
        <v>922217.08335002966</v>
      </c>
      <c r="K716" s="23">
        <f>PRICE1.12!$G716*VOLUME!K716</f>
        <v>912198.60796035139</v>
      </c>
      <c r="L716" s="23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3">
        <f>PRICE1.12!$G717*VOLUME!C717</f>
        <v>1116583.6663671145</v>
      </c>
      <c r="D717" s="23">
        <f>PRICE1.12!$G717*VOLUME!D717</f>
        <v>1577927.5730698416</v>
      </c>
      <c r="E717" s="23">
        <f>PRICE1.12!$G717*VOLUME!E717</f>
        <v>2125461.4003892578</v>
      </c>
      <c r="F717" s="23">
        <f>PRICE1.12!$G717*VOLUME!F717</f>
        <v>1305708.9059639045</v>
      </c>
      <c r="G717" s="23">
        <f>PRICE1.12!$G717*VOLUME!G717</f>
        <v>6125677.3499999996</v>
      </c>
      <c r="H717" s="23">
        <f>PRICE1.12!$G717*VOLUME!H717</f>
        <v>1149776.5619955163</v>
      </c>
      <c r="I717" s="23">
        <f>PRICE1.12!$G717*VOLUME!I717</f>
        <v>1676209.7608083931</v>
      </c>
      <c r="J717" s="23">
        <f>PRICE1.12!$G717*VOLUME!J717</f>
        <v>2168623.4933394999</v>
      </c>
      <c r="K717" s="23">
        <f>PRICE1.12!$G717*VOLUME!K717</f>
        <v>1320201.1650336173</v>
      </c>
      <c r="L717" s="23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2">
        <f>C719+C723+C729+C733+C737+C745+C748+C755+C759+C764+C767</f>
        <v>16694494.127867699</v>
      </c>
      <c r="D718" s="22">
        <f t="shared" ref="D718:L718" si="253">D719+D723+D729+D733+D737+D745+D748+D755+D759+D764+D767</f>
        <v>16759409.832325829</v>
      </c>
      <c r="E718" s="22">
        <f t="shared" si="253"/>
        <v>20233088.035489827</v>
      </c>
      <c r="F718" s="22">
        <f t="shared" si="253"/>
        <v>18513125.717133678</v>
      </c>
      <c r="G718" s="22">
        <f t="shared" si="253"/>
        <v>69483335.403417632</v>
      </c>
      <c r="H718" s="22">
        <f t="shared" si="253"/>
        <v>16116295.953724045</v>
      </c>
      <c r="I718" s="22">
        <f t="shared" si="253"/>
        <v>16013078.006668299</v>
      </c>
      <c r="J718" s="22">
        <f t="shared" si="253"/>
        <v>18893599.675166968</v>
      </c>
      <c r="K718" s="22">
        <f t="shared" si="253"/>
        <v>18974457.214582127</v>
      </c>
      <c r="L718" s="22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2">
        <f>SUM(C720:C722)</f>
        <v>4670798.7799999993</v>
      </c>
      <c r="D719" s="22">
        <f t="shared" ref="D719:L719" si="254">SUM(D720:D722)</f>
        <v>3202807.7699999996</v>
      </c>
      <c r="E719" s="22">
        <f t="shared" si="254"/>
        <v>5892330.8443</v>
      </c>
      <c r="F719" s="22">
        <f t="shared" si="254"/>
        <v>4244062.8035000004</v>
      </c>
      <c r="G719" s="22">
        <f t="shared" si="254"/>
        <v>18010000.197799999</v>
      </c>
      <c r="H719" s="22">
        <f t="shared" si="254"/>
        <v>4248425.3187000006</v>
      </c>
      <c r="I719" s="22">
        <f t="shared" si="254"/>
        <v>2996257.4263999998</v>
      </c>
      <c r="J719" s="22">
        <f t="shared" si="254"/>
        <v>4492488.9436999997</v>
      </c>
      <c r="K719" s="22">
        <f t="shared" si="254"/>
        <v>4641430.1491999999</v>
      </c>
      <c r="L719" s="22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3">
        <f>PRICE1.12!$G720*VOLUME!C720</f>
        <v>795481.02</v>
      </c>
      <c r="D720" s="23">
        <f>PRICE1.12!$G720*VOLUME!D720</f>
        <v>707018.4</v>
      </c>
      <c r="E720" s="23">
        <f>PRICE1.12!$G720*VOLUME!E720</f>
        <v>1379268.4734</v>
      </c>
      <c r="F720" s="23">
        <f>PRICE1.12!$G720*VOLUME!F720</f>
        <v>1024106.4828000001</v>
      </c>
      <c r="G720" s="23">
        <f>PRICE1.12!$G720*VOLUME!G720</f>
        <v>3905874.3762000003</v>
      </c>
      <c r="H720" s="23">
        <f>PRICE1.12!$G720*VOLUME!H720</f>
        <v>712410.76620000007</v>
      </c>
      <c r="I720" s="23">
        <f>PRICE1.12!$G720*VOLUME!I720</f>
        <v>625674.59640000004</v>
      </c>
      <c r="J720" s="23">
        <f>PRICE1.12!$G720*VOLUME!J720</f>
        <v>1021484.3148000001</v>
      </c>
      <c r="K720" s="23">
        <f>PRICE1.12!$G720*VOLUME!K720</f>
        <v>1121633.6418000001</v>
      </c>
      <c r="L720" s="23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3">
        <f>PRICE1.12!$G721*VOLUME!C721</f>
        <v>754084.68</v>
      </c>
      <c r="D721" s="23">
        <f>PRICE1.12!$G721*VOLUME!D721</f>
        <v>670225.6</v>
      </c>
      <c r="E721" s="23">
        <f>PRICE1.12!$G721*VOLUME!E721</f>
        <v>1307492.1956</v>
      </c>
      <c r="F721" s="23">
        <f>PRICE1.12!$G721*VOLUME!F721</f>
        <v>970812.61520000012</v>
      </c>
      <c r="G721" s="23">
        <f>PRICE1.12!$G721*VOLUME!G721</f>
        <v>3702615.0908000004</v>
      </c>
      <c r="H721" s="23">
        <f>PRICE1.12!$G721*VOLUME!H721</f>
        <v>675337.35080000001</v>
      </c>
      <c r="I721" s="23">
        <f>PRICE1.12!$G721*VOLUME!I721</f>
        <v>593114.87760000001</v>
      </c>
      <c r="J721" s="23">
        <f>PRICE1.12!$G721*VOLUME!J721</f>
        <v>968326.90319999994</v>
      </c>
      <c r="K721" s="23">
        <f>PRICE1.12!$G721*VOLUME!K721</f>
        <v>1063264.5212000001</v>
      </c>
      <c r="L721" s="23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3">
        <f>PRICE1.12!$G722*VOLUME!C722</f>
        <v>3121233.0799999996</v>
      </c>
      <c r="D722" s="23">
        <f>PRICE1.12!$G722*VOLUME!D722</f>
        <v>1825563.7699999998</v>
      </c>
      <c r="E722" s="23">
        <f>PRICE1.12!$G722*VOLUME!E722</f>
        <v>3205570.1752999998</v>
      </c>
      <c r="F722" s="23">
        <f>PRICE1.12!$G722*VOLUME!F722</f>
        <v>2249143.7055000002</v>
      </c>
      <c r="G722" s="23">
        <f>PRICE1.12!$G722*VOLUME!G722</f>
        <v>10401510.730799999</v>
      </c>
      <c r="H722" s="23">
        <f>PRICE1.12!$G722*VOLUME!H722</f>
        <v>2860677.2017000001</v>
      </c>
      <c r="I722" s="23">
        <f>PRICE1.12!$G722*VOLUME!I722</f>
        <v>1777467.9523999998</v>
      </c>
      <c r="J722" s="23">
        <f>PRICE1.12!$G722*VOLUME!J722</f>
        <v>2502677.7256999998</v>
      </c>
      <c r="K722" s="23">
        <f>PRICE1.12!$G722*VOLUME!K722</f>
        <v>2456531.9862000002</v>
      </c>
      <c r="L722" s="23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2">
        <f>SUM(C724:C728)</f>
        <v>174925.01199999999</v>
      </c>
      <c r="D723" s="22">
        <f t="shared" ref="D723:L723" si="255">SUM(D724:D728)</f>
        <v>188520.64320000002</v>
      </c>
      <c r="E723" s="22">
        <f t="shared" si="255"/>
        <v>236273.4376</v>
      </c>
      <c r="F723" s="22">
        <f t="shared" si="255"/>
        <v>324661.37649400003</v>
      </c>
      <c r="G723" s="22">
        <f t="shared" si="255"/>
        <v>924380.46929400007</v>
      </c>
      <c r="H723" s="22">
        <f t="shared" si="255"/>
        <v>164344.3664</v>
      </c>
      <c r="I723" s="22">
        <f t="shared" si="255"/>
        <v>166231.4976</v>
      </c>
      <c r="J723" s="22">
        <f t="shared" si="255"/>
        <v>242754.18972000002</v>
      </c>
      <c r="K723" s="22">
        <f t="shared" si="255"/>
        <v>342333.15257999999</v>
      </c>
      <c r="L723" s="22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3">
        <f>PRICE1.12!$G724*VOLUME!C724</f>
        <v>4110.8129999999992</v>
      </c>
      <c r="D724" s="23">
        <f>PRICE1.12!$G724*VOLUME!D724</f>
        <v>9976.9860000000008</v>
      </c>
      <c r="E724" s="23">
        <f>PRICE1.12!$G724*VOLUME!E724</f>
        <v>8144.0010000000002</v>
      </c>
      <c r="F724" s="23">
        <f>PRICE1.12!$G724*VOLUME!F724</f>
        <v>5163.0664500000003</v>
      </c>
      <c r="G724" s="23">
        <f>PRICE1.12!$G724*VOLUME!G724</f>
        <v>27394.866450000001</v>
      </c>
      <c r="H724" s="23">
        <f>PRICE1.12!$G724*VOLUME!H724</f>
        <v>4141.6559999999999</v>
      </c>
      <c r="I724" s="23">
        <f>PRICE1.12!$G724*VOLUME!I724</f>
        <v>7801.829999999999</v>
      </c>
      <c r="J724" s="23">
        <f>PRICE1.12!$G724*VOLUME!J724</f>
        <v>9194.0499</v>
      </c>
      <c r="K724" s="23">
        <f>PRICE1.12!$G724*VOLUME!K724</f>
        <v>5445.1350000000002</v>
      </c>
      <c r="L724" s="23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3">
        <f>PRICE1.12!$G725*VOLUME!C725</f>
        <v>10315.075199999999</v>
      </c>
      <c r="D725" s="23">
        <f>PRICE1.12!$G725*VOLUME!D725</f>
        <v>39802.401799999992</v>
      </c>
      <c r="E725" s="23">
        <f>PRICE1.12!$G725*VOLUME!E725</f>
        <v>26176.269599999996</v>
      </c>
      <c r="F725" s="23">
        <f>PRICE1.12!$G725*VOLUME!F725</f>
        <v>25018.134882000002</v>
      </c>
      <c r="G725" s="23">
        <f>PRICE1.12!$G725*VOLUME!G725</f>
        <v>101311.881482</v>
      </c>
      <c r="H725" s="23">
        <f>PRICE1.12!$G725*VOLUME!H725</f>
        <v>10172.0496</v>
      </c>
      <c r="I725" s="23">
        <f>PRICE1.12!$G725*VOLUME!I725</f>
        <v>39136.025999999998</v>
      </c>
      <c r="J725" s="23">
        <f>PRICE1.12!$G725*VOLUME!J725</f>
        <v>26070.422039999998</v>
      </c>
      <c r="K725" s="23">
        <f>PRICE1.12!$G725*VOLUME!K725</f>
        <v>25154.053</v>
      </c>
      <c r="L725" s="23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3">
        <f>PRICE1.12!$G726*VOLUME!C726</f>
        <v>18219.356399999997</v>
      </c>
      <c r="D726" s="23">
        <f>PRICE1.12!$G726*VOLUME!D726</f>
        <v>10655.3832</v>
      </c>
      <c r="E726" s="23">
        <f>PRICE1.12!$G726*VOLUME!E726</f>
        <v>7517.2271999999984</v>
      </c>
      <c r="F726" s="23">
        <f>PRICE1.12!$G726*VOLUME!F726</f>
        <v>9227.5427999999993</v>
      </c>
      <c r="G726" s="23">
        <f>PRICE1.12!$G726*VOLUME!G726</f>
        <v>45619.509599999998</v>
      </c>
      <c r="H726" s="23">
        <f>PRICE1.12!$G726*VOLUME!H726</f>
        <v>15372.730799999999</v>
      </c>
      <c r="I726" s="23">
        <f>PRICE1.12!$G726*VOLUME!I726</f>
        <v>9174.622800000001</v>
      </c>
      <c r="J726" s="23">
        <f>PRICE1.12!$G726*VOLUME!J726</f>
        <v>6730.0716000000011</v>
      </c>
      <c r="K726" s="23">
        <f>PRICE1.12!$G726*VOLUME!K726</f>
        <v>8258.1072000000004</v>
      </c>
      <c r="L726" s="23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3">
        <f>PRICE1.12!$G727*VOLUME!C727</f>
        <v>47038.141800000005</v>
      </c>
      <c r="D727" s="23">
        <f>PRICE1.12!$G727*VOLUME!D727</f>
        <v>70763.459400000007</v>
      </c>
      <c r="E727" s="23">
        <f>PRICE1.12!$G727*VOLUME!E727</f>
        <v>90246.1158</v>
      </c>
      <c r="F727" s="23">
        <f>PRICE1.12!$G727*VOLUME!F727</f>
        <v>73478.886570000002</v>
      </c>
      <c r="G727" s="23">
        <f>PRICE1.12!$G727*VOLUME!G727</f>
        <v>281526.60356999998</v>
      </c>
      <c r="H727" s="23">
        <f>PRICE1.12!$G727*VOLUME!H727</f>
        <v>46855.126799999998</v>
      </c>
      <c r="I727" s="23">
        <f>PRICE1.12!$G727*VOLUME!I727</f>
        <v>66520.349999999991</v>
      </c>
      <c r="J727" s="23">
        <f>PRICE1.12!$G727*VOLUME!J727</f>
        <v>87216.836580000003</v>
      </c>
      <c r="K727" s="23">
        <f>PRICE1.12!$G727*VOLUME!K727</f>
        <v>73103.914979999987</v>
      </c>
      <c r="L727" s="23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3">
        <f>PRICE1.12!$G728*VOLUME!C728</f>
        <v>95241.625599999999</v>
      </c>
      <c r="D728" s="23">
        <f>PRICE1.12!$G728*VOLUME!D728</f>
        <v>57322.412800000013</v>
      </c>
      <c r="E728" s="23">
        <f>PRICE1.12!$G728*VOLUME!E728</f>
        <v>104189.82400000001</v>
      </c>
      <c r="F728" s="23">
        <f>PRICE1.12!$G728*VOLUME!F728</f>
        <v>211773.745792</v>
      </c>
      <c r="G728" s="23">
        <f>PRICE1.12!$G728*VOLUME!G728</f>
        <v>468527.60819200007</v>
      </c>
      <c r="H728" s="23">
        <f>PRICE1.12!$G728*VOLUME!H728</f>
        <v>87802.803200000009</v>
      </c>
      <c r="I728" s="23">
        <f>PRICE1.12!$G728*VOLUME!I728</f>
        <v>43598.668800000007</v>
      </c>
      <c r="J728" s="23">
        <f>PRICE1.12!$G728*VOLUME!J728</f>
        <v>113542.80960000001</v>
      </c>
      <c r="K728" s="23">
        <f>PRICE1.12!$G728*VOLUME!K728</f>
        <v>230371.94240000003</v>
      </c>
      <c r="L728" s="23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2">
        <f>SUM(C730:C732)</f>
        <v>46681.704599999997</v>
      </c>
      <c r="D729" s="22">
        <f t="shared" ref="D729:L729" si="256">SUM(D730:D732)</f>
        <v>75967.056799999991</v>
      </c>
      <c r="E729" s="22">
        <f t="shared" si="256"/>
        <v>96733.734499999991</v>
      </c>
      <c r="F729" s="22">
        <f t="shared" si="256"/>
        <v>92979.625040000014</v>
      </c>
      <c r="G729" s="22">
        <f t="shared" si="256"/>
        <v>312362.12093999999</v>
      </c>
      <c r="H729" s="22">
        <f t="shared" si="256"/>
        <v>46191.924410000007</v>
      </c>
      <c r="I729" s="22">
        <f t="shared" si="256"/>
        <v>73160.408100000001</v>
      </c>
      <c r="J729" s="22">
        <f t="shared" si="256"/>
        <v>99070.905072000009</v>
      </c>
      <c r="K729" s="22">
        <f t="shared" si="256"/>
        <v>93251.427899999995</v>
      </c>
      <c r="L729" s="22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3">
        <f>PRICE1.12!$G730*VOLUME!C730</f>
        <v>4354.4411999999993</v>
      </c>
      <c r="D730" s="23">
        <f>PRICE1.12!$G730*VOLUME!D730</f>
        <v>22593.711599999999</v>
      </c>
      <c r="E730" s="23">
        <f>PRICE1.12!$G730*VOLUME!E730</f>
        <v>9293.2821000000004</v>
      </c>
      <c r="F730" s="23">
        <f>PRICE1.12!$G730*VOLUME!F730</f>
        <v>19871.320500000002</v>
      </c>
      <c r="G730" s="23">
        <f>PRICE1.12!$G730*VOLUME!G730</f>
        <v>56112.755400000002</v>
      </c>
      <c r="H730" s="23">
        <f>PRICE1.12!$G730*VOLUME!H730</f>
        <v>4273.04061</v>
      </c>
      <c r="I730" s="23">
        <f>PRICE1.12!$G730*VOLUME!I730</f>
        <v>21209.728500000001</v>
      </c>
      <c r="J730" s="23">
        <f>PRICE1.12!$G730*VOLUME!J730</f>
        <v>9713.9575800000002</v>
      </c>
      <c r="K730" s="23">
        <f>PRICE1.12!$G730*VOLUME!K730</f>
        <v>20301.687899999997</v>
      </c>
      <c r="L730" s="23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3">
        <f>PRICE1.12!$G731*VOLUME!C731</f>
        <v>4455.933</v>
      </c>
      <c r="D731" s="23">
        <f>PRICE1.12!$G731*VOLUME!D731</f>
        <v>4069.2666000000004</v>
      </c>
      <c r="E731" s="23">
        <f>PRICE1.12!$G731*VOLUME!E731</f>
        <v>7662.7040000000015</v>
      </c>
      <c r="F731" s="23">
        <f>PRICE1.12!$G731*VOLUME!F731</f>
        <v>9904.0890600000002</v>
      </c>
      <c r="G731" s="23">
        <f>PRICE1.12!$G731*VOLUME!G731</f>
        <v>26091.99266</v>
      </c>
      <c r="H731" s="23">
        <f>PRICE1.12!$G731*VOLUME!H731</f>
        <v>4520.8187999999991</v>
      </c>
      <c r="I731" s="23">
        <f>PRICE1.12!$G731*VOLUME!I731</f>
        <v>3741.3063999999995</v>
      </c>
      <c r="J731" s="23">
        <f>PRICE1.12!$G731*VOLUME!J731</f>
        <v>7893.0265200000003</v>
      </c>
      <c r="K731" s="23">
        <f>PRICE1.12!$G731*VOLUME!K731</f>
        <v>9772.5960000000014</v>
      </c>
      <c r="L731" s="23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3">
        <f>PRICE1.12!$G732*VOLUME!C732</f>
        <v>37871.330399999999</v>
      </c>
      <c r="D732" s="23">
        <f>PRICE1.12!$G732*VOLUME!D732</f>
        <v>49304.078600000001</v>
      </c>
      <c r="E732" s="23">
        <f>PRICE1.12!$G732*VOLUME!E732</f>
        <v>79777.748399999997</v>
      </c>
      <c r="F732" s="23">
        <f>PRICE1.12!$G732*VOLUME!F732</f>
        <v>63204.215480000006</v>
      </c>
      <c r="G732" s="23">
        <f>PRICE1.12!$G732*VOLUME!G732</f>
        <v>230157.37287999998</v>
      </c>
      <c r="H732" s="23">
        <f>PRICE1.12!$G732*VOLUME!H732</f>
        <v>37398.06500000001</v>
      </c>
      <c r="I732" s="23">
        <f>PRICE1.12!$G732*VOLUME!I732</f>
        <v>48209.373200000002</v>
      </c>
      <c r="J732" s="23">
        <f>PRICE1.12!$G732*VOLUME!J732</f>
        <v>81463.920972000007</v>
      </c>
      <c r="K732" s="23">
        <f>PRICE1.12!$G732*VOLUME!K732</f>
        <v>63177.144</v>
      </c>
      <c r="L732" s="23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2">
        <f>SUM(C734:C736)</f>
        <v>16195.649699999998</v>
      </c>
      <c r="D733" s="22">
        <f t="shared" ref="D733:L733" si="257">SUM(D734:D736)</f>
        <v>25598.5602</v>
      </c>
      <c r="E733" s="22">
        <f t="shared" si="257"/>
        <v>28909.566900000002</v>
      </c>
      <c r="F733" s="22">
        <f t="shared" si="257"/>
        <v>36838.324703999999</v>
      </c>
      <c r="G733" s="22">
        <f t="shared" si="257"/>
        <v>107542.10150399999</v>
      </c>
      <c r="H733" s="22">
        <f t="shared" si="257"/>
        <v>15994.680399999997</v>
      </c>
      <c r="I733" s="22">
        <f t="shared" si="257"/>
        <v>22925.708500000001</v>
      </c>
      <c r="J733" s="22">
        <f t="shared" si="257"/>
        <v>29149.148230000003</v>
      </c>
      <c r="K733" s="22">
        <f t="shared" si="257"/>
        <v>37289.082049839999</v>
      </c>
      <c r="L733" s="22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3">
        <f>PRICE1.12!$G734*VOLUME!C734</f>
        <v>4349.4092000000001</v>
      </c>
      <c r="D734" s="23">
        <f>PRICE1.12!$G734*VOLUME!D734</f>
        <v>5220.8155999999999</v>
      </c>
      <c r="E734" s="23">
        <f>PRICE1.12!$G734*VOLUME!E734</f>
        <v>4165.6596</v>
      </c>
      <c r="F734" s="23">
        <f>PRICE1.12!$G734*VOLUME!F734</f>
        <v>6354.6589559999993</v>
      </c>
      <c r="G734" s="23">
        <f>PRICE1.12!$G734*VOLUME!G734</f>
        <v>20090.543355999998</v>
      </c>
      <c r="H734" s="23">
        <f>PRICE1.12!$G734*VOLUME!H734</f>
        <v>4296.0495999999994</v>
      </c>
      <c r="I734" s="23">
        <f>PRICE1.12!$G734*VOLUME!I734</f>
        <v>4572.6769999999988</v>
      </c>
      <c r="J734" s="23">
        <f>PRICE1.12!$G734*VOLUME!J734</f>
        <v>4152.0187999999998</v>
      </c>
      <c r="K734" s="23">
        <f>PRICE1.12!$G734*VOLUME!K734</f>
        <v>6559.6982339999986</v>
      </c>
      <c r="L734" s="23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3">
        <f>PRICE1.12!$G735*VOLUME!C735</f>
        <v>6747.5616</v>
      </c>
      <c r="D735" s="23">
        <f>PRICE1.12!$G735*VOLUME!D735</f>
        <v>13292.728799999999</v>
      </c>
      <c r="E735" s="23">
        <f>PRICE1.12!$G735*VOLUME!E735</f>
        <v>13867.8696</v>
      </c>
      <c r="F735" s="23">
        <f>PRICE1.12!$G735*VOLUME!F735</f>
        <v>14593.893600000001</v>
      </c>
      <c r="G735" s="23">
        <f>PRICE1.12!$G735*VOLUME!G735</f>
        <v>48502.053599999999</v>
      </c>
      <c r="H735" s="23">
        <f>PRICE1.12!$G735*VOLUME!H735</f>
        <v>6565.0416000000005</v>
      </c>
      <c r="I735" s="23">
        <f>PRICE1.12!$G735*VOLUME!I735</f>
        <v>11693.448</v>
      </c>
      <c r="J735" s="23">
        <f>PRICE1.12!$G735*VOLUME!J735</f>
        <v>13718.203200000002</v>
      </c>
      <c r="K735" s="23">
        <f>PRICE1.12!$G735*VOLUME!K735</f>
        <v>14824.68</v>
      </c>
      <c r="L735" s="23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3">
        <f>PRICE1.12!$G736*VOLUME!C736</f>
        <v>5098.678899999999</v>
      </c>
      <c r="D736" s="23">
        <f>PRICE1.12!$G736*VOLUME!D736</f>
        <v>7085.0158000000001</v>
      </c>
      <c r="E736" s="23">
        <f>PRICE1.12!$G736*VOLUME!E736</f>
        <v>10876.037700000001</v>
      </c>
      <c r="F736" s="23">
        <f>PRICE1.12!$G736*VOLUME!F736</f>
        <v>15889.772148</v>
      </c>
      <c r="G736" s="23">
        <f>PRICE1.12!$G736*VOLUME!G736</f>
        <v>38949.504548000004</v>
      </c>
      <c r="H736" s="23">
        <f>PRICE1.12!$G736*VOLUME!H736</f>
        <v>5133.5891999999994</v>
      </c>
      <c r="I736" s="23">
        <f>PRICE1.12!$G736*VOLUME!I736</f>
        <v>6659.5834999999997</v>
      </c>
      <c r="J736" s="23">
        <f>PRICE1.12!$G736*VOLUME!J736</f>
        <v>11278.926230000001</v>
      </c>
      <c r="K736" s="23">
        <f>PRICE1.12!$G736*VOLUME!K736</f>
        <v>15904.703815839999</v>
      </c>
      <c r="L736" s="23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2">
        <f>SUM(C738:C744)</f>
        <v>71477.771300000022</v>
      </c>
      <c r="D737" s="22">
        <f t="shared" ref="D737:L737" si="258">SUM(D738:D744)</f>
        <v>117298.40690000002</v>
      </c>
      <c r="E737" s="22">
        <f t="shared" si="258"/>
        <v>117443.13800000001</v>
      </c>
      <c r="F737" s="22">
        <f t="shared" si="258"/>
        <v>95756.538202999989</v>
      </c>
      <c r="G737" s="22">
        <f t="shared" si="258"/>
        <v>401975.85440299998</v>
      </c>
      <c r="H737" s="22">
        <f t="shared" si="258"/>
        <v>72320.673200000005</v>
      </c>
      <c r="I737" s="22">
        <f t="shared" si="258"/>
        <v>117470.31649999999</v>
      </c>
      <c r="J737" s="22">
        <f t="shared" si="258"/>
        <v>120738.75767000001</v>
      </c>
      <c r="K737" s="22">
        <f t="shared" si="258"/>
        <v>95964.465839100012</v>
      </c>
      <c r="L737" s="22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3">
        <f>PRICE1.12!$G738*VOLUME!C738</f>
        <v>10363.868800000002</v>
      </c>
      <c r="D738" s="23">
        <f>PRICE1.12!$G738*VOLUME!D738</f>
        <v>29268.922599999998</v>
      </c>
      <c r="E738" s="23">
        <f>PRICE1.12!$G738*VOLUME!E738</f>
        <v>33187.201800000003</v>
      </c>
      <c r="F738" s="23">
        <f>PRICE1.12!$G738*VOLUME!F738</f>
        <v>22689.277873999992</v>
      </c>
      <c r="G738" s="23">
        <f>PRICE1.12!$G738*VOLUME!G738</f>
        <v>95509.271073999989</v>
      </c>
      <c r="H738" s="23">
        <f>PRICE1.12!$G738*VOLUME!H738</f>
        <v>10457.661</v>
      </c>
      <c r="I738" s="23">
        <f>PRICE1.12!$G738*VOLUME!I738</f>
        <v>28495.898799999995</v>
      </c>
      <c r="J738" s="23">
        <f>PRICE1.12!$G738*VOLUME!J738</f>
        <v>34630.924480000001</v>
      </c>
      <c r="K738" s="23">
        <f>PRICE1.12!$G738*VOLUME!K738</f>
        <v>23022.632959999999</v>
      </c>
      <c r="L738" s="23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3">
        <f>PRICE1.12!$G739*VOLUME!C739</f>
        <v>5245.9967999999999</v>
      </c>
      <c r="D739" s="23">
        <f>PRICE1.12!$G739*VOLUME!D739</f>
        <v>2782.8647999999998</v>
      </c>
      <c r="E739" s="23">
        <f>PRICE1.12!$G739*VOLUME!E739</f>
        <v>7624.6644000000006</v>
      </c>
      <c r="F739" s="23">
        <f>PRICE1.12!$G739*VOLUME!F739</f>
        <v>5824.2911999999997</v>
      </c>
      <c r="G739" s="23">
        <f>PRICE1.12!$G739*VOLUME!G739</f>
        <v>21477.817199999998</v>
      </c>
      <c r="H739" s="23">
        <f>PRICE1.12!$G739*VOLUME!H739</f>
        <v>5275.0247999999992</v>
      </c>
      <c r="I739" s="23">
        <f>PRICE1.12!$G739*VOLUME!I739</f>
        <v>2967.0864000000001</v>
      </c>
      <c r="J739" s="23">
        <f>PRICE1.12!$G739*VOLUME!J739</f>
        <v>7607.46</v>
      </c>
      <c r="K739" s="23">
        <f>PRICE1.12!$G739*VOLUME!K739</f>
        <v>5801.2812000000004</v>
      </c>
      <c r="L739" s="23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3">
        <f>PRICE1.12!$G740*VOLUME!C740</f>
        <v>16064.009600000001</v>
      </c>
      <c r="D740" s="23">
        <f>PRICE1.12!$G740*VOLUME!D740</f>
        <v>24782.814400000003</v>
      </c>
      <c r="E740" s="23">
        <f>PRICE1.12!$G740*VOLUME!E740</f>
        <v>36790.664000000004</v>
      </c>
      <c r="F740" s="23">
        <f>PRICE1.12!$G740*VOLUME!F740</f>
        <v>30610.654992</v>
      </c>
      <c r="G740" s="23">
        <f>PRICE1.12!$G740*VOLUME!G740</f>
        <v>108248.14299199999</v>
      </c>
      <c r="H740" s="23">
        <f>PRICE1.12!$G740*VOLUME!H740</f>
        <v>16550.748799999998</v>
      </c>
      <c r="I740" s="23">
        <f>PRICE1.12!$G740*VOLUME!I740</f>
        <v>24214.467200000003</v>
      </c>
      <c r="J740" s="23">
        <f>PRICE1.12!$G740*VOLUME!J740</f>
        <v>37190.947200000002</v>
      </c>
      <c r="K740" s="23">
        <f>PRICE1.12!$G740*VOLUME!K740</f>
        <v>30587.250787199995</v>
      </c>
      <c r="L740" s="23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3">
        <f>PRICE1.12!$G741*VOLUME!C741</f>
        <v>1565.3972000000003</v>
      </c>
      <c r="D741" s="23">
        <f>PRICE1.12!$G741*VOLUME!D741</f>
        <v>4200.5982000000013</v>
      </c>
      <c r="E741" s="23">
        <f>PRICE1.12!$G741*VOLUME!E741</f>
        <v>4154.2447999999995</v>
      </c>
      <c r="F741" s="23">
        <f>PRICE1.12!$G741*VOLUME!F741</f>
        <v>4017.1204160000002</v>
      </c>
      <c r="G741" s="23">
        <f>PRICE1.12!$G741*VOLUME!G741</f>
        <v>13937.360616000002</v>
      </c>
      <c r="H741" s="23">
        <f>PRICE1.12!$G741*VOLUME!H741</f>
        <v>1538.8512000000001</v>
      </c>
      <c r="I741" s="23">
        <f>PRICE1.12!$G741*VOLUME!I741</f>
        <v>4138.1130000000003</v>
      </c>
      <c r="J741" s="23">
        <f>PRICE1.12!$G741*VOLUME!J741</f>
        <v>4452.1317600000002</v>
      </c>
      <c r="K741" s="23">
        <f>PRICE1.12!$G741*VOLUME!K741</f>
        <v>4158.1490019000012</v>
      </c>
      <c r="L741" s="23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3">
        <f>PRICE1.12!$G742*VOLUME!C742</f>
        <v>13524.149600000001</v>
      </c>
      <c r="D742" s="23">
        <f>PRICE1.12!$G742*VOLUME!D742</f>
        <v>17954.444800000001</v>
      </c>
      <c r="E742" s="23">
        <f>PRICE1.12!$G742*VOLUME!E742</f>
        <v>15323.4372</v>
      </c>
      <c r="F742" s="23">
        <f>PRICE1.12!$G742*VOLUME!F742</f>
        <v>15541.673836000002</v>
      </c>
      <c r="G742" s="23">
        <f>PRICE1.12!$G742*VOLUME!G742</f>
        <v>62343.705436000004</v>
      </c>
      <c r="H742" s="23">
        <f>PRICE1.12!$G742*VOLUME!H742</f>
        <v>13917.448</v>
      </c>
      <c r="I742" s="23">
        <f>PRICE1.12!$G742*VOLUME!I742</f>
        <v>18056.45</v>
      </c>
      <c r="J742" s="23">
        <f>PRICE1.12!$G742*VOLUME!J742</f>
        <v>15932.007680000001</v>
      </c>
      <c r="K742" s="23">
        <f>PRICE1.12!$G742*VOLUME!K742</f>
        <v>15627.732000000002</v>
      </c>
      <c r="L742" s="23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3">
        <f>PRICE1.12!$G743*VOLUME!C743</f>
        <v>19753.856500000002</v>
      </c>
      <c r="D743" s="23">
        <f>PRICE1.12!$G743*VOLUME!D743</f>
        <v>29409.213400000004</v>
      </c>
      <c r="E743" s="23">
        <f>PRICE1.12!$G743*VOLUME!E743</f>
        <v>11092.5941</v>
      </c>
      <c r="F743" s="23">
        <f>PRICE1.12!$G743*VOLUME!F743</f>
        <v>6410.8493749999998</v>
      </c>
      <c r="G743" s="23">
        <f>PRICE1.12!$G743*VOLUME!G743</f>
        <v>66666.51337500001</v>
      </c>
      <c r="H743" s="23">
        <f>PRICE1.12!$G743*VOLUME!H743</f>
        <v>19816.323800000002</v>
      </c>
      <c r="I743" s="23">
        <f>PRICE1.12!$G743*VOLUME!I743</f>
        <v>31072.670299999998</v>
      </c>
      <c r="J743" s="23">
        <f>PRICE1.12!$G743*VOLUME!J743</f>
        <v>11488.40518</v>
      </c>
      <c r="K743" s="23">
        <f>PRICE1.12!$G743*VOLUME!K743</f>
        <v>6511.7674999999999</v>
      </c>
      <c r="L743" s="23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3">
        <f>PRICE1.12!$G744*VOLUME!C744</f>
        <v>4960.4928</v>
      </c>
      <c r="D744" s="23">
        <f>PRICE1.12!$G744*VOLUME!D744</f>
        <v>8899.5486999999994</v>
      </c>
      <c r="E744" s="23">
        <f>PRICE1.12!$G744*VOLUME!E744</f>
        <v>9270.3317000000006</v>
      </c>
      <c r="F744" s="23">
        <f>PRICE1.12!$G744*VOLUME!F744</f>
        <v>10662.67051</v>
      </c>
      <c r="G744" s="23">
        <f>PRICE1.12!$G744*VOLUME!G744</f>
        <v>33793.043710000005</v>
      </c>
      <c r="H744" s="23">
        <f>PRICE1.12!$G744*VOLUME!H744</f>
        <v>4764.615600000001</v>
      </c>
      <c r="I744" s="23">
        <f>PRICE1.12!$G744*VOLUME!I744</f>
        <v>8525.630799999999</v>
      </c>
      <c r="J744" s="23">
        <f>PRICE1.12!$G744*VOLUME!J744</f>
        <v>9436.881370000001</v>
      </c>
      <c r="K744" s="23">
        <f>PRICE1.12!$G744*VOLUME!K744</f>
        <v>10255.652389999999</v>
      </c>
      <c r="L744" s="23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2">
        <f>SUM(C746:C747)</f>
        <v>28908.809799999999</v>
      </c>
      <c r="D745" s="22">
        <f t="shared" ref="D745:L745" si="259">SUM(D746:D747)</f>
        <v>26160.248200000002</v>
      </c>
      <c r="E745" s="22">
        <f t="shared" si="259"/>
        <v>23908.9012</v>
      </c>
      <c r="F745" s="22">
        <f t="shared" si="259"/>
        <v>42350.265299999992</v>
      </c>
      <c r="G745" s="22">
        <f t="shared" si="259"/>
        <v>121328.22450000001</v>
      </c>
      <c r="H745" s="22">
        <f t="shared" si="259"/>
        <v>29017.8986</v>
      </c>
      <c r="I745" s="22">
        <f t="shared" si="259"/>
        <v>26180.234100000001</v>
      </c>
      <c r="J745" s="22">
        <f t="shared" si="259"/>
        <v>24847.385829999999</v>
      </c>
      <c r="K745" s="22">
        <f t="shared" si="259"/>
        <v>42880.994180000002</v>
      </c>
      <c r="L745" s="22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3">
        <f>PRICE1.12!$G746*VOLUME!C746</f>
        <v>22423.899399999998</v>
      </c>
      <c r="D746" s="23">
        <f>PRICE1.12!$G746*VOLUME!D746</f>
        <v>15254.671</v>
      </c>
      <c r="E746" s="23">
        <f>PRICE1.12!$G746*VOLUME!E746</f>
        <v>11670.0568</v>
      </c>
      <c r="F746" s="23">
        <f>PRICE1.12!$G746*VOLUME!F746</f>
        <v>34263.113699999994</v>
      </c>
      <c r="G746" s="23">
        <f>PRICE1.12!$G746*VOLUME!G746</f>
        <v>83611.740900000004</v>
      </c>
      <c r="H746" s="23">
        <f>PRICE1.12!$G746*VOLUME!H746</f>
        <v>22746.585200000001</v>
      </c>
      <c r="I746" s="23">
        <f>PRICE1.12!$G746*VOLUME!I746</f>
        <v>15538.093199999999</v>
      </c>
      <c r="J746" s="23">
        <f>PRICE1.12!$G746*VOLUME!J746</f>
        <v>12678.712</v>
      </c>
      <c r="K746" s="23">
        <f>PRICE1.12!$G746*VOLUME!K746</f>
        <v>34775.541799999999</v>
      </c>
      <c r="L746" s="23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3">
        <f>PRICE1.12!$G747*VOLUME!C747</f>
        <v>6484.9103999999998</v>
      </c>
      <c r="D747" s="23">
        <f>PRICE1.12!$G747*VOLUME!D747</f>
        <v>10905.577200000002</v>
      </c>
      <c r="E747" s="23">
        <f>PRICE1.12!$G747*VOLUME!E747</f>
        <v>12238.8444</v>
      </c>
      <c r="F747" s="23">
        <f>PRICE1.12!$G747*VOLUME!F747</f>
        <v>8087.1516000000001</v>
      </c>
      <c r="G747" s="23">
        <f>PRICE1.12!$G747*VOLUME!G747</f>
        <v>37716.4836</v>
      </c>
      <c r="H747" s="23">
        <f>PRICE1.12!$G747*VOLUME!H747</f>
        <v>6271.3134000000009</v>
      </c>
      <c r="I747" s="23">
        <f>PRICE1.12!$G747*VOLUME!I747</f>
        <v>10642.1409</v>
      </c>
      <c r="J747" s="23">
        <f>PRICE1.12!$G747*VOLUME!J747</f>
        <v>12168.67383</v>
      </c>
      <c r="K747" s="23">
        <f>PRICE1.12!$G747*VOLUME!K747</f>
        <v>8105.4523800000006</v>
      </c>
      <c r="L747" s="23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2">
        <f>SUM(C749:C754)</f>
        <v>1978501.6758999999</v>
      </c>
      <c r="D748" s="22">
        <f t="shared" ref="D748:L748" si="260">SUM(D749:D754)</f>
        <v>4002596.4393279995</v>
      </c>
      <c r="E748" s="22">
        <f t="shared" si="260"/>
        <v>4071069.9933999996</v>
      </c>
      <c r="F748" s="22">
        <f t="shared" si="260"/>
        <v>3309695.5594071997</v>
      </c>
      <c r="G748" s="22">
        <f t="shared" si="260"/>
        <v>13361863.668035198</v>
      </c>
      <c r="H748" s="22">
        <f t="shared" si="260"/>
        <v>1958078.8602999998</v>
      </c>
      <c r="I748" s="22">
        <f t="shared" si="260"/>
        <v>3365857.4348999998</v>
      </c>
      <c r="J748" s="22">
        <f t="shared" si="260"/>
        <v>4113990.534546</v>
      </c>
      <c r="K748" s="22">
        <f t="shared" si="260"/>
        <v>3276928.1673400002</v>
      </c>
      <c r="L748" s="22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3">
        <f>PRICE1.12!$G749*VOLUME!C749</f>
        <v>852019.22899999993</v>
      </c>
      <c r="D749" s="23">
        <f>PRICE1.12!$G749*VOLUME!D749</f>
        <v>1155705.2194000001</v>
      </c>
      <c r="E749" s="23">
        <f>PRICE1.12!$G749*VOLUME!E749</f>
        <v>1275379.7079999999</v>
      </c>
      <c r="F749" s="23">
        <f>PRICE1.12!$G749*VOLUME!F749</f>
        <v>1153190.4995600001</v>
      </c>
      <c r="G749" s="23">
        <f>PRICE1.12!$G749*VOLUME!G749</f>
        <v>4436294.6559599992</v>
      </c>
      <c r="H749" s="23">
        <f>PRICE1.12!$G749*VOLUME!H749</f>
        <v>825118.90179999988</v>
      </c>
      <c r="I749" s="23">
        <f>PRICE1.12!$G749*VOLUME!I749</f>
        <v>1005730.6390000001</v>
      </c>
      <c r="J749" s="23">
        <f>PRICE1.12!$G749*VOLUME!J749</f>
        <v>1238796.2947199999</v>
      </c>
      <c r="K749" s="23">
        <f>PRICE1.12!$G749*VOLUME!K749</f>
        <v>1162446.324</v>
      </c>
      <c r="L749" s="23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3">
        <f>PRICE1.12!$G750*VOLUME!C750</f>
        <v>124279.4952</v>
      </c>
      <c r="D750" s="23">
        <f>PRICE1.12!$G750*VOLUME!D750</f>
        <v>144807.87659999999</v>
      </c>
      <c r="E750" s="23">
        <f>PRICE1.12!$G750*VOLUME!E750</f>
        <v>166684.09140000003</v>
      </c>
      <c r="F750" s="23">
        <f>PRICE1.12!$G750*VOLUME!F750</f>
        <v>192784.88478000002</v>
      </c>
      <c r="G750" s="23">
        <f>PRICE1.12!$G750*VOLUME!G750</f>
        <v>628556.34798000008</v>
      </c>
      <c r="H750" s="23">
        <f>PRICE1.12!$G750*VOLUME!H750</f>
        <v>122036.6682</v>
      </c>
      <c r="I750" s="23">
        <f>PRICE1.12!$G750*VOLUME!I750</f>
        <v>122161.85880000002</v>
      </c>
      <c r="J750" s="23">
        <f>PRICE1.12!$G750*VOLUME!J750</f>
        <v>165966.54294000001</v>
      </c>
      <c r="K750" s="23">
        <f>PRICE1.12!$G750*VOLUME!K750</f>
        <v>196167.42300000001</v>
      </c>
      <c r="L750" s="23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3">
        <f>PRICE1.12!$G751*VOLUME!C751</f>
        <v>625150.72229999991</v>
      </c>
      <c r="D751" s="23">
        <f>PRICE1.12!$G751*VOLUME!D751</f>
        <v>936426.408528</v>
      </c>
      <c r="E751" s="23">
        <f>PRICE1.12!$G751*VOLUME!E751</f>
        <v>1022345.7348</v>
      </c>
      <c r="F751" s="23">
        <f>PRICE1.12!$G751*VOLUME!F751</f>
        <v>1034367.0638339998</v>
      </c>
      <c r="G751" s="23">
        <f>PRICE1.12!$G751*VOLUME!G751</f>
        <v>3618289.9294619998</v>
      </c>
      <c r="H751" s="23">
        <f>PRICE1.12!$G751*VOLUME!H751</f>
        <v>617542.9299000001</v>
      </c>
      <c r="I751" s="23">
        <f>PRICE1.12!$G751*VOLUME!I751</f>
        <v>819290.64750000008</v>
      </c>
      <c r="J751" s="23">
        <f>PRICE1.12!$G751*VOLUME!J751</f>
        <v>995993.04947999993</v>
      </c>
      <c r="K751" s="23">
        <f>PRICE1.12!$G751*VOLUME!K751</f>
        <v>1024211.3505000001</v>
      </c>
      <c r="L751" s="23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3">
        <f>PRICE1.12!$G752*VOLUME!C752</f>
        <v>192021.5828</v>
      </c>
      <c r="D752" s="23">
        <f>PRICE1.12!$G752*VOLUME!D752</f>
        <v>167363.41320000001</v>
      </c>
      <c r="E752" s="23">
        <f>PRICE1.12!$G752*VOLUME!E752</f>
        <v>1328559.9720000001</v>
      </c>
      <c r="F752" s="23">
        <f>PRICE1.12!$G752*VOLUME!F752</f>
        <v>718004.5192000001</v>
      </c>
      <c r="G752" s="23">
        <f>PRICE1.12!$G752*VOLUME!G752</f>
        <v>2405949.4871999999</v>
      </c>
      <c r="H752" s="23">
        <f>PRICE1.12!$G752*VOLUME!H752</f>
        <v>196083.72439999998</v>
      </c>
      <c r="I752" s="23">
        <f>PRICE1.12!$G752*VOLUME!I752</f>
        <v>150780.00339999999</v>
      </c>
      <c r="J752" s="23">
        <f>PRICE1.12!$G752*VOLUME!J752</f>
        <v>1427043.4687999999</v>
      </c>
      <c r="K752" s="23">
        <f>PRICE1.12!$G752*VOLUME!K752</f>
        <v>681827.53284000012</v>
      </c>
      <c r="L752" s="23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3">
        <f>PRICE1.12!$G753*VOLUME!C753</f>
        <v>87487.228999999992</v>
      </c>
      <c r="D753" s="23">
        <f>PRICE1.12!$G753*VOLUME!D753</f>
        <v>1517496.4323999996</v>
      </c>
      <c r="E753" s="23">
        <f>PRICE1.12!$G753*VOLUME!E753</f>
        <v>145415.54719999997</v>
      </c>
      <c r="F753" s="23">
        <f>PRICE1.12!$G753*VOLUME!F753</f>
        <v>81340.829633200017</v>
      </c>
      <c r="G753" s="23">
        <f>PRICE1.12!$G753*VOLUME!G753</f>
        <v>1831740.0382331996</v>
      </c>
      <c r="H753" s="23">
        <f>PRICE1.12!$G753*VOLUME!H753</f>
        <v>96210.891600000003</v>
      </c>
      <c r="I753" s="23">
        <f>PRICE1.12!$G753*VOLUME!I753</f>
        <v>1190082.2738000001</v>
      </c>
      <c r="J753" s="23">
        <f>PRICE1.12!$G753*VOLUME!J753</f>
        <v>153428.075006</v>
      </c>
      <c r="K753" s="23">
        <f>PRICE1.12!$G753*VOLUME!K753</f>
        <v>82482.055799999987</v>
      </c>
      <c r="L753" s="23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3">
        <f>PRICE1.12!$G754*VOLUME!C754</f>
        <v>97543.417600000001</v>
      </c>
      <c r="D754" s="23">
        <f>PRICE1.12!$G754*VOLUME!D754</f>
        <v>80797.089200000002</v>
      </c>
      <c r="E754" s="23">
        <f>PRICE1.12!$G754*VOLUME!E754</f>
        <v>132684.94</v>
      </c>
      <c r="F754" s="23">
        <f>PRICE1.12!$G754*VOLUME!F754</f>
        <v>130007.76239999996</v>
      </c>
      <c r="G754" s="23">
        <f>PRICE1.12!$G754*VOLUME!G754</f>
        <v>441033.20919999998</v>
      </c>
      <c r="H754" s="23">
        <f>PRICE1.12!$G754*VOLUME!H754</f>
        <v>101085.7444</v>
      </c>
      <c r="I754" s="23">
        <f>PRICE1.12!$G754*VOLUME!I754</f>
        <v>77812.012399999992</v>
      </c>
      <c r="J754" s="23">
        <f>PRICE1.12!$G754*VOLUME!J754</f>
        <v>132763.1036</v>
      </c>
      <c r="K754" s="23">
        <f>PRICE1.12!$G754*VOLUME!K754</f>
        <v>129793.48119999999</v>
      </c>
      <c r="L754" s="23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2">
        <f>SUM(C756:C758)</f>
        <v>2829510.23166</v>
      </c>
      <c r="D755" s="22">
        <f t="shared" ref="D755:L755" si="261">SUM(D756:D758)</f>
        <v>2740443.9424399999</v>
      </c>
      <c r="E755" s="22">
        <f t="shared" si="261"/>
        <v>2732942.0661999998</v>
      </c>
      <c r="F755" s="22">
        <f t="shared" si="261"/>
        <v>3227903.4076011078</v>
      </c>
      <c r="G755" s="22">
        <f t="shared" si="261"/>
        <v>11530799.647901108</v>
      </c>
      <c r="H755" s="22">
        <f t="shared" si="261"/>
        <v>2830536.8323999997</v>
      </c>
      <c r="I755" s="22">
        <f t="shared" si="261"/>
        <v>2631501.5237000007</v>
      </c>
      <c r="J755" s="22">
        <f t="shared" si="261"/>
        <v>2757593.7463699998</v>
      </c>
      <c r="K755" s="22">
        <f t="shared" si="261"/>
        <v>3322773.2265400002</v>
      </c>
      <c r="L755" s="22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3">
        <f>PRICE1.12!$G756*VOLUME!C756</f>
        <v>108659.52310000002</v>
      </c>
      <c r="D756" s="23">
        <f>PRICE1.12!$G756*VOLUME!D756</f>
        <v>113049.455</v>
      </c>
      <c r="E756" s="23">
        <f>PRICE1.12!$G756*VOLUME!E756</f>
        <v>135451.15030000001</v>
      </c>
      <c r="F756" s="23">
        <f>PRICE1.12!$G756*VOLUME!F756</f>
        <v>166308.25138840001</v>
      </c>
      <c r="G756" s="23">
        <f>PRICE1.12!$G756*VOLUME!G756</f>
        <v>523468.37978840002</v>
      </c>
      <c r="H756" s="23">
        <f>PRICE1.12!$G756*VOLUME!H756</f>
        <v>111916.1251</v>
      </c>
      <c r="I756" s="23">
        <f>PRICE1.12!$G756*VOLUME!I756</f>
        <v>116953.32690000001</v>
      </c>
      <c r="J756" s="23">
        <f>PRICE1.12!$G756*VOLUME!J756</f>
        <v>143801.41807000001</v>
      </c>
      <c r="K756" s="23">
        <f>PRICE1.12!$G756*VOLUME!K756</f>
        <v>170414.74226</v>
      </c>
      <c r="L756" s="23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3">
        <f>PRICE1.12!$G757*VOLUME!C757</f>
        <v>2583713.0406599999</v>
      </c>
      <c r="D757" s="23">
        <f>PRICE1.12!$G757*VOLUME!D757</f>
        <v>2558022.2623399999</v>
      </c>
      <c r="E757" s="23">
        <f>PRICE1.12!$G757*VOLUME!E757</f>
        <v>2504710.6708</v>
      </c>
      <c r="F757" s="23">
        <f>PRICE1.12!$G757*VOLUME!F757</f>
        <v>2790577.388214808</v>
      </c>
      <c r="G757" s="23">
        <f>PRICE1.12!$G757*VOLUME!G757</f>
        <v>10437023.362014808</v>
      </c>
      <c r="H757" s="23">
        <f>PRICE1.12!$G757*VOLUME!H757</f>
        <v>2583409.9380000001</v>
      </c>
      <c r="I757" s="23">
        <f>PRICE1.12!$G757*VOLUME!I757</f>
        <v>2446733.1476000003</v>
      </c>
      <c r="J757" s="23">
        <f>PRICE1.12!$G757*VOLUME!J757</f>
        <v>2523462.9493999998</v>
      </c>
      <c r="K757" s="23">
        <f>PRICE1.12!$G757*VOLUME!K757</f>
        <v>2879027.22028</v>
      </c>
      <c r="L757" s="23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3">
        <f>PRICE1.12!$G758*VOLUME!C758</f>
        <v>137137.6679</v>
      </c>
      <c r="D758" s="23">
        <f>PRICE1.12!$G758*VOLUME!D758</f>
        <v>69372.225100000011</v>
      </c>
      <c r="E758" s="23">
        <f>PRICE1.12!$G758*VOLUME!E758</f>
        <v>92780.2451</v>
      </c>
      <c r="F758" s="23">
        <f>PRICE1.12!$G758*VOLUME!F758</f>
        <v>271017.76799790002</v>
      </c>
      <c r="G758" s="23">
        <f>PRICE1.12!$G758*VOLUME!G758</f>
        <v>570307.90609790012</v>
      </c>
      <c r="H758" s="23">
        <f>PRICE1.12!$G758*VOLUME!H758</f>
        <v>135210.76929999999</v>
      </c>
      <c r="I758" s="23">
        <f>PRICE1.12!$G758*VOLUME!I758</f>
        <v>67815.049200000009</v>
      </c>
      <c r="J758" s="23">
        <f>PRICE1.12!$G758*VOLUME!J758</f>
        <v>90329.378900000011</v>
      </c>
      <c r="K758" s="23">
        <f>PRICE1.12!$G758*VOLUME!K758</f>
        <v>273331.26399999997</v>
      </c>
      <c r="L758" s="23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2">
        <f>SUM(C760:C763)</f>
        <v>5697674.5147358002</v>
      </c>
      <c r="D759" s="22">
        <f t="shared" ref="D759:L759" si="262">SUM(D760:D763)</f>
        <v>5173277.6140760006</v>
      </c>
      <c r="E759" s="22">
        <f t="shared" si="262"/>
        <v>5549438.7396760006</v>
      </c>
      <c r="F759" s="22">
        <f t="shared" si="262"/>
        <v>5875835.8663358008</v>
      </c>
      <c r="G759" s="22">
        <f t="shared" si="262"/>
        <v>19579443.375823602</v>
      </c>
      <c r="H759" s="22">
        <f t="shared" si="262"/>
        <v>5658348.4030796112</v>
      </c>
      <c r="I759" s="22">
        <f t="shared" si="262"/>
        <v>5452780.260473799</v>
      </c>
      <c r="J759" s="22">
        <f t="shared" si="262"/>
        <v>5570238.5758077409</v>
      </c>
      <c r="K759" s="22">
        <f t="shared" si="262"/>
        <v>5923114.0516579924</v>
      </c>
      <c r="L759" s="22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3">
        <f>PRICE1.12!$G760*VOLUME!C760</f>
        <v>537799.78560000006</v>
      </c>
      <c r="D760" s="23">
        <f>PRICE1.12!$G760*VOLUME!D760</f>
        <v>537799.78560000006</v>
      </c>
      <c r="E760" s="23">
        <f>PRICE1.12!$G760*VOLUME!E760</f>
        <v>652810.152</v>
      </c>
      <c r="F760" s="23">
        <f>PRICE1.12!$G760*VOLUME!F760</f>
        <v>652810.152</v>
      </c>
      <c r="G760" s="23">
        <f>PRICE1.12!$G760*VOLUME!G760</f>
        <v>1190609.9376000001</v>
      </c>
      <c r="H760" s="23">
        <f>PRICE1.12!$G760*VOLUME!H760</f>
        <v>543666.24959999998</v>
      </c>
      <c r="I760" s="23">
        <f>PRICE1.12!$G760*VOLUME!I760</f>
        <v>543666.24959999998</v>
      </c>
      <c r="J760" s="23">
        <f>PRICE1.12!$G760*VOLUME!J760</f>
        <v>656024.71600000001</v>
      </c>
      <c r="K760" s="23">
        <f>PRICE1.12!$G760*VOLUME!K760</f>
        <v>656024.71600000001</v>
      </c>
      <c r="L760" s="23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3">
        <f>PRICE1.12!$G761*VOLUME!C761</f>
        <v>732421.25100000005</v>
      </c>
      <c r="D761" s="23">
        <f>PRICE1.12!$G761*VOLUME!D761</f>
        <v>732421.25100000005</v>
      </c>
      <c r="E761" s="23">
        <f>PRICE1.12!$G761*VOLUME!E761</f>
        <v>793752.17040000006</v>
      </c>
      <c r="F761" s="23">
        <f>PRICE1.12!$G761*VOLUME!F761</f>
        <v>793752.17040000006</v>
      </c>
      <c r="G761" s="23">
        <f>PRICE1.12!$G761*VOLUME!G761</f>
        <v>1526173.4214000001</v>
      </c>
      <c r="H761" s="23">
        <f>PRICE1.12!$G761*VOLUME!H761</f>
        <v>799390.63260000001</v>
      </c>
      <c r="I761" s="23">
        <f>PRICE1.12!$G761*VOLUME!I761</f>
        <v>799390.63260000001</v>
      </c>
      <c r="J761" s="23">
        <f>PRICE1.12!$G761*VOLUME!J761</f>
        <v>800513.57250000001</v>
      </c>
      <c r="K761" s="23">
        <f>PRICE1.12!$G761*VOLUME!K761</f>
        <v>800513.57250000001</v>
      </c>
      <c r="L761" s="23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3">
        <f>PRICE1.12!$G762*VOLUME!C762</f>
        <v>3453822.5925000003</v>
      </c>
      <c r="D762" s="23">
        <f>PRICE1.12!$G762*VOLUME!D762</f>
        <v>2999162.3864999996</v>
      </c>
      <c r="E762" s="23">
        <f>PRICE1.12!$G762*VOLUME!E762</f>
        <v>3188340.3597500003</v>
      </c>
      <c r="F762" s="23">
        <f>PRICE1.12!$G762*VOLUME!F762</f>
        <v>3210837.8902250002</v>
      </c>
      <c r="G762" s="23">
        <f>PRICE1.12!$G762*VOLUME!G762</f>
        <v>12852163.228975002</v>
      </c>
      <c r="H762" s="23">
        <f>PRICE1.12!$G762*VOLUME!H762</f>
        <v>3298096.0234249998</v>
      </c>
      <c r="I762" s="23">
        <f>PRICE1.12!$G762*VOLUME!I762</f>
        <v>3101412.3402499999</v>
      </c>
      <c r="J762" s="23">
        <f>PRICE1.12!$G762*VOLUME!J762</f>
        <v>3104326.0564179327</v>
      </c>
      <c r="K762" s="23">
        <f>PRICE1.12!$G762*VOLUME!K762</f>
        <v>3205090.310647436</v>
      </c>
      <c r="L762" s="23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3">
        <f>PRICE1.12!$G763*VOLUME!C763</f>
        <v>973630.88563579996</v>
      </c>
      <c r="D763" s="23">
        <f>PRICE1.12!$G763*VOLUME!D763</f>
        <v>903894.19097600016</v>
      </c>
      <c r="E763" s="23">
        <f>PRICE1.12!$G763*VOLUME!E763</f>
        <v>914536.05752599996</v>
      </c>
      <c r="F763" s="23">
        <f>PRICE1.12!$G763*VOLUME!F763</f>
        <v>1218435.6537108</v>
      </c>
      <c r="G763" s="23">
        <f>PRICE1.12!$G763*VOLUME!G763</f>
        <v>4010496.7878486002</v>
      </c>
      <c r="H763" s="23">
        <f>PRICE1.12!$G763*VOLUME!H763</f>
        <v>1017195.4974546119</v>
      </c>
      <c r="I763" s="23">
        <f>PRICE1.12!$G763*VOLUME!I763</f>
        <v>1008311.0380237999</v>
      </c>
      <c r="J763" s="23">
        <f>PRICE1.12!$G763*VOLUME!J763</f>
        <v>1009374.2308898079</v>
      </c>
      <c r="K763" s="23">
        <f>PRICE1.12!$G763*VOLUME!K763</f>
        <v>1261485.4525105562</v>
      </c>
      <c r="L763" s="23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2">
        <f>SUM(C765:C766)</f>
        <v>773083.17003730475</v>
      </c>
      <c r="D764" s="22">
        <f t="shared" ref="D764:L764" si="263">SUM(D765:D766)</f>
        <v>737755.9133576192</v>
      </c>
      <c r="E764" s="22">
        <f t="shared" si="263"/>
        <v>744521.21006471885</v>
      </c>
      <c r="F764" s="22">
        <f t="shared" si="263"/>
        <v>907177.839757081</v>
      </c>
      <c r="G764" s="22">
        <f t="shared" si="263"/>
        <v>3162538.1332167243</v>
      </c>
      <c r="H764" s="22">
        <f t="shared" si="263"/>
        <v>736853.12281555554</v>
      </c>
      <c r="I764" s="22">
        <f t="shared" si="263"/>
        <v>725532.94504875084</v>
      </c>
      <c r="J764" s="22">
        <f t="shared" si="263"/>
        <v>760537.0472244214</v>
      </c>
      <c r="K764" s="22">
        <f t="shared" si="263"/>
        <v>800712.10418157524</v>
      </c>
      <c r="L764" s="22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3">
        <f>PRICE1.12!$G765*VOLUME!C765</f>
        <v>17534.197366904762</v>
      </c>
      <c r="D765" s="23">
        <f>PRICE1.12!$G765*VOLUME!D765</f>
        <v>21239.652882119164</v>
      </c>
      <c r="E765" s="23">
        <f>PRICE1.12!$G765*VOLUME!E765</f>
        <v>22339.624811518799</v>
      </c>
      <c r="F765" s="23">
        <f>PRICE1.12!$G765*VOLUME!F765</f>
        <v>22530.188315380954</v>
      </c>
      <c r="G765" s="23">
        <f>PRICE1.12!$G765*VOLUME!G765</f>
        <v>83643.663375923672</v>
      </c>
      <c r="H765" s="23">
        <f>PRICE1.12!$G765*VOLUME!H765</f>
        <v>30176.067107255411</v>
      </c>
      <c r="I765" s="23">
        <f>PRICE1.12!$G765*VOLUME!I765</f>
        <v>25406.913408550859</v>
      </c>
      <c r="J765" s="23">
        <f>PRICE1.12!$G765*VOLUME!J765</f>
        <v>27959.141930783204</v>
      </c>
      <c r="K765" s="23">
        <f>PRICE1.12!$G765*VOLUME!K765</f>
        <v>28017.224179675322</v>
      </c>
      <c r="L765" s="23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3">
        <f>PRICE1.12!$G766*VOLUME!C766</f>
        <v>755548.97267039993</v>
      </c>
      <c r="D766" s="23">
        <f>PRICE1.12!$G766*VOLUME!D766</f>
        <v>716516.26047550002</v>
      </c>
      <c r="E766" s="23">
        <f>PRICE1.12!$G766*VOLUME!E766</f>
        <v>722181.58525320003</v>
      </c>
      <c r="F766" s="23">
        <f>PRICE1.12!$G766*VOLUME!F766</f>
        <v>884647.65144170006</v>
      </c>
      <c r="G766" s="23">
        <f>PRICE1.12!$G766*VOLUME!G766</f>
        <v>3078894.4698408004</v>
      </c>
      <c r="H766" s="23">
        <f>PRICE1.12!$G766*VOLUME!H766</f>
        <v>706677.05570830009</v>
      </c>
      <c r="I766" s="23">
        <f>PRICE1.12!$G766*VOLUME!I766</f>
        <v>700126.03164019994</v>
      </c>
      <c r="J766" s="23">
        <f>PRICE1.12!$G766*VOLUME!J766</f>
        <v>732577.90529363824</v>
      </c>
      <c r="K766" s="23">
        <f>PRICE1.12!$G766*VOLUME!K766</f>
        <v>772694.8800018999</v>
      </c>
      <c r="L766" s="23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2">
        <f>SUM(C768:C772)</f>
        <v>406736.80813459447</v>
      </c>
      <c r="D767" s="22">
        <f t="shared" ref="D767:L767" si="264">SUM(D768:D772)</f>
        <v>468983.23782421125</v>
      </c>
      <c r="E767" s="22">
        <f t="shared" si="264"/>
        <v>739516.40364910569</v>
      </c>
      <c r="F767" s="22">
        <f t="shared" si="264"/>
        <v>355864.11079148826</v>
      </c>
      <c r="G767" s="22">
        <f t="shared" si="264"/>
        <v>1971101.6100000003</v>
      </c>
      <c r="H767" s="22">
        <f t="shared" si="264"/>
        <v>356183.87341888034</v>
      </c>
      <c r="I767" s="22">
        <f t="shared" si="264"/>
        <v>435180.2513457475</v>
      </c>
      <c r="J767" s="22">
        <f t="shared" si="264"/>
        <v>682190.44099680346</v>
      </c>
      <c r="K767" s="22">
        <f t="shared" si="264"/>
        <v>397780.39311361633</v>
      </c>
      <c r="L767" s="22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3">
        <f>PRICE1.12!$G768*VOLUME!C768</f>
        <v>20531.899971816609</v>
      </c>
      <c r="D768" s="23">
        <f>PRICE1.12!$G768*VOLUME!D768</f>
        <v>21159.11754375384</v>
      </c>
      <c r="E768" s="23">
        <f>PRICE1.12!$G768*VOLUME!E768</f>
        <v>36795.541573978488</v>
      </c>
      <c r="F768" s="23">
        <f>PRICE1.12!$G768*VOLUME!F768</f>
        <v>26931.230910451046</v>
      </c>
      <c r="G768" s="23">
        <f>PRICE1.12!$G768*VOLUME!G768</f>
        <v>105417.79</v>
      </c>
      <c r="H768" s="23">
        <f>PRICE1.12!$G768*VOLUME!H768</f>
        <v>27300.470104846841</v>
      </c>
      <c r="I768" s="23">
        <f>PRICE1.12!$G768*VOLUME!I768</f>
        <v>24813.60745120098</v>
      </c>
      <c r="J768" s="23">
        <f>PRICE1.12!$G768*VOLUME!J768</f>
        <v>30155.349306549444</v>
      </c>
      <c r="K768" s="23">
        <f>PRICE1.12!$G768*VOLUME!K768</f>
        <v>21512.462335741868</v>
      </c>
      <c r="L768" s="23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3">
        <f>PRICE1.12!$G769*VOLUME!C769</f>
        <v>328301.67703053245</v>
      </c>
      <c r="D769" s="23">
        <f>PRICE1.12!$G769*VOLUME!D769</f>
        <v>371072.83866019821</v>
      </c>
      <c r="E769" s="23">
        <f>PRICE1.12!$G769*VOLUME!E769</f>
        <v>620780.99305240554</v>
      </c>
      <c r="F769" s="23">
        <f>PRICE1.12!$G769*VOLUME!F769</f>
        <v>283869.11125686392</v>
      </c>
      <c r="G769" s="23">
        <f>PRICE1.12!$G769*VOLUME!G769</f>
        <v>1604024.62</v>
      </c>
      <c r="H769" s="23">
        <f>PRICE1.12!$G769*VOLUME!H769</f>
        <v>288731.16161946038</v>
      </c>
      <c r="I769" s="23">
        <f>PRICE1.12!$G769*VOLUME!I769</f>
        <v>309611.9909747683</v>
      </c>
      <c r="J769" s="23">
        <f>PRICE1.12!$G769*VOLUME!J769</f>
        <v>552133.68399274955</v>
      </c>
      <c r="K769" s="23">
        <f>PRICE1.12!$G769*VOLUME!K769</f>
        <v>337542.68229941436</v>
      </c>
      <c r="L769" s="23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3">
        <f>PRICE1.12!$G770*VOLUME!C770</f>
        <v>34159.085034258882</v>
      </c>
      <c r="D770" s="23">
        <f>PRICE1.12!$G770*VOLUME!D770</f>
        <v>327.66118793960277</v>
      </c>
      <c r="E770" s="23">
        <f>PRICE1.12!$G770*VOLUME!E770</f>
        <v>492.24398849328747</v>
      </c>
      <c r="F770" s="23">
        <f>PRICE1.12!$G770*VOLUME!F770</f>
        <v>6712.0296127815163</v>
      </c>
      <c r="G770" s="23">
        <f>PRICE1.12!$G770*VOLUME!G770</f>
        <v>41691.08</v>
      </c>
      <c r="H770" s="23">
        <f>PRICE1.12!$G770*VOLUME!H770</f>
        <v>26940.068183939969</v>
      </c>
      <c r="I770" s="23">
        <f>PRICE1.12!$G770*VOLUME!I770</f>
        <v>712.8511354146068</v>
      </c>
      <c r="J770" s="23">
        <f>PRICE1.12!$G770*VOLUME!J770</f>
        <v>917.57167928430897</v>
      </c>
      <c r="K770" s="23">
        <f>PRICE1.12!$G770*VOLUME!K770</f>
        <v>6821.2500087613826</v>
      </c>
      <c r="L770" s="23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3">
        <f>PRICE1.12!$G771*VOLUME!C771</f>
        <v>144.40309269000542</v>
      </c>
      <c r="D771" s="23">
        <f>PRICE1.12!$G771*VOLUME!D771</f>
        <v>8511.5308634137491</v>
      </c>
      <c r="E771" s="23">
        <f>PRICE1.12!$G771*VOLUME!E771</f>
        <v>35968.747487756213</v>
      </c>
      <c r="F771" s="23">
        <f>PRICE1.12!$G771*VOLUME!F771</f>
        <v>866.41855614003271</v>
      </c>
      <c r="G771" s="23">
        <f>PRICE1.12!$G771*VOLUME!G771</f>
        <v>45491.1</v>
      </c>
      <c r="H771" s="23">
        <f>PRICE1.12!$G771*VOLUME!H771</f>
        <v>82.516052965717392</v>
      </c>
      <c r="I771" s="23">
        <f>PRICE1.12!$G771*VOLUME!I771</f>
        <v>2310.4494830400868</v>
      </c>
      <c r="J771" s="23">
        <f>PRICE1.12!$G771*VOLUME!J771</f>
        <v>32342.166959912931</v>
      </c>
      <c r="K771" s="23">
        <f>PRICE1.12!$G771*VOLUME!K771</f>
        <v>24.754815889715218</v>
      </c>
      <c r="L771" s="23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3">
        <f>PRICE1.12!$G772*VOLUME!C772</f>
        <v>23599.743005296525</v>
      </c>
      <c r="D772" s="23">
        <f>PRICE1.12!$G772*VOLUME!D772</f>
        <v>67912.089568905867</v>
      </c>
      <c r="E772" s="23">
        <f>PRICE1.12!$G772*VOLUME!E772</f>
        <v>45478.877546472184</v>
      </c>
      <c r="F772" s="23">
        <f>PRICE1.12!$G772*VOLUME!F772</f>
        <v>37485.32045525172</v>
      </c>
      <c r="G772" s="23">
        <f>PRICE1.12!$G772*VOLUME!G772</f>
        <v>174477.02</v>
      </c>
      <c r="H772" s="23">
        <f>PRICE1.12!$G772*VOLUME!H772</f>
        <v>13129.657457667485</v>
      </c>
      <c r="I772" s="23">
        <f>PRICE1.12!$G772*VOLUME!I772</f>
        <v>97731.352301323554</v>
      </c>
      <c r="J772" s="23">
        <f>PRICE1.12!$G772*VOLUME!J772</f>
        <v>66641.669058307147</v>
      </c>
      <c r="K772" s="23">
        <f>PRICE1.12!$G772*VOLUME!K772</f>
        <v>31879.24365380907</v>
      </c>
      <c r="L772" s="23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2">
        <f>C774+C778+C784+C788+C792+C800+C804+C811+C815+C820+C825</f>
        <v>34001742.432253443</v>
      </c>
      <c r="D773" s="22">
        <f t="shared" ref="D773:L773" si="265">D774+D778+D784+D788+D792+D800+D804+D811+D815+D820+D825</f>
        <v>22591029.507140029</v>
      </c>
      <c r="E773" s="22">
        <f t="shared" si="265"/>
        <v>33810197.051038533</v>
      </c>
      <c r="F773" s="22">
        <f t="shared" si="265"/>
        <v>32847078.980416812</v>
      </c>
      <c r="G773" s="22">
        <f t="shared" si="265"/>
        <v>120434159.31153594</v>
      </c>
      <c r="H773" s="22">
        <f t="shared" si="265"/>
        <v>34842458.837452501</v>
      </c>
      <c r="I773" s="22">
        <f t="shared" si="265"/>
        <v>18073485.428174976</v>
      </c>
      <c r="J773" s="22">
        <f t="shared" si="265"/>
        <v>31244661.411889855</v>
      </c>
      <c r="K773" s="22">
        <f t="shared" si="265"/>
        <v>32189916.493778273</v>
      </c>
      <c r="L773" s="22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2">
        <f>SUM(C775:C777)</f>
        <v>15887755.23</v>
      </c>
      <c r="D774" s="22">
        <f t="shared" ref="D774:L774" si="266">SUM(D775:D777)</f>
        <v>6087902.6100000003</v>
      </c>
      <c r="E774" s="22">
        <f t="shared" si="266"/>
        <v>22525381.226999998</v>
      </c>
      <c r="F774" s="22">
        <f t="shared" si="266"/>
        <v>18162207.359999999</v>
      </c>
      <c r="G774" s="22">
        <f t="shared" si="266"/>
        <v>62663246.427000001</v>
      </c>
      <c r="H774" s="22">
        <f t="shared" si="266"/>
        <v>13829362.853400001</v>
      </c>
      <c r="I774" s="22">
        <f t="shared" si="266"/>
        <v>4373150.34</v>
      </c>
      <c r="J774" s="22">
        <f t="shared" si="266"/>
        <v>19673943.84</v>
      </c>
      <c r="K774" s="22">
        <f t="shared" si="266"/>
        <v>18096006.48</v>
      </c>
      <c r="L774" s="22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3">
        <f>PRICE1.12!$G775*VOLUME!C775</f>
        <v>3950121.21</v>
      </c>
      <c r="D775" s="23">
        <f>PRICE1.12!$G775*VOLUME!D775</f>
        <v>2006513.25</v>
      </c>
      <c r="E775" s="23">
        <f>PRICE1.12!$G775*VOLUME!E775</f>
        <v>6872287.3799999999</v>
      </c>
      <c r="F775" s="23">
        <f>PRICE1.12!$G775*VOLUME!F775</f>
        <v>5526391.5</v>
      </c>
      <c r="G775" s="23">
        <f>PRICE1.12!$G775*VOLUME!G775</f>
        <v>18355313.34</v>
      </c>
      <c r="H775" s="23">
        <f>PRICE1.12!$G775*VOLUME!H775</f>
        <v>3311410.9539000001</v>
      </c>
      <c r="I775" s="23">
        <f>PRICE1.12!$G775*VOLUME!I775</f>
        <v>1328287.17</v>
      </c>
      <c r="J775" s="23">
        <f>PRICE1.12!$G775*VOLUME!J775</f>
        <v>6532712.1299999999</v>
      </c>
      <c r="K775" s="23">
        <f>PRICE1.12!$G775*VOLUME!K775</f>
        <v>5350662.24</v>
      </c>
      <c r="L775" s="23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3">
        <f>PRICE1.12!$G776*VOLUME!C776</f>
        <v>3751422.96</v>
      </c>
      <c r="D776" s="23">
        <f>PRICE1.12!$G776*VOLUME!D776</f>
        <v>1905582</v>
      </c>
      <c r="E776" s="23">
        <f>PRICE1.12!$G776*VOLUME!E776</f>
        <v>6526598.8799999999</v>
      </c>
      <c r="F776" s="23">
        <f>PRICE1.12!$G776*VOLUME!F776</f>
        <v>5248404</v>
      </c>
      <c r="G776" s="23">
        <f>PRICE1.12!$G776*VOLUME!G776</f>
        <v>17432007.84</v>
      </c>
      <c r="H776" s="23">
        <f>PRICE1.12!$G776*VOLUME!H776</f>
        <v>3144840.9864000003</v>
      </c>
      <c r="I776" s="23">
        <f>PRICE1.12!$G776*VOLUME!I776</f>
        <v>1261471.92</v>
      </c>
      <c r="J776" s="23">
        <f>PRICE1.12!$G776*VOLUME!J776</f>
        <v>6204104.8799999999</v>
      </c>
      <c r="K776" s="23">
        <f>PRICE1.12!$G776*VOLUME!K776</f>
        <v>5081514.24</v>
      </c>
      <c r="L776" s="23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3">
        <f>PRICE1.12!$G777*VOLUME!C777</f>
        <v>8186211.0600000005</v>
      </c>
      <c r="D777" s="23">
        <f>PRICE1.12!$G777*VOLUME!D777</f>
        <v>2175807.3600000003</v>
      </c>
      <c r="E777" s="23">
        <f>PRICE1.12!$G777*VOLUME!E777</f>
        <v>9126494.9670000002</v>
      </c>
      <c r="F777" s="23">
        <f>PRICE1.12!$G777*VOLUME!F777</f>
        <v>7387411.8600000003</v>
      </c>
      <c r="G777" s="23">
        <f>PRICE1.12!$G777*VOLUME!G777</f>
        <v>26875925.247000001</v>
      </c>
      <c r="H777" s="23">
        <f>PRICE1.12!$G777*VOLUME!H777</f>
        <v>7373110.9131000005</v>
      </c>
      <c r="I777" s="23">
        <f>PRICE1.12!$G777*VOLUME!I777</f>
        <v>1783391.2500000002</v>
      </c>
      <c r="J777" s="23">
        <f>PRICE1.12!$G777*VOLUME!J777</f>
        <v>6937126.830000001</v>
      </c>
      <c r="K777" s="23">
        <f>PRICE1.12!$G777*VOLUME!K777</f>
        <v>7663830.0000000009</v>
      </c>
      <c r="L777" s="23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2">
        <f>SUM(C779:C783)</f>
        <v>131398.78768000001</v>
      </c>
      <c r="D778" s="22">
        <f t="shared" ref="D778:L778" si="267">SUM(D779:D783)</f>
        <v>74045.260900000008</v>
      </c>
      <c r="E778" s="22">
        <f t="shared" si="267"/>
        <v>69528.967300000004</v>
      </c>
      <c r="F778" s="22">
        <f t="shared" si="267"/>
        <v>94910.674500000008</v>
      </c>
      <c r="G778" s="22">
        <f t="shared" si="267"/>
        <v>369883.69038000004</v>
      </c>
      <c r="H778" s="22">
        <f t="shared" si="267"/>
        <v>122605.08150000001</v>
      </c>
      <c r="I778" s="22">
        <f t="shared" si="267"/>
        <v>71547.776499999993</v>
      </c>
      <c r="J778" s="22">
        <f t="shared" si="267"/>
        <v>65504.23079999999</v>
      </c>
      <c r="K778" s="22">
        <f t="shared" si="267"/>
        <v>90749.464800000016</v>
      </c>
      <c r="L778" s="22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3">
        <f>PRICE1.12!$G779*VOLUME!C779</f>
        <v>6639.6267599999992</v>
      </c>
      <c r="D779" s="23">
        <f>PRICE1.12!$G779*VOLUME!D779</f>
        <v>6536.3843999999999</v>
      </c>
      <c r="E779" s="23">
        <f>PRICE1.12!$G779*VOLUME!E779</f>
        <v>5619.1239000000005</v>
      </c>
      <c r="F779" s="23">
        <f>PRICE1.12!$G779*VOLUME!F779</f>
        <v>19868.9166</v>
      </c>
      <c r="G779" s="23">
        <f>PRICE1.12!$G779*VOLUME!G779</f>
        <v>38664.051660000005</v>
      </c>
      <c r="H779" s="23">
        <f>PRICE1.12!$G779*VOLUME!H779</f>
        <v>6057.4995000000008</v>
      </c>
      <c r="I779" s="23">
        <f>PRICE1.12!$G779*VOLUME!I779</f>
        <v>6303.4724999999999</v>
      </c>
      <c r="J779" s="23">
        <f>PRICE1.12!$G779*VOLUME!J779</f>
        <v>5392.3779000000004</v>
      </c>
      <c r="K779" s="23">
        <f>PRICE1.12!$G779*VOLUME!K779</f>
        <v>18421.123500000002</v>
      </c>
      <c r="L779" s="23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3">
        <f>PRICE1.12!$G780*VOLUME!C780</f>
        <v>73564.750540000008</v>
      </c>
      <c r="D780" s="23">
        <f>PRICE1.12!$G780*VOLUME!D780</f>
        <v>28050.159199999998</v>
      </c>
      <c r="E780" s="23">
        <f>PRICE1.12!$G780*VOLUME!E780</f>
        <v>27078.010200000001</v>
      </c>
      <c r="F780" s="23">
        <f>PRICE1.12!$G780*VOLUME!F780</f>
        <v>31114.173800000004</v>
      </c>
      <c r="G780" s="23">
        <f>PRICE1.12!$G780*VOLUME!G780</f>
        <v>159807.09374000001</v>
      </c>
      <c r="H780" s="23">
        <f>PRICE1.12!$G780*VOLUME!H780</f>
        <v>67888.023300000015</v>
      </c>
      <c r="I780" s="23">
        <f>PRICE1.12!$G780*VOLUME!I780</f>
        <v>27281.765899999999</v>
      </c>
      <c r="J780" s="23">
        <f>PRICE1.12!$G780*VOLUME!J780</f>
        <v>24338.415199999999</v>
      </c>
      <c r="K780" s="23">
        <f>PRICE1.12!$G780*VOLUME!K780</f>
        <v>30137.925700000003</v>
      </c>
      <c r="L780" s="23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3">
        <f>PRICE1.12!$G781*VOLUME!C781</f>
        <v>8447.2626</v>
      </c>
      <c r="D781" s="23">
        <f>PRICE1.12!$G781*VOLUME!D781</f>
        <v>3314.8979999999997</v>
      </c>
      <c r="E781" s="23">
        <f>PRICE1.12!$G781*VOLUME!E781</f>
        <v>9757.6259999999984</v>
      </c>
      <c r="F781" s="23">
        <f>PRICE1.12!$G781*VOLUME!F781</f>
        <v>12840.065999999999</v>
      </c>
      <c r="G781" s="23">
        <f>PRICE1.12!$G781*VOLUME!G781</f>
        <v>34359.852599999998</v>
      </c>
      <c r="H781" s="23">
        <f>PRICE1.12!$G781*VOLUME!H781</f>
        <v>8163.7739999999985</v>
      </c>
      <c r="I781" s="23">
        <f>PRICE1.12!$G781*VOLUME!I781</f>
        <v>3217.998</v>
      </c>
      <c r="J781" s="23">
        <f>PRICE1.12!$G781*VOLUME!J781</f>
        <v>9546.1799999999985</v>
      </c>
      <c r="K781" s="23">
        <f>PRICE1.12!$G781*VOLUME!K781</f>
        <v>12476.028</v>
      </c>
      <c r="L781" s="23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3">
        <f>PRICE1.12!$G782*VOLUME!C782</f>
        <v>38351.675300000003</v>
      </c>
      <c r="D782" s="23">
        <f>PRICE1.12!$G782*VOLUME!D782</f>
        <v>34406.527800000003</v>
      </c>
      <c r="E782" s="23">
        <f>PRICE1.12!$G782*VOLUME!E782</f>
        <v>19193.010200000004</v>
      </c>
      <c r="F782" s="23">
        <f>PRICE1.12!$G782*VOLUME!F782</f>
        <v>20710.549200000005</v>
      </c>
      <c r="G782" s="23">
        <f>PRICE1.12!$G782*VOLUME!G782</f>
        <v>112661.76250000001</v>
      </c>
      <c r="H782" s="23">
        <f>PRICE1.12!$G782*VOLUME!H782</f>
        <v>35962.043100000003</v>
      </c>
      <c r="I782" s="23">
        <f>PRICE1.12!$G782*VOLUME!I782</f>
        <v>33100.808799999999</v>
      </c>
      <c r="J782" s="23">
        <f>PRICE1.12!$G782*VOLUME!J782</f>
        <v>18507.469899999996</v>
      </c>
      <c r="K782" s="23">
        <f>PRICE1.12!$G782*VOLUME!K782</f>
        <v>20398.7199</v>
      </c>
      <c r="L782" s="23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3">
        <f>PRICE1.12!$G783*VOLUME!C783</f>
        <v>4395.4724799999995</v>
      </c>
      <c r="D783" s="23">
        <f>PRICE1.12!$G783*VOLUME!D783</f>
        <v>1737.2915000000003</v>
      </c>
      <c r="E783" s="23">
        <f>PRICE1.12!$G783*VOLUME!E783</f>
        <v>7881.197000000001</v>
      </c>
      <c r="F783" s="23">
        <f>PRICE1.12!$G783*VOLUME!F783</f>
        <v>10376.968900000002</v>
      </c>
      <c r="G783" s="23">
        <f>PRICE1.12!$G783*VOLUME!G783</f>
        <v>24390.92988</v>
      </c>
      <c r="H783" s="23">
        <f>PRICE1.12!$G783*VOLUME!H783</f>
        <v>4533.7416000000003</v>
      </c>
      <c r="I783" s="23">
        <f>PRICE1.12!$G783*VOLUME!I783</f>
        <v>1643.7313000000001</v>
      </c>
      <c r="J783" s="23">
        <f>PRICE1.12!$G783*VOLUME!J783</f>
        <v>7719.7878000000001</v>
      </c>
      <c r="K783" s="23">
        <f>PRICE1.12!$G783*VOLUME!K783</f>
        <v>9315.6677</v>
      </c>
      <c r="L783" s="23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2">
        <f>SUM(C785:C787)</f>
        <v>18692.021680000002</v>
      </c>
      <c r="D784" s="22">
        <f t="shared" ref="D784:L784" si="268">SUM(D785:D787)</f>
        <v>10630.702600000001</v>
      </c>
      <c r="E784" s="22">
        <f t="shared" si="268"/>
        <v>21458.001399999997</v>
      </c>
      <c r="F784" s="22">
        <f t="shared" si="268"/>
        <v>13350.7742</v>
      </c>
      <c r="G784" s="22">
        <f t="shared" si="268"/>
        <v>64131.499880000003</v>
      </c>
      <c r="H784" s="22">
        <f t="shared" si="268"/>
        <v>18559.0154</v>
      </c>
      <c r="I784" s="22">
        <f t="shared" si="268"/>
        <v>10735.0016</v>
      </c>
      <c r="J784" s="22">
        <f t="shared" si="268"/>
        <v>22123.521000000001</v>
      </c>
      <c r="K784" s="22">
        <f t="shared" si="268"/>
        <v>13178.5278</v>
      </c>
      <c r="L784" s="22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3">
        <f>PRICE1.12!$G785*VOLUME!C785</f>
        <v>5040.6736799999999</v>
      </c>
      <c r="D785" s="23">
        <f>PRICE1.12!$G785*VOLUME!D785</f>
        <v>5912.6656000000003</v>
      </c>
      <c r="E785" s="23">
        <f>PRICE1.12!$G785*VOLUME!E785</f>
        <v>3888.1992</v>
      </c>
      <c r="F785" s="23">
        <f>PRICE1.12!$G785*VOLUME!F785</f>
        <v>3245.2647999999999</v>
      </c>
      <c r="G785" s="23">
        <f>PRICE1.12!$G785*VOLUME!G785</f>
        <v>18086.80328</v>
      </c>
      <c r="H785" s="23">
        <f>PRICE1.12!$G785*VOLUME!H785</f>
        <v>5619.3631999999998</v>
      </c>
      <c r="I785" s="23">
        <f>PRICE1.12!$G785*VOLUME!I785</f>
        <v>6185.4756800000005</v>
      </c>
      <c r="J785" s="23">
        <f>PRICE1.12!$G785*VOLUME!J785</f>
        <v>3887.7136000000005</v>
      </c>
      <c r="K785" s="23">
        <f>PRICE1.12!$G785*VOLUME!K785</f>
        <v>2878.6367999999998</v>
      </c>
      <c r="L785" s="23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3">
        <f>PRICE1.12!$G786*VOLUME!C786</f>
        <v>10932.99768</v>
      </c>
      <c r="D786" s="23">
        <f>PRICE1.12!$G786*VOLUME!D786</f>
        <v>3280.3055999999997</v>
      </c>
      <c r="E786" s="23">
        <f>PRICE1.12!$G786*VOLUME!E786</f>
        <v>5631.8328000000001</v>
      </c>
      <c r="F786" s="23">
        <f>PRICE1.12!$G786*VOLUME!F786</f>
        <v>4874.8392000000003</v>
      </c>
      <c r="G786" s="23">
        <f>PRICE1.12!$G786*VOLUME!G786</f>
        <v>24719.975279999999</v>
      </c>
      <c r="H786" s="23">
        <f>PRICE1.12!$G786*VOLUME!H786</f>
        <v>10307.088</v>
      </c>
      <c r="I786" s="23">
        <f>PRICE1.12!$G786*VOLUME!I786</f>
        <v>3259.5631199999998</v>
      </c>
      <c r="J786" s="23">
        <f>PRICE1.12!$G786*VOLUME!J786</f>
        <v>6103.35</v>
      </c>
      <c r="K786" s="23">
        <f>PRICE1.12!$G786*VOLUME!K786</f>
        <v>5056.9595999999992</v>
      </c>
      <c r="L786" s="23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3">
        <f>PRICE1.12!$G787*VOLUME!C787</f>
        <v>2718.3503200000005</v>
      </c>
      <c r="D787" s="23">
        <f>PRICE1.12!$G787*VOLUME!D787</f>
        <v>1437.7314000000001</v>
      </c>
      <c r="E787" s="23">
        <f>PRICE1.12!$G787*VOLUME!E787</f>
        <v>11937.969399999998</v>
      </c>
      <c r="F787" s="23">
        <f>PRICE1.12!$G787*VOLUME!F787</f>
        <v>5230.6702000000005</v>
      </c>
      <c r="G787" s="23">
        <f>PRICE1.12!$G787*VOLUME!G787</f>
        <v>21324.721320000001</v>
      </c>
      <c r="H787" s="23">
        <f>PRICE1.12!$G787*VOLUME!H787</f>
        <v>2632.5642000000003</v>
      </c>
      <c r="I787" s="23">
        <f>PRICE1.12!$G787*VOLUME!I787</f>
        <v>1289.9628</v>
      </c>
      <c r="J787" s="23">
        <f>PRICE1.12!$G787*VOLUME!J787</f>
        <v>12132.457399999999</v>
      </c>
      <c r="K787" s="23">
        <f>PRICE1.12!$G787*VOLUME!K787</f>
        <v>5242.9314000000004</v>
      </c>
      <c r="L787" s="23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2">
        <f>SUM(C789:C791)</f>
        <v>7133.3477799999991</v>
      </c>
      <c r="D788" s="22">
        <f t="shared" ref="D788:L788" si="269">SUM(D789:D791)</f>
        <v>2790.08</v>
      </c>
      <c r="E788" s="22">
        <f t="shared" si="269"/>
        <v>11827.7438</v>
      </c>
      <c r="F788" s="22">
        <f t="shared" si="269"/>
        <v>17125.189599999998</v>
      </c>
      <c r="G788" s="22">
        <f t="shared" si="269"/>
        <v>38876.36118</v>
      </c>
      <c r="H788" s="22">
        <f t="shared" si="269"/>
        <v>6793.3634000000002</v>
      </c>
      <c r="I788" s="22">
        <f t="shared" si="269"/>
        <v>2708.2012</v>
      </c>
      <c r="J788" s="22">
        <f t="shared" si="269"/>
        <v>12117.471</v>
      </c>
      <c r="K788" s="22">
        <f t="shared" si="269"/>
        <v>16250.2016</v>
      </c>
      <c r="L788" s="22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3">
        <f>PRICE1.12!$G789*VOLUME!C789</f>
        <v>3687.2000399999993</v>
      </c>
      <c r="D789" s="23">
        <f>PRICE1.12!$G789*VOLUME!D789</f>
        <v>989.18999999999994</v>
      </c>
      <c r="E789" s="23">
        <f>PRICE1.12!$G789*VOLUME!E789</f>
        <v>3250.6829999999995</v>
      </c>
      <c r="F789" s="23">
        <f>PRICE1.12!$G789*VOLUME!F789</f>
        <v>6127.5203999999994</v>
      </c>
      <c r="G789" s="23">
        <f>PRICE1.12!$G789*VOLUME!G789</f>
        <v>14054.593440000001</v>
      </c>
      <c r="H789" s="23">
        <f>PRICE1.12!$G789*VOLUME!H789</f>
        <v>3580.1855999999998</v>
      </c>
      <c r="I789" s="23">
        <f>PRICE1.12!$G789*VOLUME!I789</f>
        <v>915.51240000000007</v>
      </c>
      <c r="J789" s="23">
        <f>PRICE1.12!$G789*VOLUME!J789</f>
        <v>3207.7043999999996</v>
      </c>
      <c r="K789" s="23">
        <f>PRICE1.12!$G789*VOLUME!K789</f>
        <v>5581.3055999999997</v>
      </c>
      <c r="L789" s="23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3">
        <f>PRICE1.12!$G790*VOLUME!C790</f>
        <v>2276.0277399999995</v>
      </c>
      <c r="D790" s="23">
        <f>PRICE1.12!$G790*VOLUME!D790</f>
        <v>1002.05</v>
      </c>
      <c r="E790" s="23">
        <f>PRICE1.12!$G790*VOLUME!E790</f>
        <v>4757.1608000000006</v>
      </c>
      <c r="F790" s="23">
        <f>PRICE1.12!$G790*VOLUME!F790</f>
        <v>7525.109199999999</v>
      </c>
      <c r="G790" s="23">
        <f>PRICE1.12!$G790*VOLUME!G790</f>
        <v>15560.347740000001</v>
      </c>
      <c r="H790" s="23">
        <f>PRICE1.12!$G790*VOLUME!H790</f>
        <v>2120.3377999999998</v>
      </c>
      <c r="I790" s="23">
        <f>PRICE1.12!$G790*VOLUME!I790</f>
        <v>966.54880000000014</v>
      </c>
      <c r="J790" s="23">
        <f>PRICE1.12!$G790*VOLUME!J790</f>
        <v>4976.4665999999997</v>
      </c>
      <c r="K790" s="23">
        <f>PRICE1.12!$G790*VOLUME!K790</f>
        <v>7306.3760000000002</v>
      </c>
      <c r="L790" s="23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3">
        <f>PRICE1.12!$G791*VOLUME!C791</f>
        <v>1170.1199999999999</v>
      </c>
      <c r="D791" s="23">
        <f>PRICE1.12!$G791*VOLUME!D791</f>
        <v>798.84</v>
      </c>
      <c r="E791" s="23">
        <f>PRICE1.12!$G791*VOLUME!E791</f>
        <v>3819.9000000000005</v>
      </c>
      <c r="F791" s="23">
        <f>PRICE1.12!$G791*VOLUME!F791</f>
        <v>3472.5599999999995</v>
      </c>
      <c r="G791" s="23">
        <f>PRICE1.12!$G791*VOLUME!G791</f>
        <v>9261.42</v>
      </c>
      <c r="H791" s="23">
        <f>PRICE1.12!$G791*VOLUME!H791</f>
        <v>1092.8400000000001</v>
      </c>
      <c r="I791" s="23">
        <f>PRICE1.12!$G791*VOLUME!I791</f>
        <v>826.13999999999987</v>
      </c>
      <c r="J791" s="23">
        <f>PRICE1.12!$G791*VOLUME!J791</f>
        <v>3933.3000000000006</v>
      </c>
      <c r="K791" s="23">
        <f>PRICE1.12!$G791*VOLUME!K791</f>
        <v>3362.52</v>
      </c>
      <c r="L791" s="23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2">
        <f>SUM(C793:C799)</f>
        <v>73404.154710000003</v>
      </c>
      <c r="D792" s="22">
        <f t="shared" ref="D792:L792" si="270">SUM(D793:D799)</f>
        <v>46393.677300000003</v>
      </c>
      <c r="E792" s="22">
        <f t="shared" si="270"/>
        <v>129999.7343</v>
      </c>
      <c r="F792" s="22">
        <f t="shared" si="270"/>
        <v>104580.6829</v>
      </c>
      <c r="G792" s="22">
        <f t="shared" si="270"/>
        <v>354378.24921000004</v>
      </c>
      <c r="H792" s="22">
        <f t="shared" si="270"/>
        <v>74514.000720000011</v>
      </c>
      <c r="I792" s="22">
        <f t="shared" si="270"/>
        <v>45856.663599999993</v>
      </c>
      <c r="J792" s="22">
        <f t="shared" si="270"/>
        <v>130283.45469999999</v>
      </c>
      <c r="K792" s="22">
        <f t="shared" si="270"/>
        <v>101150.79038000001</v>
      </c>
      <c r="L792" s="22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3">
        <f>PRICE1.12!$G793*VOLUME!C793</f>
        <v>5798.3961600000002</v>
      </c>
      <c r="D793" s="23">
        <f>PRICE1.12!$G793*VOLUME!D793</f>
        <v>4709.311200000001</v>
      </c>
      <c r="E793" s="23">
        <f>PRICE1.12!$G793*VOLUME!E793</f>
        <v>17324.161199999999</v>
      </c>
      <c r="F793" s="23">
        <f>PRICE1.12!$G793*VOLUME!F793</f>
        <v>19892.178</v>
      </c>
      <c r="G793" s="23">
        <f>PRICE1.12!$G793*VOLUME!G793</f>
        <v>47724.04656000001</v>
      </c>
      <c r="H793" s="23">
        <f>PRICE1.12!$G793*VOLUME!H793</f>
        <v>5143.0176000000001</v>
      </c>
      <c r="I793" s="23">
        <f>PRICE1.12!$G793*VOLUME!I793</f>
        <v>4464.8711999999996</v>
      </c>
      <c r="J793" s="23">
        <f>PRICE1.12!$G793*VOLUME!J793</f>
        <v>15396.926400000002</v>
      </c>
      <c r="K793" s="23">
        <f>PRICE1.12!$G793*VOLUME!K793</f>
        <v>18273.985199999999</v>
      </c>
      <c r="L793" s="23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3">
        <f>PRICE1.12!$G794*VOLUME!C794</f>
        <v>31684.8688</v>
      </c>
      <c r="D794" s="23">
        <f>PRICE1.12!$G794*VOLUME!D794</f>
        <v>16654.768</v>
      </c>
      <c r="E794" s="23">
        <f>PRICE1.12!$G794*VOLUME!E794</f>
        <v>58214.832000000002</v>
      </c>
      <c r="F794" s="23">
        <f>PRICE1.12!$G794*VOLUME!F794</f>
        <v>35881.663999999997</v>
      </c>
      <c r="G794" s="23">
        <f>PRICE1.12!$G794*VOLUME!G794</f>
        <v>142436.13279999999</v>
      </c>
      <c r="H794" s="23">
        <f>PRICE1.12!$G794*VOLUME!H794</f>
        <v>32712.992000000002</v>
      </c>
      <c r="I794" s="23">
        <f>PRICE1.12!$G794*VOLUME!I794</f>
        <v>15868.673599999998</v>
      </c>
      <c r="J794" s="23">
        <f>PRICE1.12!$G794*VOLUME!J794</f>
        <v>58844.864000000001</v>
      </c>
      <c r="K794" s="23">
        <f>PRICE1.12!$G794*VOLUME!K794</f>
        <v>35524.528000000006</v>
      </c>
      <c r="L794" s="23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3">
        <f>PRICE1.12!$G795*VOLUME!C795</f>
        <v>3271.9366400000008</v>
      </c>
      <c r="D795" s="23">
        <f>PRICE1.12!$G795*VOLUME!D795</f>
        <v>2133.2864000000004</v>
      </c>
      <c r="E795" s="23">
        <f>PRICE1.12!$G795*VOLUME!E795</f>
        <v>3614.3744000000002</v>
      </c>
      <c r="F795" s="23">
        <f>PRICE1.12!$G795*VOLUME!F795</f>
        <v>4826.6624000000011</v>
      </c>
      <c r="G795" s="23">
        <f>PRICE1.12!$G795*VOLUME!G795</f>
        <v>13846.259840000001</v>
      </c>
      <c r="H795" s="23">
        <f>PRICE1.12!$G795*VOLUME!H795</f>
        <v>2828.6675200000004</v>
      </c>
      <c r="I795" s="23">
        <f>PRICE1.12!$G795*VOLUME!I795</f>
        <v>2144.8448000000003</v>
      </c>
      <c r="J795" s="23">
        <f>PRICE1.12!$G795*VOLUME!J795</f>
        <v>3544.4864000000007</v>
      </c>
      <c r="K795" s="23">
        <f>PRICE1.12!$G795*VOLUME!K795</f>
        <v>4769.0944</v>
      </c>
      <c r="L795" s="23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3">
        <f>PRICE1.12!$G796*VOLUME!C796</f>
        <v>2162.3611799999999</v>
      </c>
      <c r="D796" s="23">
        <f>PRICE1.12!$G796*VOLUME!D796</f>
        <v>1035.9972</v>
      </c>
      <c r="E796" s="23">
        <f>PRICE1.12!$G796*VOLUME!E796</f>
        <v>4818.6012000000001</v>
      </c>
      <c r="F796" s="23">
        <f>PRICE1.12!$G796*VOLUME!F796</f>
        <v>3907.3188</v>
      </c>
      <c r="G796" s="23">
        <f>PRICE1.12!$G796*VOLUME!G796</f>
        <v>11924.27838</v>
      </c>
      <c r="H796" s="23">
        <f>PRICE1.12!$G796*VOLUME!H796</f>
        <v>1958.8044</v>
      </c>
      <c r="I796" s="23">
        <f>PRICE1.12!$G796*VOLUME!I796</f>
        <v>1022.2085999999999</v>
      </c>
      <c r="J796" s="23">
        <f>PRICE1.12!$G796*VOLUME!J796</f>
        <v>4921.5011999999997</v>
      </c>
      <c r="K796" s="23">
        <f>PRICE1.12!$G796*VOLUME!K796</f>
        <v>3814.9145999999996</v>
      </c>
      <c r="L796" s="23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3">
        <f>PRICE1.12!$G797*VOLUME!C797</f>
        <v>5580.6858000000002</v>
      </c>
      <c r="D797" s="23">
        <f>PRICE1.12!$G797*VOLUME!D797</f>
        <v>2766.2400000000002</v>
      </c>
      <c r="E797" s="23">
        <f>PRICE1.12!$G797*VOLUME!E797</f>
        <v>6242.8884000000007</v>
      </c>
      <c r="F797" s="23">
        <f>PRICE1.12!$G797*VOLUME!F797</f>
        <v>5952.9755999999998</v>
      </c>
      <c r="G797" s="23">
        <f>PRICE1.12!$G797*VOLUME!G797</f>
        <v>20542.789800000002</v>
      </c>
      <c r="H797" s="23">
        <f>PRICE1.12!$G797*VOLUME!H797</f>
        <v>5603.7377999999999</v>
      </c>
      <c r="I797" s="23">
        <f>PRICE1.12!$G797*VOLUME!I797</f>
        <v>2816.5475999999999</v>
      </c>
      <c r="J797" s="23">
        <f>PRICE1.12!$G797*VOLUME!J797</f>
        <v>6613.9578000000001</v>
      </c>
      <c r="K797" s="23">
        <f>PRICE1.12!$G797*VOLUME!K797</f>
        <v>6241.8035999999993</v>
      </c>
      <c r="L797" s="23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3">
        <f>PRICE1.12!$G798*VOLUME!C798</f>
        <v>20002.256130000002</v>
      </c>
      <c r="D798" s="23">
        <f>PRICE1.12!$G798*VOLUME!D798</f>
        <v>17482.737000000001</v>
      </c>
      <c r="E798" s="23">
        <f>PRICE1.12!$G798*VOLUME!E798</f>
        <v>34896.639600000002</v>
      </c>
      <c r="F798" s="23">
        <f>PRICE1.12!$G798*VOLUME!F798</f>
        <v>30708.546599999998</v>
      </c>
      <c r="G798" s="23">
        <f>PRICE1.12!$G798*VOLUME!G798</f>
        <v>103090.17933000001</v>
      </c>
      <c r="H798" s="23">
        <f>PRICE1.12!$G798*VOLUME!H798</f>
        <v>21448.518900000003</v>
      </c>
      <c r="I798" s="23">
        <f>PRICE1.12!$G798*VOLUME!I798</f>
        <v>17969.580300000001</v>
      </c>
      <c r="J798" s="23">
        <f>PRICE1.12!$G798*VOLUME!J798</f>
        <v>36055.818899999998</v>
      </c>
      <c r="K798" s="23">
        <f>PRICE1.12!$G798*VOLUME!K798</f>
        <v>29173.739580000005</v>
      </c>
      <c r="L798" s="23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3">
        <f>PRICE1.12!$G799*VOLUME!C799</f>
        <v>4903.6499999999996</v>
      </c>
      <c r="D799" s="23">
        <f>PRICE1.12!$G799*VOLUME!D799</f>
        <v>1611.3375000000001</v>
      </c>
      <c r="E799" s="23">
        <f>PRICE1.12!$G799*VOLUME!E799</f>
        <v>4888.2375000000002</v>
      </c>
      <c r="F799" s="23">
        <f>PRICE1.12!$G799*VOLUME!F799</f>
        <v>3411.3375000000001</v>
      </c>
      <c r="G799" s="23">
        <f>PRICE1.12!$G799*VOLUME!G799</f>
        <v>14814.562499999998</v>
      </c>
      <c r="H799" s="23">
        <f>PRICE1.12!$G799*VOLUME!H799</f>
        <v>4818.2624999999998</v>
      </c>
      <c r="I799" s="23">
        <f>PRICE1.12!$G799*VOLUME!I799</f>
        <v>1569.9374999999998</v>
      </c>
      <c r="J799" s="23">
        <f>PRICE1.12!$G799*VOLUME!J799</f>
        <v>4905.8999999999996</v>
      </c>
      <c r="K799" s="23">
        <f>PRICE1.12!$G799*VOLUME!K799</f>
        <v>3352.7249999999999</v>
      </c>
      <c r="L799" s="23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2">
        <f>SUM(C801:C803)</f>
        <v>38369.4735</v>
      </c>
      <c r="D800" s="22">
        <f t="shared" ref="D800:L800" si="271">SUM(D801:D803)</f>
        <v>34184.712550000004</v>
      </c>
      <c r="E800" s="22">
        <f t="shared" si="271"/>
        <v>51218.431699999994</v>
      </c>
      <c r="F800" s="22">
        <f t="shared" si="271"/>
        <v>41090.415699999998</v>
      </c>
      <c r="G800" s="22">
        <f t="shared" si="271"/>
        <v>164863.03344999999</v>
      </c>
      <c r="H800" s="22">
        <f t="shared" si="271"/>
        <v>35200.076999999997</v>
      </c>
      <c r="I800" s="22">
        <f t="shared" si="271"/>
        <v>30969.455839999999</v>
      </c>
      <c r="J800" s="22">
        <f t="shared" si="271"/>
        <v>41245.923699999999</v>
      </c>
      <c r="K800" s="22">
        <f t="shared" si="271"/>
        <v>32819.362699999998</v>
      </c>
      <c r="L800" s="22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3">
        <f>PRICE1.12!$G801*VOLUME!C801</f>
        <v>30372.799999999999</v>
      </c>
      <c r="D801" s="23">
        <f>PRICE1.12!$G801*VOLUME!D801</f>
        <v>30257.975999999999</v>
      </c>
      <c r="E801" s="23">
        <f>PRICE1.12!$G801*VOLUME!E801</f>
        <v>31193.606399999997</v>
      </c>
      <c r="F801" s="23">
        <f>PRICE1.12!$G801*VOLUME!F801</f>
        <v>28743.040000000001</v>
      </c>
      <c r="G801" s="23">
        <f>PRICE1.12!$G801*VOLUME!G801</f>
        <v>120567.4224</v>
      </c>
      <c r="H801" s="23">
        <f>PRICE1.12!$G801*VOLUME!H801</f>
        <v>27557.759999999998</v>
      </c>
      <c r="I801" s="23">
        <f>PRICE1.12!$G801*VOLUME!I801</f>
        <v>27187.360000000001</v>
      </c>
      <c r="J801" s="23">
        <f>PRICE1.12!$G801*VOLUME!J801</f>
        <v>20753.511999999999</v>
      </c>
      <c r="K801" s="23">
        <f>PRICE1.12!$G801*VOLUME!K801</f>
        <v>21112.799999999999</v>
      </c>
      <c r="L801" s="23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3">
        <f>PRICE1.12!$G802*VOLUME!C802</f>
        <v>5284.7752999999993</v>
      </c>
      <c r="D802" s="23">
        <f>PRICE1.12!$G802*VOLUME!D802</f>
        <v>2715.9863499999997</v>
      </c>
      <c r="E802" s="23">
        <f>PRICE1.12!$G802*VOLUME!E802</f>
        <v>14361.948299999998</v>
      </c>
      <c r="F802" s="23">
        <f>PRICE1.12!$G802*VOLUME!F802</f>
        <v>8066.4661000000006</v>
      </c>
      <c r="G802" s="23">
        <f>PRICE1.12!$G802*VOLUME!G802</f>
        <v>30429.176049999995</v>
      </c>
      <c r="H802" s="23">
        <f>PRICE1.12!$G802*VOLUME!H802</f>
        <v>5083.4111999999996</v>
      </c>
      <c r="I802" s="23">
        <f>PRICE1.12!$G802*VOLUME!I802</f>
        <v>2560.5546399999998</v>
      </c>
      <c r="J802" s="23">
        <f>PRICE1.12!$G802*VOLUME!J802</f>
        <v>14604.362499999999</v>
      </c>
      <c r="K802" s="23">
        <f>PRICE1.12!$G802*VOLUME!K802</f>
        <v>7835.7111000000004</v>
      </c>
      <c r="L802" s="23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3">
        <f>PRICE1.12!$G803*VOLUME!C803</f>
        <v>2711.8982000000001</v>
      </c>
      <c r="D803" s="23">
        <f>PRICE1.12!$G803*VOLUME!D803</f>
        <v>1210.7502000000002</v>
      </c>
      <c r="E803" s="23">
        <f>PRICE1.12!$G803*VOLUME!E803</f>
        <v>5662.8769999999995</v>
      </c>
      <c r="F803" s="23">
        <f>PRICE1.12!$G803*VOLUME!F803</f>
        <v>4280.9096</v>
      </c>
      <c r="G803" s="23">
        <f>PRICE1.12!$G803*VOLUME!G803</f>
        <v>13866.434999999999</v>
      </c>
      <c r="H803" s="23">
        <f>PRICE1.12!$G803*VOLUME!H803</f>
        <v>2558.9058000000005</v>
      </c>
      <c r="I803" s="23">
        <f>PRICE1.12!$G803*VOLUME!I803</f>
        <v>1221.5412000000001</v>
      </c>
      <c r="J803" s="23">
        <f>PRICE1.12!$G803*VOLUME!J803</f>
        <v>5888.0491999999995</v>
      </c>
      <c r="K803" s="23">
        <f>PRICE1.12!$G803*VOLUME!K803</f>
        <v>3870.8516</v>
      </c>
      <c r="L803" s="23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2">
        <f>SUM(C805:C810)</f>
        <v>2535843.3056887425</v>
      </c>
      <c r="D804" s="22">
        <f t="shared" ref="D804:L804" si="272">SUM(D805:D810)</f>
        <v>3365272.7142999996</v>
      </c>
      <c r="E804" s="22">
        <f t="shared" si="272"/>
        <v>2779950.4138796572</v>
      </c>
      <c r="F804" s="22">
        <f t="shared" si="272"/>
        <v>3092312.7747</v>
      </c>
      <c r="G804" s="22">
        <f t="shared" si="272"/>
        <v>11773379.208568398</v>
      </c>
      <c r="H804" s="22">
        <f t="shared" si="272"/>
        <v>2457377.2754899999</v>
      </c>
      <c r="I804" s="22">
        <f t="shared" si="272"/>
        <v>3546516.4380000005</v>
      </c>
      <c r="J804" s="22">
        <f t="shared" si="272"/>
        <v>2737569.9052000004</v>
      </c>
      <c r="K804" s="22">
        <f t="shared" si="272"/>
        <v>3072096.4016499999</v>
      </c>
      <c r="L804" s="22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3">
        <f>PRICE1.12!$G805*VOLUME!C805</f>
        <v>702641.808059284</v>
      </c>
      <c r="D805" s="23">
        <f>PRICE1.12!$G805*VOLUME!D805</f>
        <v>848319.84680000006</v>
      </c>
      <c r="E805" s="23">
        <f>PRICE1.12!$G805*VOLUME!E805</f>
        <v>1150289.4181193097</v>
      </c>
      <c r="F805" s="23">
        <f>PRICE1.12!$G805*VOLUME!F805</f>
        <v>1195366.9112</v>
      </c>
      <c r="G805" s="23">
        <f>PRICE1.12!$G805*VOLUME!G805</f>
        <v>3896617.9841785934</v>
      </c>
      <c r="H805" s="23">
        <f>PRICE1.12!$G805*VOLUME!H805</f>
        <v>661991.95423999999</v>
      </c>
      <c r="I805" s="23">
        <f>PRICE1.12!$G805*VOLUME!I805</f>
        <v>816685.43520000007</v>
      </c>
      <c r="J805" s="23">
        <f>PRICE1.12!$G805*VOLUME!J805</f>
        <v>1104282.21</v>
      </c>
      <c r="K805" s="23">
        <f>PRICE1.12!$G805*VOLUME!K805</f>
        <v>1170963.5064000001</v>
      </c>
      <c r="L805" s="23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3">
        <f>PRICE1.12!$G806*VOLUME!C806</f>
        <v>118911.63249374484</v>
      </c>
      <c r="D806" s="23">
        <f>PRICE1.12!$G806*VOLUME!D806</f>
        <v>66651.220199999982</v>
      </c>
      <c r="E806" s="23">
        <f>PRICE1.12!$G806*VOLUME!E806</f>
        <v>113722.48272447768</v>
      </c>
      <c r="F806" s="23">
        <f>PRICE1.12!$G806*VOLUME!F806</f>
        <v>124535.3138</v>
      </c>
      <c r="G806" s="23">
        <f>PRICE1.12!$G806*VOLUME!G806</f>
        <v>423820.64921822248</v>
      </c>
      <c r="H806" s="23">
        <f>PRICE1.12!$G806*VOLUME!H806</f>
        <v>113956.52280000001</v>
      </c>
      <c r="I806" s="23">
        <f>PRICE1.12!$G806*VOLUME!I806</f>
        <v>61789.364599999994</v>
      </c>
      <c r="J806" s="23">
        <f>PRICE1.12!$G806*VOLUME!J806</f>
        <v>110467.2252</v>
      </c>
      <c r="K806" s="23">
        <f>PRICE1.12!$G806*VOLUME!K806</f>
        <v>118949.60559999998</v>
      </c>
      <c r="L806" s="23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3">
        <f>PRICE1.12!$G807*VOLUME!C807</f>
        <v>489376.95335999998</v>
      </c>
      <c r="D807" s="23">
        <f>PRICE1.12!$G807*VOLUME!D807</f>
        <v>401641.59879999998</v>
      </c>
      <c r="E807" s="23">
        <f>PRICE1.12!$G807*VOLUME!E807</f>
        <v>440585.78840000002</v>
      </c>
      <c r="F807" s="23">
        <f>PRICE1.12!$G807*VOLUME!F807</f>
        <v>671984.04</v>
      </c>
      <c r="G807" s="23">
        <f>PRICE1.12!$G807*VOLUME!G807</f>
        <v>2003588.38056</v>
      </c>
      <c r="H807" s="23">
        <f>PRICE1.12!$G807*VOLUME!H807</f>
        <v>450972.10159999994</v>
      </c>
      <c r="I807" s="23">
        <f>PRICE1.12!$G807*VOLUME!I807</f>
        <v>386701.30920000002</v>
      </c>
      <c r="J807" s="23">
        <f>PRICE1.12!$G807*VOLUME!J807</f>
        <v>444154.45759999997</v>
      </c>
      <c r="K807" s="23">
        <f>PRICE1.12!$G807*VOLUME!K807</f>
        <v>689652.87719999999</v>
      </c>
      <c r="L807" s="23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3">
        <f>PRICE1.12!$G808*VOLUME!C808</f>
        <v>144440.28356612465</v>
      </c>
      <c r="D808" s="23">
        <f>PRICE1.12!$G808*VOLUME!D808</f>
        <v>1157384.0794999998</v>
      </c>
      <c r="E808" s="23">
        <f>PRICE1.12!$G808*VOLUME!E808</f>
        <v>85437.874935870015</v>
      </c>
      <c r="F808" s="23">
        <f>PRICE1.12!$G808*VOLUME!F808</f>
        <v>39615.504499999995</v>
      </c>
      <c r="G808" s="23">
        <f>PRICE1.12!$G808*VOLUME!G808</f>
        <v>1426877.7425019944</v>
      </c>
      <c r="H808" s="23">
        <f>PRICE1.12!$G808*VOLUME!H808</f>
        <v>155709.81084999998</v>
      </c>
      <c r="I808" s="23">
        <f>PRICE1.12!$G808*VOLUME!I808</f>
        <v>1380045.3645000001</v>
      </c>
      <c r="J808" s="23">
        <f>PRICE1.12!$G808*VOLUME!J808</f>
        <v>84172.588499999983</v>
      </c>
      <c r="K808" s="23">
        <f>PRICE1.12!$G808*VOLUME!K808</f>
        <v>39428.19485</v>
      </c>
      <c r="L808" s="23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3">
        <f>PRICE1.12!$G809*VOLUME!C809</f>
        <v>70628.726209589047</v>
      </c>
      <c r="D809" s="23">
        <f>PRICE1.12!$G809*VOLUME!D809</f>
        <v>54342.298999999992</v>
      </c>
      <c r="E809" s="23">
        <f>PRICE1.12!$G809*VOLUME!E809</f>
        <v>59011.254499999988</v>
      </c>
      <c r="F809" s="23">
        <f>PRICE1.12!$G809*VOLUME!F809</f>
        <v>73085.001000000004</v>
      </c>
      <c r="G809" s="23">
        <f>PRICE1.12!$G809*VOLUME!G809</f>
        <v>257067.28070958902</v>
      </c>
      <c r="H809" s="23">
        <f>PRICE1.12!$G809*VOLUME!H809</f>
        <v>69081.606</v>
      </c>
      <c r="I809" s="23">
        <f>PRICE1.12!$G809*VOLUME!I809</f>
        <v>53943.631499999996</v>
      </c>
      <c r="J809" s="23">
        <f>PRICE1.12!$G809*VOLUME!J809</f>
        <v>56768.893499999991</v>
      </c>
      <c r="K809" s="23">
        <f>PRICE1.12!$G809*VOLUME!K809</f>
        <v>67208.338999999993</v>
      </c>
      <c r="L809" s="23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3">
        <f>PRICE1.12!$G810*VOLUME!C810</f>
        <v>1009843.902</v>
      </c>
      <c r="D810" s="23">
        <f>PRICE1.12!$G810*VOLUME!D810</f>
        <v>836933.67</v>
      </c>
      <c r="E810" s="23">
        <f>PRICE1.12!$G810*VOLUME!E810</f>
        <v>930903.59519999987</v>
      </c>
      <c r="F810" s="23">
        <f>PRICE1.12!$G810*VOLUME!F810</f>
        <v>987726.00419999997</v>
      </c>
      <c r="G810" s="23">
        <f>PRICE1.12!$G810*VOLUME!G810</f>
        <v>3765407.1713999999</v>
      </c>
      <c r="H810" s="23">
        <f>PRICE1.12!$G810*VOLUME!H810</f>
        <v>1005665.28</v>
      </c>
      <c r="I810" s="23">
        <f>PRICE1.12!$G810*VOLUME!I810</f>
        <v>847351.33299999998</v>
      </c>
      <c r="J810" s="23">
        <f>PRICE1.12!$G810*VOLUME!J810</f>
        <v>937724.53040000016</v>
      </c>
      <c r="K810" s="23">
        <f>PRICE1.12!$G810*VOLUME!K810</f>
        <v>985893.87859999994</v>
      </c>
      <c r="L810" s="23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2">
        <f>SUM(C812:C814)</f>
        <v>9066922.2648210656</v>
      </c>
      <c r="D811" s="22">
        <f t="shared" ref="D811:L811" si="273">SUM(D812:D814)</f>
        <v>6877998.7716699997</v>
      </c>
      <c r="E811" s="22">
        <f t="shared" si="273"/>
        <v>1725195.9664999999</v>
      </c>
      <c r="F811" s="22">
        <f t="shared" si="273"/>
        <v>4647003.6803800007</v>
      </c>
      <c r="G811" s="22">
        <f t="shared" si="273"/>
        <v>22317120.683371067</v>
      </c>
      <c r="H811" s="22">
        <f t="shared" si="273"/>
        <v>11670273.4871</v>
      </c>
      <c r="I811" s="22">
        <f t="shared" si="273"/>
        <v>3613907.23147</v>
      </c>
      <c r="J811" s="22">
        <f t="shared" si="273"/>
        <v>1836442.9534500001</v>
      </c>
      <c r="K811" s="22">
        <f t="shared" si="273"/>
        <v>3778885.531</v>
      </c>
      <c r="L811" s="22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3">
        <f>PRICE1.12!$G812*VOLUME!C812</f>
        <v>1455476.2230599998</v>
      </c>
      <c r="D812" s="23">
        <f>PRICE1.12!$G812*VOLUME!D812</f>
        <v>1479337.3766699999</v>
      </c>
      <c r="E812" s="23">
        <f>PRICE1.12!$G812*VOLUME!E812</f>
        <v>1376891.2304999998</v>
      </c>
      <c r="F812" s="23">
        <f>PRICE1.12!$G812*VOLUME!F812</f>
        <v>1475803.9198799999</v>
      </c>
      <c r="G812" s="23">
        <f>PRICE1.12!$G812*VOLUME!G812</f>
        <v>5787508.7501100004</v>
      </c>
      <c r="H812" s="23">
        <f>PRICE1.12!$G812*VOLUME!H812</f>
        <v>1493979.4791000001</v>
      </c>
      <c r="I812" s="23">
        <f>PRICE1.12!$G812*VOLUME!I812</f>
        <v>1475461.4564700001</v>
      </c>
      <c r="J812" s="23">
        <f>PRICE1.12!$G812*VOLUME!J812</f>
        <v>1494724.3294500001</v>
      </c>
      <c r="K812" s="23">
        <f>PRICE1.12!$G812*VOLUME!K812</f>
        <v>1449364.7925</v>
      </c>
      <c r="L812" s="23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3">
        <f>PRICE1.12!$G813*VOLUME!C813</f>
        <v>7373297.8977610674</v>
      </c>
      <c r="D813" s="23">
        <f>PRICE1.12!$G813*VOLUME!D813</f>
        <v>4848022.1629999997</v>
      </c>
      <c r="E813" s="23">
        <f>PRICE1.12!$G813*VOLUME!E813</f>
        <v>0</v>
      </c>
      <c r="F813" s="23">
        <f>PRICE1.12!$G813*VOLUME!F813</f>
        <v>3113850.8325</v>
      </c>
      <c r="G813" s="23">
        <f>PRICE1.12!$G813*VOLUME!G813</f>
        <v>15335170.893261066</v>
      </c>
      <c r="H813" s="23">
        <f>PRICE1.12!$G813*VOLUME!H813</f>
        <v>9999707</v>
      </c>
      <c r="I813" s="23">
        <f>PRICE1.12!$G813*VOLUME!I813</f>
        <v>1688683.6310000001</v>
      </c>
      <c r="J813" s="23">
        <f>PRICE1.12!$G813*VOLUME!J813</f>
        <v>0</v>
      </c>
      <c r="K813" s="23">
        <f>PRICE1.12!$G813*VOLUME!K813</f>
        <v>2275377.5065000001</v>
      </c>
      <c r="L813" s="23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3">
        <f>PRICE1.12!$G814*VOLUME!C814</f>
        <v>238148.144</v>
      </c>
      <c r="D814" s="23">
        <f>PRICE1.12!$G814*VOLUME!D814</f>
        <v>550639.23200000008</v>
      </c>
      <c r="E814" s="23">
        <f>PRICE1.12!$G814*VOLUME!E814</f>
        <v>348304.73600000003</v>
      </c>
      <c r="F814" s="23">
        <f>PRICE1.12!$G814*VOLUME!F814</f>
        <v>57348.928</v>
      </c>
      <c r="G814" s="23">
        <f>PRICE1.12!$G814*VOLUME!G814</f>
        <v>1194441.04</v>
      </c>
      <c r="H814" s="23">
        <f>PRICE1.12!$G814*VOLUME!H814</f>
        <v>176587.008</v>
      </c>
      <c r="I814" s="23">
        <f>PRICE1.12!$G814*VOLUME!I814</f>
        <v>449762.14400000003</v>
      </c>
      <c r="J814" s="23">
        <f>PRICE1.12!$G814*VOLUME!J814</f>
        <v>341718.62400000001</v>
      </c>
      <c r="K814" s="23">
        <f>PRICE1.12!$G814*VOLUME!K814</f>
        <v>54143.232000000004</v>
      </c>
      <c r="L814" s="23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2">
        <f>SUM(C816:C819)</f>
        <v>4377988.9385213666</v>
      </c>
      <c r="D815" s="22">
        <f t="shared" ref="D815:L815" si="274">SUM(D816:D819)</f>
        <v>4098219.6955800001</v>
      </c>
      <c r="E815" s="22">
        <f t="shared" si="274"/>
        <v>4522019.8005500007</v>
      </c>
      <c r="F815" s="22">
        <f t="shared" si="274"/>
        <v>4592622.8886900004</v>
      </c>
      <c r="G815" s="22">
        <f t="shared" si="274"/>
        <v>15248855.466641366</v>
      </c>
      <c r="H815" s="22">
        <f t="shared" si="274"/>
        <v>4606671.1206999999</v>
      </c>
      <c r="I815" s="22">
        <f t="shared" si="274"/>
        <v>4327936.1507099997</v>
      </c>
      <c r="J815" s="22">
        <f t="shared" si="274"/>
        <v>4690314.3368500005</v>
      </c>
      <c r="K815" s="22">
        <f t="shared" si="274"/>
        <v>4812080.6168950005</v>
      </c>
      <c r="L815" s="22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3">
        <f>PRICE1.12!$G816*VOLUME!C816</f>
        <v>473610.20850000012</v>
      </c>
      <c r="D816" s="23">
        <f>PRICE1.12!$G816*VOLUME!D816</f>
        <v>473610.20850000012</v>
      </c>
      <c r="E816" s="23">
        <f>PRICE1.12!$G816*VOLUME!E816</f>
        <v>380482.94790000009</v>
      </c>
      <c r="F816" s="23">
        <f>PRICE1.12!$G816*VOLUME!F816</f>
        <v>380482.94790000009</v>
      </c>
      <c r="G816" s="23">
        <f>PRICE1.12!$G816*VOLUME!G816</f>
        <v>854093.15640000021</v>
      </c>
      <c r="H816" s="23">
        <f>PRICE1.12!$G816*VOLUME!H816</f>
        <v>445021.85970000003</v>
      </c>
      <c r="I816" s="23">
        <f>PRICE1.12!$G816*VOLUME!I816</f>
        <v>445021.85970000003</v>
      </c>
      <c r="J816" s="23">
        <f>PRICE1.12!$G816*VOLUME!J816</f>
        <v>403040.8404000001</v>
      </c>
      <c r="K816" s="23">
        <f>PRICE1.12!$G816*VOLUME!K816</f>
        <v>403040.8404000001</v>
      </c>
      <c r="L816" s="23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3">
        <f>PRICE1.12!$G817*VOLUME!C817</f>
        <v>771392.33779999998</v>
      </c>
      <c r="D817" s="23">
        <f>PRICE1.12!$G817*VOLUME!D817</f>
        <v>771392.33779999998</v>
      </c>
      <c r="E817" s="23">
        <f>PRICE1.12!$G817*VOLUME!E817</f>
        <v>716510.36250000005</v>
      </c>
      <c r="F817" s="23">
        <f>PRICE1.12!$G817*VOLUME!F817</f>
        <v>716510.36250000005</v>
      </c>
      <c r="G817" s="23">
        <f>PRICE1.12!$G817*VOLUME!G817</f>
        <v>1487902.7002999999</v>
      </c>
      <c r="H817" s="23">
        <f>PRICE1.12!$G817*VOLUME!H817</f>
        <v>736133.63893999998</v>
      </c>
      <c r="I817" s="23">
        <f>PRICE1.12!$G817*VOLUME!I817</f>
        <v>736133.63893999998</v>
      </c>
      <c r="J817" s="23">
        <f>PRICE1.12!$G817*VOLUME!J817</f>
        <v>759973.27100000007</v>
      </c>
      <c r="K817" s="23">
        <f>PRICE1.12!$G817*VOLUME!K817</f>
        <v>759973.27100000007</v>
      </c>
      <c r="L817" s="23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3">
        <f>PRICE1.12!$G818*VOLUME!C818</f>
        <v>1610517.1660213659</v>
      </c>
      <c r="D818" s="23">
        <f>PRICE1.12!$G818*VOLUME!D818</f>
        <v>1604878.2470800001</v>
      </c>
      <c r="E818" s="23">
        <f>PRICE1.12!$G818*VOLUME!E818</f>
        <v>1789569.2025299999</v>
      </c>
      <c r="F818" s="23">
        <f>PRICE1.12!$G818*VOLUME!F818</f>
        <v>1765704.9206340001</v>
      </c>
      <c r="G818" s="23">
        <f>PRICE1.12!$G818*VOLUME!G818</f>
        <v>6770669.5362653667</v>
      </c>
      <c r="H818" s="23">
        <f>PRICE1.12!$G818*VOLUME!H818</f>
        <v>1736852.4861600003</v>
      </c>
      <c r="I818" s="23">
        <f>PRICE1.12!$G818*VOLUME!I818</f>
        <v>1590912.19117</v>
      </c>
      <c r="J818" s="23">
        <f>PRICE1.12!$G818*VOLUME!J818</f>
        <v>1655606.63155</v>
      </c>
      <c r="K818" s="23">
        <f>PRICE1.12!$G818*VOLUME!K818</f>
        <v>1818335.6866950002</v>
      </c>
      <c r="L818" s="23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3">
        <f>PRICE1.12!$G819*VOLUME!C819</f>
        <v>1522469.2261999999</v>
      </c>
      <c r="D819" s="23">
        <f>PRICE1.12!$G819*VOLUME!D819</f>
        <v>1248338.9022000001</v>
      </c>
      <c r="E819" s="23">
        <f>PRICE1.12!$G819*VOLUME!E819</f>
        <v>1635457.2876200001</v>
      </c>
      <c r="F819" s="23">
        <f>PRICE1.12!$G819*VOLUME!F819</f>
        <v>1729924.657656</v>
      </c>
      <c r="G819" s="23">
        <f>PRICE1.12!$G819*VOLUME!G819</f>
        <v>6136190.0736760003</v>
      </c>
      <c r="H819" s="23">
        <f>PRICE1.12!$G819*VOLUME!H819</f>
        <v>1688663.1359000001</v>
      </c>
      <c r="I819" s="23">
        <f>PRICE1.12!$G819*VOLUME!I819</f>
        <v>1555868.4609000001</v>
      </c>
      <c r="J819" s="23">
        <f>PRICE1.12!$G819*VOLUME!J819</f>
        <v>1871693.5939</v>
      </c>
      <c r="K819" s="23">
        <f>PRICE1.12!$G819*VOLUME!K819</f>
        <v>1830730.8188</v>
      </c>
      <c r="L819" s="23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2">
        <f>SUM(C821:C824)</f>
        <v>1617092.4831935144</v>
      </c>
      <c r="D820" s="22">
        <f t="shared" ref="D820:L820" si="275">SUM(D821:D824)</f>
        <v>1821368.393488457</v>
      </c>
      <c r="E820" s="22">
        <f t="shared" si="275"/>
        <v>1821835.5311912571</v>
      </c>
      <c r="F820" s="22">
        <f t="shared" si="275"/>
        <v>1872906.4457098858</v>
      </c>
      <c r="G820" s="22">
        <f t="shared" si="275"/>
        <v>6659311.8718551137</v>
      </c>
      <c r="H820" s="22">
        <f t="shared" si="275"/>
        <v>1888053.0185066569</v>
      </c>
      <c r="I820" s="22">
        <f t="shared" si="275"/>
        <v>1865277.7607194283</v>
      </c>
      <c r="J820" s="22">
        <f t="shared" si="275"/>
        <v>1868433.7606229712</v>
      </c>
      <c r="K820" s="22">
        <f t="shared" si="275"/>
        <v>1908902.1784385142</v>
      </c>
      <c r="L820" s="22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3">
        <f>PRICE1.12!$G821*VOLUME!C821</f>
        <v>943057.71941999998</v>
      </c>
      <c r="D821" s="23">
        <f>PRICE1.12!$G821*VOLUME!D821</f>
        <v>1010823.7630719999</v>
      </c>
      <c r="E821" s="23">
        <f>PRICE1.12!$G821*VOLUME!E821</f>
        <v>1069438.794516</v>
      </c>
      <c r="F821" s="23">
        <f>PRICE1.12!$G821*VOLUME!F821</f>
        <v>1086833.8809200001</v>
      </c>
      <c r="G821" s="23">
        <f>PRICE1.12!$G821*VOLUME!G821</f>
        <v>4110154.1579279997</v>
      </c>
      <c r="H821" s="23">
        <f>PRICE1.12!$G821*VOLUME!H821</f>
        <v>1118956.7405039999</v>
      </c>
      <c r="I821" s="23">
        <f>PRICE1.12!$G821*VOLUME!I821</f>
        <v>1089254.4154999999</v>
      </c>
      <c r="J821" s="23">
        <f>PRICE1.12!$G821*VOLUME!J821</f>
        <v>1103424.4326159998</v>
      </c>
      <c r="K821" s="23">
        <f>PRICE1.12!$G821*VOLUME!K821</f>
        <v>1169107.391508</v>
      </c>
      <c r="L821" s="23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3">
        <f>PRICE1.12!$G822*VOLUME!C822</f>
        <v>21561.963425714282</v>
      </c>
      <c r="D822" s="23">
        <f>PRICE1.12!$G822*VOLUME!D822</f>
        <v>26783.475042857139</v>
      </c>
      <c r="E822" s="23">
        <f>PRICE1.12!$G822*VOLUME!E822</f>
        <v>24575.606502857143</v>
      </c>
      <c r="F822" s="23">
        <f>PRICE1.12!$G822*VOLUME!F822</f>
        <v>26015.328274285715</v>
      </c>
      <c r="G822" s="23">
        <f>PRICE1.12!$G822*VOLUME!G822</f>
        <v>98936.373245714276</v>
      </c>
      <c r="H822" s="23">
        <f>PRICE1.12!$G822*VOLUME!H822</f>
        <v>24732.56052285714</v>
      </c>
      <c r="I822" s="23">
        <f>PRICE1.12!$G822*VOLUME!I822</f>
        <v>26477.225671428572</v>
      </c>
      <c r="J822" s="23">
        <f>PRICE1.12!$G822*VOLUME!J822</f>
        <v>27253.170268571426</v>
      </c>
      <c r="K822" s="23">
        <f>PRICE1.12!$G822*VOLUME!K822</f>
        <v>27457.550665714291</v>
      </c>
      <c r="L822" s="23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3">
        <f>PRICE1.12!$G823*VOLUME!C823</f>
        <v>424181.09669979999</v>
      </c>
      <c r="D823" s="23">
        <f>PRICE1.12!$G823*VOLUME!D823</f>
        <v>555469.45172560005</v>
      </c>
      <c r="E823" s="23">
        <f>PRICE1.12!$G823*VOLUME!E823</f>
        <v>482311.93017239997</v>
      </c>
      <c r="F823" s="23">
        <f>PRICE1.12!$G823*VOLUME!F823</f>
        <v>514548.03651559999</v>
      </c>
      <c r="G823" s="23">
        <f>PRICE1.12!$G823*VOLUME!G823</f>
        <v>1976510.5151133998</v>
      </c>
      <c r="H823" s="23">
        <f>PRICE1.12!$G823*VOLUME!H823</f>
        <v>497029.62844299997</v>
      </c>
      <c r="I823" s="23">
        <f>PRICE1.12!$G823*VOLUME!I823</f>
        <v>502212.03051119996</v>
      </c>
      <c r="J823" s="23">
        <f>PRICE1.12!$G823*VOLUME!J823</f>
        <v>503897.4662344</v>
      </c>
      <c r="K823" s="23">
        <f>PRICE1.12!$G823*VOLUME!K823</f>
        <v>478478.54476079997</v>
      </c>
      <c r="L823" s="23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3">
        <f>PRICE1.12!$G824*VOLUME!C824</f>
        <v>228291.70364799997</v>
      </c>
      <c r="D824" s="23">
        <f>PRICE1.12!$G824*VOLUME!D824</f>
        <v>228291.70364799997</v>
      </c>
      <c r="E824" s="23">
        <f>PRICE1.12!$G824*VOLUME!E824</f>
        <v>245509.19999999998</v>
      </c>
      <c r="F824" s="23">
        <f>PRICE1.12!$G824*VOLUME!F824</f>
        <v>245509.19999999998</v>
      </c>
      <c r="G824" s="23">
        <f>PRICE1.12!$G824*VOLUME!G824</f>
        <v>473710.82556799997</v>
      </c>
      <c r="H824" s="23">
        <f>PRICE1.12!$G824*VOLUME!H824</f>
        <v>247334.0890368</v>
      </c>
      <c r="I824" s="23">
        <f>PRICE1.12!$G824*VOLUME!I824</f>
        <v>247334.0890368</v>
      </c>
      <c r="J824" s="23">
        <f>PRICE1.12!$G824*VOLUME!J824</f>
        <v>233858.69150400002</v>
      </c>
      <c r="K824" s="23">
        <f>PRICE1.12!$G824*VOLUME!K824</f>
        <v>233858.69150400002</v>
      </c>
      <c r="L824" s="23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2">
        <f>SUM(C826:C827)</f>
        <v>247142.42467875127</v>
      </c>
      <c r="D825" s="22">
        <f t="shared" ref="D825:L825" si="276">SUM(D826:D827)</f>
        <v>172222.88875157505</v>
      </c>
      <c r="E825" s="22">
        <f t="shared" si="276"/>
        <v>151781.23341762021</v>
      </c>
      <c r="F825" s="22">
        <f t="shared" si="276"/>
        <v>208968.09403693117</v>
      </c>
      <c r="G825" s="22">
        <f t="shared" si="276"/>
        <v>780112.81999999983</v>
      </c>
      <c r="H825" s="22">
        <f t="shared" si="276"/>
        <v>133049.54423584693</v>
      </c>
      <c r="I825" s="22">
        <f t="shared" si="276"/>
        <v>184880.40853554674</v>
      </c>
      <c r="J825" s="22">
        <f t="shared" si="276"/>
        <v>166682.01456687908</v>
      </c>
      <c r="K825" s="22">
        <f t="shared" si="276"/>
        <v>267796.93851475493</v>
      </c>
      <c r="L825" s="22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3">
        <f>PRICE1.12!$G826*VOLUME!C826</f>
        <v>148086.56522669812</v>
      </c>
      <c r="D826" s="23">
        <f>PRICE1.12!$G826*VOLUME!D826</f>
        <v>63518.81903168717</v>
      </c>
      <c r="E826" s="23">
        <f>PRICE1.12!$G826*VOLUME!E826</f>
        <v>45736.205718860605</v>
      </c>
      <c r="F826" s="23">
        <f>PRICE1.12!$G826*VOLUME!F826</f>
        <v>101852.35649924152</v>
      </c>
      <c r="G826" s="23">
        <f>PRICE1.12!$G826*VOLUME!G826</f>
        <v>359192.97</v>
      </c>
      <c r="H826" s="23">
        <f>PRICE1.12!$G826*VOLUME!H826</f>
        <v>11109.372997640316</v>
      </c>
      <c r="I826" s="23">
        <f>PRICE1.12!$G826*VOLUME!I826</f>
        <v>14064.19084864318</v>
      </c>
      <c r="J826" s="23">
        <f>PRICE1.12!$G826*VOLUME!J826</f>
        <v>68514.472741446138</v>
      </c>
      <c r="K826" s="23">
        <f>PRICE1.12!$G826*VOLUME!K826</f>
        <v>139872.44501432663</v>
      </c>
      <c r="L826" s="23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3">
        <f>PRICE1.12!$G827*VOLUME!C827</f>
        <v>99055.859452053133</v>
      </c>
      <c r="D827" s="23">
        <f>PRICE1.12!$G827*VOLUME!D827</f>
        <v>108704.06971988788</v>
      </c>
      <c r="E827" s="23">
        <f>PRICE1.12!$G827*VOLUME!E827</f>
        <v>106045.0276987596</v>
      </c>
      <c r="F827" s="23">
        <f>PRICE1.12!$G827*VOLUME!F827</f>
        <v>107115.73753768964</v>
      </c>
      <c r="G827" s="23">
        <f>PRICE1.12!$G827*VOLUME!G827</f>
        <v>420919.84999999992</v>
      </c>
      <c r="H827" s="23">
        <f>PRICE1.12!$G827*VOLUME!H827</f>
        <v>121940.1712382066</v>
      </c>
      <c r="I827" s="23">
        <f>PRICE1.12!$G827*VOLUME!I827</f>
        <v>170816.21768690355</v>
      </c>
      <c r="J827" s="23">
        <f>PRICE1.12!$G827*VOLUME!J827</f>
        <v>98167.541825432956</v>
      </c>
      <c r="K827" s="23">
        <f>PRICE1.12!$G827*VOLUME!K827</f>
        <v>127924.49350042829</v>
      </c>
      <c r="L827" s="23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2">
        <f>C829+C833+C837+C839+C842+C852+C856+C864+C868+C872+C875</f>
        <v>3652647.4903362049</v>
      </c>
      <c r="D828" s="22">
        <f t="shared" ref="D828:L828" si="277">D829+D833+D837+D839+D842+D852+D856+D864+D868+D872+D875</f>
        <v>9941780.5945971943</v>
      </c>
      <c r="E828" s="22">
        <f t="shared" si="277"/>
        <v>5556815.9049270023</v>
      </c>
      <c r="F828" s="22">
        <f t="shared" si="277"/>
        <v>9906737.8279449064</v>
      </c>
      <c r="G828" s="22">
        <f t="shared" si="277"/>
        <v>28863227.667026512</v>
      </c>
      <c r="H828" s="22">
        <f t="shared" si="277"/>
        <v>3755266.2048452031</v>
      </c>
      <c r="I828" s="22">
        <f t="shared" si="277"/>
        <v>9944146.2709509451</v>
      </c>
      <c r="J828" s="22">
        <f t="shared" si="277"/>
        <v>5346922.0350622078</v>
      </c>
      <c r="K828" s="22">
        <f t="shared" si="277"/>
        <v>8714428.4534945358</v>
      </c>
      <c r="L828" s="22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2">
        <f>SUM(C830:C832)</f>
        <v>478092.788</v>
      </c>
      <c r="D829" s="22">
        <f t="shared" ref="D829:L829" si="278">SUM(D830:D832)</f>
        <v>6225946.6900000004</v>
      </c>
      <c r="E829" s="22">
        <f t="shared" si="278"/>
        <v>1436459.5833000001</v>
      </c>
      <c r="F829" s="22">
        <f t="shared" si="278"/>
        <v>5323708.3309000004</v>
      </c>
      <c r="G829" s="22">
        <f t="shared" si="278"/>
        <v>13464207.392200001</v>
      </c>
      <c r="H829" s="22">
        <f t="shared" si="278"/>
        <v>640918.22960000008</v>
      </c>
      <c r="I829" s="22">
        <f t="shared" si="278"/>
        <v>6241535.8108000001</v>
      </c>
      <c r="J829" s="22">
        <f t="shared" si="278"/>
        <v>1272426.037</v>
      </c>
      <c r="K829" s="22">
        <f t="shared" si="278"/>
        <v>4127660.24</v>
      </c>
      <c r="L829" s="22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3">
        <f>PRICE1.12!$G830*VOLUME!C830</f>
        <v>29587.200000000001</v>
      </c>
      <c r="D830" s="23">
        <f>PRICE1.12!$G830*VOLUME!D830</f>
        <v>435528</v>
      </c>
      <c r="E830" s="23">
        <f>PRICE1.12!$G830*VOLUME!E830</f>
        <v>403524.42000000004</v>
      </c>
      <c r="F830" s="23">
        <f>PRICE1.12!$G830*VOLUME!F830</f>
        <v>1003006.77</v>
      </c>
      <c r="G830" s="23">
        <f>PRICE1.12!$G830*VOLUME!G830</f>
        <v>1871646.39</v>
      </c>
      <c r="H830" s="23">
        <f>PRICE1.12!$G830*VOLUME!H830</f>
        <v>73545.582000000009</v>
      </c>
      <c r="I830" s="23">
        <f>PRICE1.12!$G830*VOLUME!I830</f>
        <v>506086.57200000004</v>
      </c>
      <c r="J830" s="23">
        <f>PRICE1.12!$G830*VOLUME!J830</f>
        <v>393741.04800000001</v>
      </c>
      <c r="K830" s="23">
        <f>PRICE1.12!$G830*VOLUME!K830</f>
        <v>899662.29599999997</v>
      </c>
      <c r="L830" s="23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3">
        <f>PRICE1.12!$G831*VOLUME!C831</f>
        <v>25942.399999999998</v>
      </c>
      <c r="D831" s="23">
        <f>PRICE1.12!$G831*VOLUME!D831</f>
        <v>381876</v>
      </c>
      <c r="E831" s="23">
        <f>PRICE1.12!$G831*VOLUME!E831</f>
        <v>353814.89</v>
      </c>
      <c r="F831" s="23">
        <f>PRICE1.12!$G831*VOLUME!F831</f>
        <v>879447.96499999985</v>
      </c>
      <c r="G831" s="23">
        <f>PRICE1.12!$G831*VOLUME!G831</f>
        <v>1641081.2549999999</v>
      </c>
      <c r="H831" s="23">
        <f>PRICE1.12!$G831*VOLUME!H831</f>
        <v>64485.618999999999</v>
      </c>
      <c r="I831" s="23">
        <f>PRICE1.12!$G831*VOLUME!I831</f>
        <v>443742.57400000002</v>
      </c>
      <c r="J831" s="23">
        <f>PRICE1.12!$G831*VOLUME!J831</f>
        <v>345236.71599999996</v>
      </c>
      <c r="K831" s="23">
        <f>PRICE1.12!$G831*VOLUME!K831</f>
        <v>788834.33199999994</v>
      </c>
      <c r="L831" s="23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3">
        <f>PRICE1.12!$G832*VOLUME!C832</f>
        <v>422563.18800000002</v>
      </c>
      <c r="D832" s="23">
        <f>PRICE1.12!$G832*VOLUME!D832</f>
        <v>5408542.6900000004</v>
      </c>
      <c r="E832" s="23">
        <f>PRICE1.12!$G832*VOLUME!E832</f>
        <v>679120.27330000012</v>
      </c>
      <c r="F832" s="23">
        <f>PRICE1.12!$G832*VOLUME!F832</f>
        <v>3441253.5959000001</v>
      </c>
      <c r="G832" s="23">
        <f>PRICE1.12!$G832*VOLUME!G832</f>
        <v>9951479.747200001</v>
      </c>
      <c r="H832" s="23">
        <f>PRICE1.12!$G832*VOLUME!H832</f>
        <v>502887.02860000008</v>
      </c>
      <c r="I832" s="23">
        <f>PRICE1.12!$G832*VOLUME!I832</f>
        <v>5291706.6648000004</v>
      </c>
      <c r="J832" s="23">
        <f>PRICE1.12!$G832*VOLUME!J832</f>
        <v>533448.27300000004</v>
      </c>
      <c r="K832" s="23">
        <f>PRICE1.12!$G832*VOLUME!K832</f>
        <v>2439163.6120000002</v>
      </c>
      <c r="L832" s="23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2">
        <f>SUM(C834:C836)</f>
        <v>143808.89215</v>
      </c>
      <c r="D833" s="22">
        <f t="shared" ref="D833:L833" si="279">SUM(D834:D836)</f>
        <v>183064.37099999998</v>
      </c>
      <c r="E833" s="22">
        <f t="shared" si="279"/>
        <v>292272.02283999999</v>
      </c>
      <c r="F833" s="22">
        <f t="shared" si="279"/>
        <v>343633.36312920495</v>
      </c>
      <c r="G833" s="22">
        <f t="shared" si="279"/>
        <v>962778.64911920496</v>
      </c>
      <c r="H833" s="22">
        <f t="shared" si="279"/>
        <v>143763.08032528555</v>
      </c>
      <c r="I833" s="22">
        <f t="shared" si="279"/>
        <v>203209.78011133149</v>
      </c>
      <c r="J833" s="22">
        <f t="shared" si="279"/>
        <v>301948.65692328342</v>
      </c>
      <c r="K833" s="22">
        <f t="shared" si="279"/>
        <v>357668.41435935633</v>
      </c>
      <c r="L833" s="22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3">
        <f>PRICE1.12!$G834*VOLUME!C834</f>
        <v>19130.699550000001</v>
      </c>
      <c r="D834" s="23">
        <f>PRICE1.12!$G834*VOLUME!D834</f>
        <v>49206.167500000003</v>
      </c>
      <c r="E834" s="23">
        <f>PRICE1.12!$G834*VOLUME!E834</f>
        <v>55373.942000000003</v>
      </c>
      <c r="F834" s="23">
        <f>PRICE1.12!$G834*VOLUME!F834</f>
        <v>60408.912423032802</v>
      </c>
      <c r="G834" s="23">
        <f>PRICE1.12!$G834*VOLUME!G834</f>
        <v>184119.72147303281</v>
      </c>
      <c r="H834" s="23">
        <f>PRICE1.12!$G834*VOLUME!H834</f>
        <v>18533.610757575756</v>
      </c>
      <c r="I834" s="23">
        <f>PRICE1.12!$G834*VOLUME!I834</f>
        <v>44685.604519413624</v>
      </c>
      <c r="J834" s="23">
        <f>PRICE1.12!$G834*VOLUME!J834</f>
        <v>53772.402585278855</v>
      </c>
      <c r="K834" s="23">
        <f>PRICE1.12!$G834*VOLUME!K834</f>
        <v>55615.264580291921</v>
      </c>
      <c r="L834" s="23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3">
        <f>PRICE1.12!$G835*VOLUME!C835</f>
        <v>25609.210600000002</v>
      </c>
      <c r="D835" s="23">
        <f>PRICE1.12!$G835*VOLUME!D835</f>
        <v>24912.413200000006</v>
      </c>
      <c r="E835" s="23">
        <f>PRICE1.12!$G835*VOLUME!E835</f>
        <v>30911.414340000003</v>
      </c>
      <c r="F835" s="23">
        <f>PRICE1.12!$G835*VOLUME!F835</f>
        <v>47173.317702024702</v>
      </c>
      <c r="G835" s="23">
        <f>PRICE1.12!$G835*VOLUME!G835</f>
        <v>128606.3558420247</v>
      </c>
      <c r="H835" s="23">
        <f>PRICE1.12!$G835*VOLUME!H835</f>
        <v>25441.905420224721</v>
      </c>
      <c r="I835" s="23">
        <f>PRICE1.12!$G835*VOLUME!I835</f>
        <v>22734.574164462814</v>
      </c>
      <c r="J835" s="23">
        <f>PRICE1.12!$G835*VOLUME!J835</f>
        <v>29624.23947121952</v>
      </c>
      <c r="K835" s="23">
        <f>PRICE1.12!$G835*VOLUME!K835</f>
        <v>41392.132600000004</v>
      </c>
      <c r="L835" s="23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3">
        <f>PRICE1.12!$G836*VOLUME!C836</f>
        <v>99068.982000000004</v>
      </c>
      <c r="D836" s="23">
        <f>PRICE1.12!$G836*VOLUME!D836</f>
        <v>108945.79029999999</v>
      </c>
      <c r="E836" s="23">
        <f>PRICE1.12!$G836*VOLUME!E836</f>
        <v>205986.66649999999</v>
      </c>
      <c r="F836" s="23">
        <f>PRICE1.12!$G836*VOLUME!F836</f>
        <v>236051.13300414744</v>
      </c>
      <c r="G836" s="23">
        <f>PRICE1.12!$G836*VOLUME!G836</f>
        <v>650052.57180414745</v>
      </c>
      <c r="H836" s="23">
        <f>PRICE1.12!$G836*VOLUME!H836</f>
        <v>99787.564147485085</v>
      </c>
      <c r="I836" s="23">
        <f>PRICE1.12!$G836*VOLUME!I836</f>
        <v>135789.60142745505</v>
      </c>
      <c r="J836" s="23">
        <f>PRICE1.12!$G836*VOLUME!J836</f>
        <v>218552.01486678506</v>
      </c>
      <c r="K836" s="23">
        <f>PRICE1.12!$G836*VOLUME!K836</f>
        <v>260661.01717906442</v>
      </c>
      <c r="L836" s="23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3">
        <f>SUM(C838)</f>
        <v>3322.1985000000004</v>
      </c>
      <c r="D837" s="23">
        <f t="shared" ref="D837:L837" si="280">SUM(D838)</f>
        <v>7749.5278500000013</v>
      </c>
      <c r="E837" s="23">
        <f t="shared" si="280"/>
        <v>11645.759958931552</v>
      </c>
      <c r="F837" s="23">
        <f t="shared" si="280"/>
        <v>7645.8011214000016</v>
      </c>
      <c r="G837" s="23">
        <f t="shared" si="280"/>
        <v>30363.287430331551</v>
      </c>
      <c r="H837" s="23">
        <f t="shared" si="280"/>
        <v>3409.0744499999992</v>
      </c>
      <c r="I837" s="23">
        <f t="shared" si="280"/>
        <v>8398.1655000000028</v>
      </c>
      <c r="J837" s="23">
        <f t="shared" si="280"/>
        <v>12244.236056494408</v>
      </c>
      <c r="K837" s="23">
        <f t="shared" si="280"/>
        <v>7738.4610731707326</v>
      </c>
      <c r="L837" s="23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3">
        <f>PRICE1.12!$G838*VOLUME!C838</f>
        <v>3322.1985000000004</v>
      </c>
      <c r="D838" s="23">
        <f>PRICE1.12!$G838*VOLUME!D838</f>
        <v>7749.5278500000013</v>
      </c>
      <c r="E838" s="23">
        <f>PRICE1.12!$G838*VOLUME!E838</f>
        <v>11645.759958931552</v>
      </c>
      <c r="F838" s="23">
        <f>PRICE1.12!$G838*VOLUME!F838</f>
        <v>7645.8011214000016</v>
      </c>
      <c r="G838" s="23">
        <f>PRICE1.12!$G838*VOLUME!G838</f>
        <v>30363.287430331551</v>
      </c>
      <c r="H838" s="23">
        <f>PRICE1.12!$G838*VOLUME!H838</f>
        <v>3409.0744499999992</v>
      </c>
      <c r="I838" s="23">
        <f>PRICE1.12!$G838*VOLUME!I838</f>
        <v>8398.1655000000028</v>
      </c>
      <c r="J838" s="23">
        <f>PRICE1.12!$G838*VOLUME!J838</f>
        <v>12244.236056494408</v>
      </c>
      <c r="K838" s="23">
        <f>PRICE1.12!$G838*VOLUME!K838</f>
        <v>7738.4610731707326</v>
      </c>
      <c r="L838" s="23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2">
        <f>SUM(C840:C841)</f>
        <v>1437.4961499999999</v>
      </c>
      <c r="D839" s="22">
        <f t="shared" ref="D839:L839" si="281">SUM(D840:D841)</f>
        <v>3882.5387999999998</v>
      </c>
      <c r="E839" s="22">
        <f t="shared" si="281"/>
        <v>4541.9295230599764</v>
      </c>
      <c r="F839" s="22">
        <f t="shared" si="281"/>
        <v>9538.304972010832</v>
      </c>
      <c r="G839" s="22">
        <f t="shared" si="281"/>
        <v>19400.269445070808</v>
      </c>
      <c r="H839" s="22">
        <f t="shared" si="281"/>
        <v>1716.7173600000001</v>
      </c>
      <c r="I839" s="22">
        <f t="shared" si="281"/>
        <v>3795.4116719148942</v>
      </c>
      <c r="J839" s="22">
        <f t="shared" si="281"/>
        <v>4986.1540699999996</v>
      </c>
      <c r="K839" s="22">
        <f t="shared" si="281"/>
        <v>10124.972800097454</v>
      </c>
      <c r="L839" s="22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3">
        <f>PRICE1.12!$G840*VOLUME!C840</f>
        <v>785.09995000000004</v>
      </c>
      <c r="D840" s="23">
        <f>PRICE1.12!$G840*VOLUME!D840</f>
        <v>3070.404</v>
      </c>
      <c r="E840" s="23">
        <f>PRICE1.12!$G840*VOLUME!E840</f>
        <v>872.25560305997567</v>
      </c>
      <c r="F840" s="23">
        <f>PRICE1.12!$G840*VOLUME!F840</f>
        <v>2042.2750149700003</v>
      </c>
      <c r="G840" s="23">
        <f>PRICE1.12!$G840*VOLUME!G840</f>
        <v>6770.0345680299761</v>
      </c>
      <c r="H840" s="23">
        <f>PRICE1.12!$G840*VOLUME!H840</f>
        <v>854.06640000000004</v>
      </c>
      <c r="I840" s="23">
        <f>PRICE1.12!$G840*VOLUME!I840</f>
        <v>2719.3174319148939</v>
      </c>
      <c r="J840" s="23">
        <f>PRICE1.12!$G840*VOLUME!J840</f>
        <v>880.15307000000007</v>
      </c>
      <c r="K840" s="23">
        <f>PRICE1.12!$G840*VOLUME!K840</f>
        <v>2118.6963999999998</v>
      </c>
      <c r="L840" s="23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3">
        <f>PRICE1.12!$G841*VOLUME!C841</f>
        <v>652.39619999999991</v>
      </c>
      <c r="D841" s="23">
        <f>PRICE1.12!$G841*VOLUME!D841</f>
        <v>812.13479999999993</v>
      </c>
      <c r="E841" s="23">
        <f>PRICE1.12!$G841*VOLUME!E841</f>
        <v>3669.6739200000006</v>
      </c>
      <c r="F841" s="23">
        <f>PRICE1.12!$G841*VOLUME!F841</f>
        <v>7496.0299570408315</v>
      </c>
      <c r="G841" s="23">
        <f>PRICE1.12!$G841*VOLUME!G841</f>
        <v>12630.234877040832</v>
      </c>
      <c r="H841" s="23">
        <f>PRICE1.12!$G841*VOLUME!H841</f>
        <v>862.65096000000017</v>
      </c>
      <c r="I841" s="23">
        <f>PRICE1.12!$G841*VOLUME!I841</f>
        <v>1076.0942400000001</v>
      </c>
      <c r="J841" s="23">
        <f>PRICE1.12!$G841*VOLUME!J841</f>
        <v>4106.0009999999993</v>
      </c>
      <c r="K841" s="23">
        <f>PRICE1.12!$G841*VOLUME!K841</f>
        <v>8006.2764000974539</v>
      </c>
      <c r="L841" s="23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2">
        <f>SUM(C843:C851)</f>
        <v>20386.052751000003</v>
      </c>
      <c r="D842" s="22">
        <f t="shared" ref="D842:L842" si="282">SUM(D843:D851)</f>
        <v>101846.60326999999</v>
      </c>
      <c r="E842" s="22">
        <f t="shared" si="282"/>
        <v>101268.47227584985</v>
      </c>
      <c r="F842" s="22">
        <f t="shared" si="282"/>
        <v>91568.262425298948</v>
      </c>
      <c r="G842" s="22">
        <f t="shared" si="282"/>
        <v>315069.39072214882</v>
      </c>
      <c r="H842" s="22">
        <f t="shared" si="282"/>
        <v>21722.174354580016</v>
      </c>
      <c r="I842" s="22">
        <f t="shared" si="282"/>
        <v>114924.55620593468</v>
      </c>
      <c r="J842" s="22">
        <f t="shared" si="282"/>
        <v>103363.17519676116</v>
      </c>
      <c r="K842" s="22">
        <f t="shared" si="282"/>
        <v>95765.004218684626</v>
      </c>
      <c r="L842" s="22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3">
        <f>PRICE1.12!$G843*VOLUME!C843</f>
        <v>1349.92</v>
      </c>
      <c r="D843" s="23">
        <f>PRICE1.12!$G843*VOLUME!D843</f>
        <v>17070.589250000001</v>
      </c>
      <c r="E843" s="23">
        <f>PRICE1.12!$G843*VOLUME!E843</f>
        <v>17251.591499999999</v>
      </c>
      <c r="F843" s="23">
        <f>PRICE1.12!$G843*VOLUME!F843</f>
        <v>16938.765557999999</v>
      </c>
      <c r="G843" s="23">
        <f>PRICE1.12!$G843*VOLUME!G843</f>
        <v>52610.866307999997</v>
      </c>
      <c r="H843" s="23">
        <f>PRICE1.12!$G843*VOLUME!H843</f>
        <v>1622.0132499999997</v>
      </c>
      <c r="I843" s="23">
        <f>PRICE1.12!$G843*VOLUME!I843</f>
        <v>19343.521174869853</v>
      </c>
      <c r="J843" s="23">
        <f>PRICE1.12!$G843*VOLUME!J843</f>
        <v>15766.357704775461</v>
      </c>
      <c r="K843" s="23">
        <f>PRICE1.12!$G843*VOLUME!K843</f>
        <v>17591.628735875704</v>
      </c>
      <c r="L843" s="23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3">
        <f>PRICE1.12!$G844*VOLUME!C844</f>
        <v>656.05899999999986</v>
      </c>
      <c r="D844" s="23">
        <f>PRICE1.12!$G844*VOLUME!D844</f>
        <v>7160.6215000000002</v>
      </c>
      <c r="E844" s="23">
        <f>PRICE1.12!$G844*VOLUME!E844</f>
        <v>2630.1917999999996</v>
      </c>
      <c r="F844" s="23">
        <f>PRICE1.12!$G844*VOLUME!F844</f>
        <v>5252.2711743886739</v>
      </c>
      <c r="G844" s="23">
        <f>PRICE1.12!$G844*VOLUME!G844</f>
        <v>15699.143474388673</v>
      </c>
      <c r="H844" s="23">
        <f>PRICE1.12!$G844*VOLUME!H844</f>
        <v>739.48075331564985</v>
      </c>
      <c r="I844" s="23">
        <f>PRICE1.12!$G844*VOLUME!I844</f>
        <v>6922.3904402756507</v>
      </c>
      <c r="J844" s="23">
        <f>PRICE1.12!$G844*VOLUME!J844</f>
        <v>2708.2140517826824</v>
      </c>
      <c r="K844" s="23">
        <f>PRICE1.12!$G844*VOLUME!K844</f>
        <v>5555.1557843160335</v>
      </c>
      <c r="L844" s="23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3">
        <f>PRICE1.12!$G845*VOLUME!C845</f>
        <v>7769.0184550000004</v>
      </c>
      <c r="D845" s="23">
        <f>PRICE1.12!$G845*VOLUME!D845</f>
        <v>41274.991099999999</v>
      </c>
      <c r="E845" s="23">
        <f>PRICE1.12!$G845*VOLUME!E845</f>
        <v>45847.402163928571</v>
      </c>
      <c r="F845" s="23">
        <f>PRICE1.12!$G845*VOLUME!F845</f>
        <v>33929.658762749998</v>
      </c>
      <c r="G845" s="23">
        <f>PRICE1.12!$G845*VOLUME!G845</f>
        <v>128821.07048167856</v>
      </c>
      <c r="H845" s="23">
        <f>PRICE1.12!$G845*VOLUME!H845</f>
        <v>8573.608400000001</v>
      </c>
      <c r="I845" s="23">
        <f>PRICE1.12!$G845*VOLUME!I845</f>
        <v>49059.649866319887</v>
      </c>
      <c r="J845" s="23">
        <f>PRICE1.12!$G845*VOLUME!J845</f>
        <v>50894.498019999992</v>
      </c>
      <c r="K845" s="23">
        <f>PRICE1.12!$G845*VOLUME!K845</f>
        <v>34530.662862776655</v>
      </c>
      <c r="L845" s="23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3">
        <f>PRICE1.12!$G846*VOLUME!C846</f>
        <v>2968.0651999999995</v>
      </c>
      <c r="D846" s="23">
        <f>PRICE1.12!$G846*VOLUME!D846</f>
        <v>3355.2082</v>
      </c>
      <c r="E846" s="23">
        <f>PRICE1.12!$G846*VOLUME!E846</f>
        <v>4803.8421999999991</v>
      </c>
      <c r="F846" s="23">
        <f>PRICE1.12!$G846*VOLUME!F846</f>
        <v>2683.1867274922606</v>
      </c>
      <c r="G846" s="23">
        <f>PRICE1.12!$G846*VOLUME!G846</f>
        <v>13810.30232749226</v>
      </c>
      <c r="H846" s="23">
        <f>PRICE1.12!$G846*VOLUME!H846</f>
        <v>2732.8774512643677</v>
      </c>
      <c r="I846" s="23">
        <f>PRICE1.12!$G846*VOLUME!I846</f>
        <v>3583.9448000000002</v>
      </c>
      <c r="J846" s="23">
        <f>PRICE1.12!$G846*VOLUME!J846</f>
        <v>4406.3821760932951</v>
      </c>
      <c r="K846" s="23">
        <f>PRICE1.12!$G846*VOLUME!K846</f>
        <v>2725.3794327769988</v>
      </c>
      <c r="L846" s="23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3">
        <f>PRICE1.12!$G847*VOLUME!C847</f>
        <v>1351.6879999999999</v>
      </c>
      <c r="D847" s="23">
        <f>PRICE1.12!$G847*VOLUME!D847</f>
        <v>3885.9963999999995</v>
      </c>
      <c r="E847" s="23">
        <f>PRICE1.12!$G847*VOLUME!E847</f>
        <v>4183.0864645131369</v>
      </c>
      <c r="F847" s="23">
        <f>PRICE1.12!$G847*VOLUME!F847</f>
        <v>4707.2528931504748</v>
      </c>
      <c r="G847" s="23">
        <f>PRICE1.12!$G847*VOLUME!G847</f>
        <v>14128.02375766361</v>
      </c>
      <c r="H847" s="23">
        <f>PRICE1.12!$G847*VOLUME!H847</f>
        <v>1360.17336</v>
      </c>
      <c r="I847" s="23">
        <f>PRICE1.12!$G847*VOLUME!I847</f>
        <v>4098.2329745454545</v>
      </c>
      <c r="J847" s="23">
        <f>PRICE1.12!$G847*VOLUME!J847</f>
        <v>4368.0322359584907</v>
      </c>
      <c r="K847" s="23">
        <f>PRICE1.12!$G847*VOLUME!K847</f>
        <v>4451.5818780016916</v>
      </c>
      <c r="L847" s="23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3">
        <f>PRICE1.12!$G848*VOLUME!C848</f>
        <v>308.99300000000005</v>
      </c>
      <c r="D848" s="23">
        <f>PRICE1.12!$G848*VOLUME!D848</f>
        <v>2225.7102000000004</v>
      </c>
      <c r="E848" s="23">
        <f>PRICE1.12!$G848*VOLUME!E848</f>
        <v>4701.3365000000013</v>
      </c>
      <c r="F848" s="23">
        <f>PRICE1.12!$G848*VOLUME!F848</f>
        <v>4056.3458885521891</v>
      </c>
      <c r="G848" s="23">
        <f>PRICE1.12!$G848*VOLUME!G848</f>
        <v>11292.38558855219</v>
      </c>
      <c r="H848" s="23">
        <f>PRICE1.12!$G848*VOLUME!H848</f>
        <v>332.17547999999999</v>
      </c>
      <c r="I848" s="23">
        <f>PRICE1.12!$G848*VOLUME!I848</f>
        <v>1926.7869379310348</v>
      </c>
      <c r="J848" s="23">
        <f>PRICE1.12!$G848*VOLUME!J848</f>
        <v>4296.052244444445</v>
      </c>
      <c r="K848" s="23">
        <f>PRICE1.12!$G848*VOLUME!K848</f>
        <v>4606.1970372659935</v>
      </c>
      <c r="L848" s="23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3">
        <f>PRICE1.12!$G849*VOLUME!C849</f>
        <v>4441.1219999999994</v>
      </c>
      <c r="D849" s="23">
        <f>PRICE1.12!$G849*VOLUME!D849</f>
        <v>17574.164999999997</v>
      </c>
      <c r="E849" s="23">
        <f>PRICE1.12!$G849*VOLUME!E849</f>
        <v>14444.215007573726</v>
      </c>
      <c r="F849" s="23">
        <f>PRICE1.12!$G849*VOLUME!F849</f>
        <v>16904.940456599998</v>
      </c>
      <c r="G849" s="23">
        <f>PRICE1.12!$G849*VOLUME!G849</f>
        <v>53364.442464173721</v>
      </c>
      <c r="H849" s="23">
        <f>PRICE1.12!$G849*VOLUME!H849</f>
        <v>4575.6899999999987</v>
      </c>
      <c r="I849" s="23">
        <f>PRICE1.12!$G849*VOLUME!I849</f>
        <v>20011.300043478259</v>
      </c>
      <c r="J849" s="23">
        <f>PRICE1.12!$G849*VOLUME!J849</f>
        <v>13648.313699999999</v>
      </c>
      <c r="K849" s="23">
        <f>PRICE1.12!$G849*VOLUME!K849</f>
        <v>19317.681742718447</v>
      </c>
      <c r="L849" s="23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3">
        <f>PRICE1.12!$G850*VOLUME!C850</f>
        <v>755.5386960000003</v>
      </c>
      <c r="D850" s="23">
        <f>PRICE1.12!$G850*VOLUME!D850</f>
        <v>3719.15742</v>
      </c>
      <c r="E850" s="23">
        <f>PRICE1.12!$G850*VOLUME!E850</f>
        <v>2920.2599094871798</v>
      </c>
      <c r="F850" s="23">
        <f>PRICE1.12!$G850*VOLUME!F850</f>
        <v>2686.0448399399997</v>
      </c>
      <c r="G850" s="23">
        <f>PRICE1.12!$G850*VOLUME!G850</f>
        <v>10081.000865427179</v>
      </c>
      <c r="H850" s="23">
        <f>PRICE1.12!$G850*VOLUME!H850</f>
        <v>932.97600000000011</v>
      </c>
      <c r="I850" s="23">
        <f>PRICE1.12!$G850*VOLUME!I850</f>
        <v>3803.3126476190473</v>
      </c>
      <c r="J850" s="23">
        <f>PRICE1.12!$G850*VOLUME!J850</f>
        <v>2975.205586215739</v>
      </c>
      <c r="K850" s="23">
        <f>PRICE1.12!$G850*VOLUME!K850</f>
        <v>2403.8746285714287</v>
      </c>
      <c r="L850" s="23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3">
        <f>PRICE1.12!$G851*VOLUME!C851</f>
        <v>785.64840000000004</v>
      </c>
      <c r="D851" s="23">
        <f>PRICE1.12!$G851*VOLUME!D851</f>
        <v>5580.1642000000002</v>
      </c>
      <c r="E851" s="23">
        <f>PRICE1.12!$G851*VOLUME!E851</f>
        <v>4486.5467303472224</v>
      </c>
      <c r="F851" s="23">
        <f>PRICE1.12!$G851*VOLUME!F851</f>
        <v>4409.7961244253493</v>
      </c>
      <c r="G851" s="23">
        <f>PRICE1.12!$G851*VOLUME!G851</f>
        <v>15262.155454772572</v>
      </c>
      <c r="H851" s="23">
        <f>PRICE1.12!$G851*VOLUME!H851</f>
        <v>853.17966000000024</v>
      </c>
      <c r="I851" s="23">
        <f>PRICE1.12!$G851*VOLUME!I851</f>
        <v>6175.4173208955226</v>
      </c>
      <c r="J851" s="23">
        <f>PRICE1.12!$G851*VOLUME!J851</f>
        <v>4300.1194774910455</v>
      </c>
      <c r="K851" s="23">
        <f>PRICE1.12!$G851*VOLUME!K851</f>
        <v>4582.8421163816629</v>
      </c>
      <c r="L851" s="23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2">
        <f>SUM(C853:C855)</f>
        <v>5946.0864699999993</v>
      </c>
      <c r="D852" s="22">
        <f t="shared" ref="D852:L852" si="283">SUM(D853:D855)</f>
        <v>22452.888700000003</v>
      </c>
      <c r="E852" s="22">
        <f t="shared" si="283"/>
        <v>15397.995067258065</v>
      </c>
      <c r="F852" s="22">
        <f t="shared" si="283"/>
        <v>21178.0381469483</v>
      </c>
      <c r="G852" s="22">
        <f t="shared" si="283"/>
        <v>64975.008384206361</v>
      </c>
      <c r="H852" s="22">
        <f t="shared" si="283"/>
        <v>6185.9203725000007</v>
      </c>
      <c r="I852" s="22">
        <f t="shared" si="283"/>
        <v>28332.150607087031</v>
      </c>
      <c r="J852" s="22">
        <f t="shared" si="283"/>
        <v>15077.63064597497</v>
      </c>
      <c r="K852" s="22">
        <f t="shared" si="283"/>
        <v>22943.704947970185</v>
      </c>
      <c r="L852" s="22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3">
        <f>PRICE1.12!$G853*VOLUME!C853</f>
        <v>1471.6085999999998</v>
      </c>
      <c r="D853" s="23">
        <f>PRICE1.12!$G853*VOLUME!D853</f>
        <v>1608.9050999999997</v>
      </c>
      <c r="E853" s="23">
        <f>PRICE1.12!$G853*VOLUME!E853</f>
        <v>2673.8537099999994</v>
      </c>
      <c r="F853" s="23">
        <f>PRICE1.12!$G853*VOLUME!F853</f>
        <v>2747.6577504672896</v>
      </c>
      <c r="G853" s="23">
        <f>PRICE1.12!$G853*VOLUME!G853</f>
        <v>8502.0251604672885</v>
      </c>
      <c r="H853" s="23">
        <f>PRICE1.12!$G853*VOLUME!H853</f>
        <v>1497.5156625</v>
      </c>
      <c r="I853" s="23">
        <f>PRICE1.12!$G853*VOLUME!I853</f>
        <v>1556.9598000000001</v>
      </c>
      <c r="J853" s="23">
        <f>PRICE1.12!$G853*VOLUME!J853</f>
        <v>2798.57138442211</v>
      </c>
      <c r="K853" s="23">
        <f>PRICE1.12!$G853*VOLUME!K853</f>
        <v>2950.5217532333431</v>
      </c>
      <c r="L853" s="23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3">
        <f>PRICE1.12!$G854*VOLUME!C854</f>
        <v>3640.9983499999994</v>
      </c>
      <c r="D854" s="23">
        <f>PRICE1.12!$G854*VOLUME!D854</f>
        <v>5593.3119999999999</v>
      </c>
      <c r="E854" s="23">
        <f>PRICE1.12!$G854*VOLUME!E854</f>
        <v>5722.6165572580639</v>
      </c>
      <c r="F854" s="23">
        <f>PRICE1.12!$G854*VOLUME!F854</f>
        <v>9102.5830888010096</v>
      </c>
      <c r="G854" s="23">
        <f>PRICE1.12!$G854*VOLUME!G854</f>
        <v>24059.509996059071</v>
      </c>
      <c r="H854" s="23">
        <f>PRICE1.12!$G854*VOLUME!H854</f>
        <v>3723.7780099999995</v>
      </c>
      <c r="I854" s="23">
        <f>PRICE1.12!$G854*VOLUME!I854</f>
        <v>5997.59325063291</v>
      </c>
      <c r="J854" s="23">
        <f>PRICE1.12!$G854*VOLUME!J854</f>
        <v>5641.4248349399568</v>
      </c>
      <c r="K854" s="23">
        <f>PRICE1.12!$G854*VOLUME!K854</f>
        <v>9904.5404999999992</v>
      </c>
      <c r="L854" s="23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3">
        <f>PRICE1.12!$G855*VOLUME!C855</f>
        <v>833.47951999999998</v>
      </c>
      <c r="D855" s="23">
        <f>PRICE1.12!$G855*VOLUME!D855</f>
        <v>15250.671600000001</v>
      </c>
      <c r="E855" s="23">
        <f>PRICE1.12!$G855*VOLUME!E855</f>
        <v>7001.5248000000011</v>
      </c>
      <c r="F855" s="23">
        <f>PRICE1.12!$G855*VOLUME!F855</f>
        <v>9327.7973076800008</v>
      </c>
      <c r="G855" s="23">
        <f>PRICE1.12!$G855*VOLUME!G855</f>
        <v>32413.473227680006</v>
      </c>
      <c r="H855" s="23">
        <f>PRICE1.12!$G855*VOLUME!H855</f>
        <v>964.62670000000026</v>
      </c>
      <c r="I855" s="23">
        <f>PRICE1.12!$G855*VOLUME!I855</f>
        <v>20777.597556454122</v>
      </c>
      <c r="J855" s="23">
        <f>PRICE1.12!$G855*VOLUME!J855</f>
        <v>6637.6344266129036</v>
      </c>
      <c r="K855" s="23">
        <f>PRICE1.12!$G855*VOLUME!K855</f>
        <v>10088.642694736844</v>
      </c>
      <c r="L855" s="23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2">
        <f>SUM(C857:C863)</f>
        <v>374111.36919999996</v>
      </c>
      <c r="D856" s="22">
        <f t="shared" ref="D856:L856" si="284">SUM(D857:D863)</f>
        <v>566792.54003000003</v>
      </c>
      <c r="E856" s="22">
        <f t="shared" si="284"/>
        <v>842446.89850000001</v>
      </c>
      <c r="F856" s="22">
        <f t="shared" si="284"/>
        <v>768552.1671978496</v>
      </c>
      <c r="G856" s="22">
        <f t="shared" si="284"/>
        <v>2551902.9749278496</v>
      </c>
      <c r="H856" s="22">
        <f t="shared" si="284"/>
        <v>376724.76122448023</v>
      </c>
      <c r="I856" s="22">
        <f t="shared" si="284"/>
        <v>550051.95731659397</v>
      </c>
      <c r="J856" s="22">
        <f t="shared" si="284"/>
        <v>820365.8445580632</v>
      </c>
      <c r="K856" s="22">
        <f t="shared" si="284"/>
        <v>783848.07000480883</v>
      </c>
      <c r="L856" s="22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3">
        <f>PRICE1.12!$G857*VOLUME!C857</f>
        <v>76439.461100000015</v>
      </c>
      <c r="D857" s="23">
        <f>PRICE1.12!$G857*VOLUME!D857</f>
        <v>107442.74955000001</v>
      </c>
      <c r="E857" s="23">
        <f>PRICE1.12!$G857*VOLUME!E857</f>
        <v>123581.23589999999</v>
      </c>
      <c r="F857" s="23">
        <f>PRICE1.12!$G857*VOLUME!F857</f>
        <v>82713.081999999995</v>
      </c>
      <c r="G857" s="23">
        <f>PRICE1.12!$G857*VOLUME!G857</f>
        <v>390176.52854999999</v>
      </c>
      <c r="H857" s="23">
        <f>PRICE1.12!$G857*VOLUME!H857</f>
        <v>71396.010999999999</v>
      </c>
      <c r="I857" s="23">
        <f>PRICE1.12!$G857*VOLUME!I857</f>
        <v>94148.988500000007</v>
      </c>
      <c r="J857" s="23">
        <f>PRICE1.12!$G857*VOLUME!J857</f>
        <v>120201.89771264369</v>
      </c>
      <c r="K857" s="23">
        <f>PRICE1.12!$G857*VOLUME!K857</f>
        <v>94053.026600000012</v>
      </c>
      <c r="L857" s="23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3">
        <f>PRICE1.12!$G858*VOLUME!C858</f>
        <v>80871.008400000006</v>
      </c>
      <c r="D858" s="23">
        <f>PRICE1.12!$G858*VOLUME!D858</f>
        <v>106587.05148000001</v>
      </c>
      <c r="E858" s="23">
        <f>PRICE1.12!$G858*VOLUME!E858</f>
        <v>107693.9955</v>
      </c>
      <c r="F858" s="23">
        <f>PRICE1.12!$G858*VOLUME!F858</f>
        <v>88664.120999999985</v>
      </c>
      <c r="G858" s="23">
        <f>PRICE1.12!$G858*VOLUME!G858</f>
        <v>383816.17637999996</v>
      </c>
      <c r="H858" s="23">
        <f>PRICE1.12!$G858*VOLUME!H858</f>
        <v>80367.077699999994</v>
      </c>
      <c r="I858" s="23">
        <f>PRICE1.12!$G858*VOLUME!I858</f>
        <v>100588.22626965516</v>
      </c>
      <c r="J858" s="23">
        <f>PRICE1.12!$G858*VOLUME!J858</f>
        <v>102542.95273278687</v>
      </c>
      <c r="K858" s="23">
        <f>PRICE1.12!$G858*VOLUME!K858</f>
        <v>90631.230299999996</v>
      </c>
      <c r="L858" s="23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3">
        <f>PRICE1.12!$G859*VOLUME!C859</f>
        <v>173219.50080000001</v>
      </c>
      <c r="D859" s="23">
        <f>PRICE1.12!$G859*VOLUME!D859</f>
        <v>213186.77279999998</v>
      </c>
      <c r="E859" s="23">
        <f>PRICE1.12!$G859*VOLUME!E859</f>
        <v>320724.06720000005</v>
      </c>
      <c r="F859" s="23">
        <f>PRICE1.12!$G859*VOLUME!F859</f>
        <v>252823.56480000002</v>
      </c>
      <c r="G859" s="23">
        <f>PRICE1.12!$G859*VOLUME!G859</f>
        <v>959953.90560000006</v>
      </c>
      <c r="H859" s="23">
        <f>PRICE1.12!$G859*VOLUME!H859</f>
        <v>173617.04963889354</v>
      </c>
      <c r="I859" s="23">
        <f>PRICE1.12!$G859*VOLUME!I859</f>
        <v>210289.56480000002</v>
      </c>
      <c r="J859" s="23">
        <f>PRICE1.12!$G859*VOLUME!J859</f>
        <v>310030.04119733081</v>
      </c>
      <c r="K859" s="23">
        <f>PRICE1.12!$G859*VOLUME!K859</f>
        <v>255224.15764800005</v>
      </c>
      <c r="L859" s="23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3">
        <f>PRICE1.12!$G860*VOLUME!C860</f>
        <v>7200.6993999999995</v>
      </c>
      <c r="D860" s="23">
        <f>PRICE1.12!$G860*VOLUME!D860</f>
        <v>4428.5708000000013</v>
      </c>
      <c r="E860" s="23">
        <f>PRICE1.12!$G860*VOLUME!E860</f>
        <v>15513.4606</v>
      </c>
      <c r="F860" s="23">
        <f>PRICE1.12!$G860*VOLUME!F860</f>
        <v>59098.240000000005</v>
      </c>
      <c r="G860" s="23">
        <f>PRICE1.12!$G860*VOLUME!G860</f>
        <v>86240.97080000001</v>
      </c>
      <c r="H860" s="23">
        <f>PRICE1.12!$G860*VOLUME!H860</f>
        <v>7340.3541840707967</v>
      </c>
      <c r="I860" s="23">
        <f>PRICE1.12!$G860*VOLUME!I860</f>
        <v>3939.2885469387761</v>
      </c>
      <c r="J860" s="23">
        <f>PRICE1.12!$G860*VOLUME!J860</f>
        <v>14538.092432258067</v>
      </c>
      <c r="K860" s="23">
        <f>PRICE1.12!$G860*VOLUME!K860</f>
        <v>61914.209000000003</v>
      </c>
      <c r="L860" s="23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3">
        <f>PRICE1.12!$G861*VOLUME!C861</f>
        <v>3715.328</v>
      </c>
      <c r="D861" s="23">
        <f>PRICE1.12!$G861*VOLUME!D861</f>
        <v>4.0384000000000002</v>
      </c>
      <c r="E861" s="23">
        <f>PRICE1.12!$G861*VOLUME!E861</f>
        <v>36736.315200000005</v>
      </c>
      <c r="F861" s="23">
        <f>PRICE1.12!$G861*VOLUME!F861</f>
        <v>79295.245999999999</v>
      </c>
      <c r="G861" s="23">
        <f>PRICE1.12!$G861*VOLUME!G861</f>
        <v>119750.92759999998</v>
      </c>
      <c r="H861" s="23">
        <f>PRICE1.12!$G861*VOLUME!H861</f>
        <v>4074.9979999999996</v>
      </c>
      <c r="I861" s="23">
        <f>PRICE1.12!$G861*VOLUME!I861</f>
        <v>44.422399999999996</v>
      </c>
      <c r="J861" s="23">
        <f>PRICE1.12!$G861*VOLUME!J861</f>
        <v>36299.574117647055</v>
      </c>
      <c r="K861" s="23">
        <f>PRICE1.12!$G861*VOLUME!K861</f>
        <v>76615.767599999992</v>
      </c>
      <c r="L861" s="23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3">
        <f>PRICE1.12!$G862*VOLUME!C862</f>
        <v>8728.0841</v>
      </c>
      <c r="D862" s="23">
        <f>PRICE1.12!$G862*VOLUME!D862</f>
        <v>13772.7323</v>
      </c>
      <c r="E862" s="23">
        <f>PRICE1.12!$G862*VOLUME!E862</f>
        <v>27537.883700000002</v>
      </c>
      <c r="F862" s="23">
        <f>PRICE1.12!$G862*VOLUME!F862</f>
        <v>15203.0542</v>
      </c>
      <c r="G862" s="23">
        <f>PRICE1.12!$G862*VOLUME!G862</f>
        <v>65241.754300000008</v>
      </c>
      <c r="H862" s="23">
        <f>PRICE1.12!$G862*VOLUME!H862</f>
        <v>8957.4298015158583</v>
      </c>
      <c r="I862" s="23">
        <f>PRICE1.12!$G862*VOLUME!I862</f>
        <v>13458.0368</v>
      </c>
      <c r="J862" s="23">
        <f>PRICE1.12!$G862*VOLUME!J862</f>
        <v>26032.128965396627</v>
      </c>
      <c r="K862" s="23">
        <f>PRICE1.12!$G862*VOLUME!K862</f>
        <v>14793.300566808675</v>
      </c>
      <c r="L862" s="23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3">
        <f>PRICE1.12!$G863*VOLUME!C863</f>
        <v>23937.287399999997</v>
      </c>
      <c r="D863" s="23">
        <f>PRICE1.12!$G863*VOLUME!D863</f>
        <v>121370.6247</v>
      </c>
      <c r="E863" s="23">
        <f>PRICE1.12!$G863*VOLUME!E863</f>
        <v>210659.94039999996</v>
      </c>
      <c r="F863" s="23">
        <f>PRICE1.12!$G863*VOLUME!F863</f>
        <v>190754.85919784947</v>
      </c>
      <c r="G863" s="23">
        <f>PRICE1.12!$G863*VOLUME!G863</f>
        <v>546722.71169784945</v>
      </c>
      <c r="H863" s="23">
        <f>PRICE1.12!$G863*VOLUME!H863</f>
        <v>30971.840899999999</v>
      </c>
      <c r="I863" s="23">
        <f>PRICE1.12!$G863*VOLUME!I863</f>
        <v>127583.43</v>
      </c>
      <c r="J863" s="23">
        <f>PRICE1.12!$G863*VOLUME!J863</f>
        <v>210721.15739999997</v>
      </c>
      <c r="K863" s="23">
        <f>PRICE1.12!$G863*VOLUME!K863</f>
        <v>190616.37828999999</v>
      </c>
      <c r="L863" s="23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2">
        <f>SUM(C865:C867)</f>
        <v>1151478.8211783292</v>
      </c>
      <c r="D864" s="22">
        <f t="shared" ref="D864:L864" si="285">SUM(D865:D867)</f>
        <v>1279318.110556175</v>
      </c>
      <c r="E864" s="22">
        <f t="shared" si="285"/>
        <v>1315091.8534300001</v>
      </c>
      <c r="F864" s="22">
        <f t="shared" si="285"/>
        <v>1412127.89491296</v>
      </c>
      <c r="G864" s="22">
        <f t="shared" si="285"/>
        <v>5158016.6800774653</v>
      </c>
      <c r="H864" s="22">
        <f t="shared" si="285"/>
        <v>1142442.0970109082</v>
      </c>
      <c r="I864" s="22">
        <f t="shared" si="285"/>
        <v>1281894.8295400001</v>
      </c>
      <c r="J864" s="22">
        <f t="shared" si="285"/>
        <v>1287161.3666381212</v>
      </c>
      <c r="K864" s="22">
        <f t="shared" si="285"/>
        <v>1373112.5464000001</v>
      </c>
      <c r="L864" s="22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3">
        <f>PRICE1.12!$G865*VOLUME!C865</f>
        <v>83766.313800000004</v>
      </c>
      <c r="D865" s="23">
        <f>PRICE1.12!$G865*VOLUME!D865</f>
        <v>179987.31295999998</v>
      </c>
      <c r="E865" s="23">
        <f>PRICE1.12!$G865*VOLUME!E865</f>
        <v>179740.13200000001</v>
      </c>
      <c r="F865" s="23">
        <f>PRICE1.12!$G865*VOLUME!F865</f>
        <v>152766.50974000001</v>
      </c>
      <c r="G865" s="23">
        <f>PRICE1.12!$G865*VOLUME!G865</f>
        <v>596260.26850000001</v>
      </c>
      <c r="H865" s="23">
        <f>PRICE1.12!$G865*VOLUME!H865</f>
        <v>89133.5484</v>
      </c>
      <c r="I865" s="23">
        <f>PRICE1.12!$G865*VOLUME!I865</f>
        <v>194720.1776</v>
      </c>
      <c r="J865" s="23">
        <f>PRICE1.12!$G865*VOLUME!J865</f>
        <v>179299.63479999997</v>
      </c>
      <c r="K865" s="23">
        <f>PRICE1.12!$G865*VOLUME!K865</f>
        <v>155698.0932</v>
      </c>
      <c r="L865" s="23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3">
        <f>PRICE1.12!$G866*VOLUME!C866</f>
        <v>129507.49560000001</v>
      </c>
      <c r="D866" s="23">
        <f>PRICE1.12!$G866*VOLUME!D866</f>
        <v>129659.8992</v>
      </c>
      <c r="E866" s="23">
        <f>PRICE1.12!$G866*VOLUME!E866</f>
        <v>153581.21240000002</v>
      </c>
      <c r="F866" s="23">
        <f>PRICE1.12!$G866*VOLUME!F866</f>
        <v>197519.55119999999</v>
      </c>
      <c r="G866" s="23">
        <f>PRICE1.12!$G866*VOLUME!G866</f>
        <v>610268.15839999996</v>
      </c>
      <c r="H866" s="23">
        <f>PRICE1.12!$G866*VOLUME!H866</f>
        <v>118601.22199999999</v>
      </c>
      <c r="I866" s="23">
        <f>PRICE1.12!$G866*VOLUME!I866</f>
        <v>117973.3092</v>
      </c>
      <c r="J866" s="23">
        <f>PRICE1.12!$G866*VOLUME!J866</f>
        <v>133259.70000000001</v>
      </c>
      <c r="K866" s="23">
        <f>PRICE1.12!$G866*VOLUME!K866</f>
        <v>208834.65520000001</v>
      </c>
      <c r="L866" s="23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3">
        <f>PRICE1.12!$G867*VOLUME!C867</f>
        <v>938205.01177832927</v>
      </c>
      <c r="D867" s="23">
        <f>PRICE1.12!$G867*VOLUME!D867</f>
        <v>969670.89839617512</v>
      </c>
      <c r="E867" s="23">
        <f>PRICE1.12!$G867*VOLUME!E867</f>
        <v>981770.50903000007</v>
      </c>
      <c r="F867" s="23">
        <f>PRICE1.12!$G867*VOLUME!F867</f>
        <v>1061841.83397296</v>
      </c>
      <c r="G867" s="23">
        <f>PRICE1.12!$G867*VOLUME!G867</f>
        <v>3951488.2531774649</v>
      </c>
      <c r="H867" s="23">
        <f>PRICE1.12!$G867*VOLUME!H867</f>
        <v>934707.32661090815</v>
      </c>
      <c r="I867" s="23">
        <f>PRICE1.12!$G867*VOLUME!I867</f>
        <v>969201.34273999999</v>
      </c>
      <c r="J867" s="23">
        <f>PRICE1.12!$G867*VOLUME!J867</f>
        <v>974602.03183812113</v>
      </c>
      <c r="K867" s="23">
        <f>PRICE1.12!$G867*VOLUME!K867</f>
        <v>1008579.7980000001</v>
      </c>
      <c r="L867" s="23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2">
        <f>SUM(C869:C871)</f>
        <v>1072062.7672499998</v>
      </c>
      <c r="D868" s="22">
        <f t="shared" ref="D868:L868" si="286">SUM(D869:D871)</f>
        <v>1146769.392702</v>
      </c>
      <c r="E868" s="22">
        <f t="shared" si="286"/>
        <v>1191000.2795065998</v>
      </c>
      <c r="F868" s="22">
        <f t="shared" si="286"/>
        <v>1390298.221724713</v>
      </c>
      <c r="G868" s="22">
        <f t="shared" si="286"/>
        <v>4605406.7544233128</v>
      </c>
      <c r="H868" s="22">
        <f t="shared" si="286"/>
        <v>1036337.5494626999</v>
      </c>
      <c r="I868" s="22">
        <f t="shared" si="286"/>
        <v>1122657.661968549</v>
      </c>
      <c r="J868" s="22">
        <f t="shared" si="286"/>
        <v>1241037.0470689323</v>
      </c>
      <c r="K868" s="22">
        <f t="shared" si="286"/>
        <v>1382699.83271</v>
      </c>
      <c r="L868" s="22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3">
        <f>PRICE1.12!$G869*VOLUME!C869</f>
        <v>89545.61877999999</v>
      </c>
      <c r="D869" s="23">
        <f>PRICE1.12!$G869*VOLUME!D869</f>
        <v>89545.61877999999</v>
      </c>
      <c r="E869" s="23">
        <f>PRICE1.12!$G869*VOLUME!E869</f>
        <v>105178.28797999999</v>
      </c>
      <c r="F869" s="23">
        <f>PRICE1.12!$G869*VOLUME!F869</f>
        <v>105178.28797999999</v>
      </c>
      <c r="G869" s="23">
        <f>PRICE1.12!$G869*VOLUME!G869</f>
        <v>194723.90676000001</v>
      </c>
      <c r="H869" s="23">
        <f>PRICE1.12!$G869*VOLUME!H869</f>
        <v>95209.018299999996</v>
      </c>
      <c r="I869" s="23">
        <f>PRICE1.12!$G869*VOLUME!I869</f>
        <v>95209.018299999996</v>
      </c>
      <c r="J869" s="23">
        <f>PRICE1.12!$G869*VOLUME!J869</f>
        <v>94773.076260000002</v>
      </c>
      <c r="K869" s="23">
        <f>PRICE1.12!$G869*VOLUME!K869</f>
        <v>94773.076260000002</v>
      </c>
      <c r="L869" s="23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3">
        <f>PRICE1.12!$G870*VOLUME!C870</f>
        <v>934592.29379999987</v>
      </c>
      <c r="D870" s="23">
        <f>PRICE1.12!$G870*VOLUME!D870</f>
        <v>1006554.5592</v>
      </c>
      <c r="E870" s="23">
        <f>PRICE1.12!$G870*VOLUME!E870</f>
        <v>1007650.7465999998</v>
      </c>
      <c r="F870" s="23">
        <f>PRICE1.12!$G870*VOLUME!F870</f>
        <v>1234609.046325</v>
      </c>
      <c r="G870" s="23">
        <f>PRICE1.12!$G870*VOLUME!G870</f>
        <v>4183406.6459250003</v>
      </c>
      <c r="H870" s="23">
        <f>PRICE1.12!$G870*VOLUME!H870</f>
        <v>793879.36883249995</v>
      </c>
      <c r="I870" s="23">
        <f>PRICE1.12!$G870*VOLUME!I870</f>
        <v>981848.15055117407</v>
      </c>
      <c r="J870" s="23">
        <f>PRICE1.12!$G870*VOLUME!J870</f>
        <v>1055089.7550214776</v>
      </c>
      <c r="K870" s="23">
        <f>PRICE1.12!$G870*VOLUME!K870</f>
        <v>1212217.71465</v>
      </c>
      <c r="L870" s="23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3">
        <f>PRICE1.12!$G871*VOLUME!C871</f>
        <v>47924.854669999993</v>
      </c>
      <c r="D871" s="23">
        <f>PRICE1.12!$G871*VOLUME!D871</f>
        <v>50669.21472199999</v>
      </c>
      <c r="E871" s="23">
        <f>PRICE1.12!$G871*VOLUME!E871</f>
        <v>78171.244926600004</v>
      </c>
      <c r="F871" s="23">
        <f>PRICE1.12!$G871*VOLUME!F871</f>
        <v>50510.887419713006</v>
      </c>
      <c r="G871" s="23">
        <f>PRICE1.12!$G871*VOLUME!G871</f>
        <v>227276.20173831299</v>
      </c>
      <c r="H871" s="23">
        <f>PRICE1.12!$G871*VOLUME!H871</f>
        <v>147249.16233019999</v>
      </c>
      <c r="I871" s="23">
        <f>PRICE1.12!$G871*VOLUME!I871</f>
        <v>45600.493117375001</v>
      </c>
      <c r="J871" s="23">
        <f>PRICE1.12!$G871*VOLUME!J871</f>
        <v>91174.215787454785</v>
      </c>
      <c r="K871" s="23">
        <f>PRICE1.12!$G871*VOLUME!K871</f>
        <v>75709.041799999992</v>
      </c>
      <c r="L871" s="23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2">
        <f>SUM(C873:C874)</f>
        <v>216243.92596928001</v>
      </c>
      <c r="D872" s="22">
        <f t="shared" ref="D872:L872" si="287">SUM(D873:D874)</f>
        <v>207381.59339302429</v>
      </c>
      <c r="E872" s="22">
        <f t="shared" si="287"/>
        <v>232075.88438035714</v>
      </c>
      <c r="F872" s="22">
        <f t="shared" si="287"/>
        <v>186112.68655425459</v>
      </c>
      <c r="G872" s="22">
        <f t="shared" si="287"/>
        <v>841814.09029691608</v>
      </c>
      <c r="H872" s="22">
        <f t="shared" si="287"/>
        <v>199457.25040075326</v>
      </c>
      <c r="I872" s="22">
        <f t="shared" si="287"/>
        <v>195576.35391942857</v>
      </c>
      <c r="J872" s="22">
        <f t="shared" si="287"/>
        <v>181988.56605835716</v>
      </c>
      <c r="K872" s="22">
        <f t="shared" si="287"/>
        <v>183643.56855246113</v>
      </c>
      <c r="L872" s="22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3">
        <f>PRICE1.12!$G873*VOLUME!C873</f>
        <v>6773.7566820649345</v>
      </c>
      <c r="D873" s="23">
        <f>PRICE1.12!$G873*VOLUME!D873</f>
        <v>7814.2826535242839</v>
      </c>
      <c r="E873" s="23">
        <f>PRICE1.12!$G873*VOLUME!E873</f>
        <v>8360.4846428571436</v>
      </c>
      <c r="F873" s="23">
        <f>PRICE1.12!$G873*VOLUME!F873</f>
        <v>11385.479977254547</v>
      </c>
      <c r="G873" s="23">
        <f>PRICE1.12!$G873*VOLUME!G873</f>
        <v>34334.003955700908</v>
      </c>
      <c r="H873" s="23">
        <f>PRICE1.12!$G873*VOLUME!H873</f>
        <v>6799.9630287532473</v>
      </c>
      <c r="I873" s="23">
        <f>PRICE1.12!$G873*VOLUME!I873</f>
        <v>7453.6148294285704</v>
      </c>
      <c r="J873" s="23">
        <f>PRICE1.12!$G873*VOLUME!J873</f>
        <v>9954.2098228571431</v>
      </c>
      <c r="K873" s="23">
        <f>PRICE1.12!$G873*VOLUME!K873</f>
        <v>10061.482594961062</v>
      </c>
      <c r="L873" s="23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3">
        <f>PRICE1.12!$G874*VOLUME!C874</f>
        <v>209470.16928721507</v>
      </c>
      <c r="D874" s="23">
        <f>PRICE1.12!$G874*VOLUME!D874</f>
        <v>199567.31073950001</v>
      </c>
      <c r="E874" s="23">
        <f>PRICE1.12!$G874*VOLUME!E874</f>
        <v>223715.3997375</v>
      </c>
      <c r="F874" s="23">
        <f>PRICE1.12!$G874*VOLUME!F874</f>
        <v>174727.20657700003</v>
      </c>
      <c r="G874" s="23">
        <f>PRICE1.12!$G874*VOLUME!G874</f>
        <v>807480.08634121518</v>
      </c>
      <c r="H874" s="23">
        <f>PRICE1.12!$G874*VOLUME!H874</f>
        <v>192657.28737200002</v>
      </c>
      <c r="I874" s="23">
        <f>PRICE1.12!$G874*VOLUME!I874</f>
        <v>188122.73908999999</v>
      </c>
      <c r="J874" s="23">
        <f>PRICE1.12!$G874*VOLUME!J874</f>
        <v>172034.35623550002</v>
      </c>
      <c r="K874" s="23">
        <f>PRICE1.12!$G874*VOLUME!K874</f>
        <v>173582.08595750006</v>
      </c>
      <c r="L874" s="23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2">
        <f>SUM(C876:C881)</f>
        <v>185757.0927175961</v>
      </c>
      <c r="D875" s="22">
        <f t="shared" ref="D875:L875" si="288">SUM(D876:D881)</f>
        <v>196576.33829599485</v>
      </c>
      <c r="E875" s="22">
        <f t="shared" si="288"/>
        <v>114615.22614494538</v>
      </c>
      <c r="F875" s="22">
        <f t="shared" si="288"/>
        <v>352374.75686026609</v>
      </c>
      <c r="G875" s="22">
        <f t="shared" si="288"/>
        <v>849293.16999999993</v>
      </c>
      <c r="H875" s="22">
        <f t="shared" si="288"/>
        <v>182589.35028399638</v>
      </c>
      <c r="I875" s="22">
        <f t="shared" si="288"/>
        <v>193769.59331010439</v>
      </c>
      <c r="J875" s="22">
        <f t="shared" si="288"/>
        <v>106323.32084622017</v>
      </c>
      <c r="K875" s="22">
        <f t="shared" si="288"/>
        <v>369223.63842798682</v>
      </c>
      <c r="L875" s="22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3">
        <f>PRICE1.12!$G876*VOLUME!C876</f>
        <v>66023.411105103354</v>
      </c>
      <c r="D876" s="23">
        <f>PRICE1.12!$G876*VOLUME!D876</f>
        <v>127973.73615198144</v>
      </c>
      <c r="E876" s="23">
        <f>PRICE1.12!$G876*VOLUME!E876</f>
        <v>63545.311945934569</v>
      </c>
      <c r="F876" s="23">
        <f>PRICE1.12!$G876*VOLUME!F876</f>
        <v>249374.74776315148</v>
      </c>
      <c r="G876" s="23">
        <f>PRICE1.12!$G876*VOLUME!G876</f>
        <v>506916.13</v>
      </c>
      <c r="H876" s="23">
        <f>PRICE1.12!$G876*VOLUME!H876</f>
        <v>111514.46216259568</v>
      </c>
      <c r="I876" s="23">
        <f>PRICE1.12!$G876*VOLUME!I876</f>
        <v>135793.58751865881</v>
      </c>
      <c r="J876" s="23">
        <f>PRICE1.12!$G876*VOLUME!J876</f>
        <v>67708.863162512833</v>
      </c>
      <c r="K876" s="23">
        <f>PRICE1.12!$G876*VOLUME!K876</f>
        <v>264974.60274818406</v>
      </c>
      <c r="L876" s="23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3">
        <f>PRICE1.12!$G877*VOLUME!C877</f>
        <v>37692.699194874498</v>
      </c>
      <c r="D877" s="23">
        <f>PRICE1.12!$G877*VOLUME!D877</f>
        <v>10822.950493313891</v>
      </c>
      <c r="E877" s="23">
        <f>PRICE1.12!$G877*VOLUME!E877</f>
        <v>13193.373567373024</v>
      </c>
      <c r="F877" s="23">
        <f>PRICE1.12!$G877*VOLUME!F877</f>
        <v>58041.926744438584</v>
      </c>
      <c r="G877" s="23">
        <f>PRICE1.12!$G877*VOLUME!G877</f>
        <v>119750.95</v>
      </c>
      <c r="H877" s="23">
        <f>PRICE1.12!$G877*VOLUME!H877</f>
        <v>29385.072245664112</v>
      </c>
      <c r="I877" s="23">
        <f>PRICE1.12!$G877*VOLUME!I877</f>
        <v>10926.98160001241</v>
      </c>
      <c r="J877" s="23">
        <f>PRICE1.12!$G877*VOLUME!J877</f>
        <v>8983.8291427507684</v>
      </c>
      <c r="K877" s="23">
        <f>PRICE1.12!$G877*VOLUME!K877</f>
        <v>59665.555088269059</v>
      </c>
      <c r="L877" s="23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3">
        <f>PRICE1.12!$G878*VOLUME!C878</f>
        <v>4666.5098278888536</v>
      </c>
      <c r="D878" s="23">
        <f>PRICE1.12!$G878*VOLUME!D878</f>
        <v>28081.824072779051</v>
      </c>
      <c r="E878" s="23">
        <f>PRICE1.12!$G878*VOLUME!E878</f>
        <v>22198.604493997576</v>
      </c>
      <c r="F878" s="23">
        <f>PRICE1.12!$G878*VOLUME!F878</f>
        <v>17162.551605334524</v>
      </c>
      <c r="G878" s="23">
        <f>PRICE1.12!$G878*VOLUME!G878</f>
        <v>72109.490000000005</v>
      </c>
      <c r="H878" s="23">
        <f>PRICE1.12!$G878*VOLUME!H878</f>
        <v>6293.9884401849904</v>
      </c>
      <c r="I878" s="23">
        <f>PRICE1.12!$G878*VOLUME!I878</f>
        <v>26245.943551978435</v>
      </c>
      <c r="J878" s="23">
        <f>PRICE1.12!$G878*VOLUME!J878</f>
        <v>18382.788278334214</v>
      </c>
      <c r="K878" s="23">
        <f>PRICE1.12!$G878*VOLUME!K878</f>
        <v>15447.370196642556</v>
      </c>
      <c r="L878" s="23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3">
        <f>PRICE1.12!$G879*VOLUME!C879</f>
        <v>7379.2643157894727</v>
      </c>
      <c r="D879" s="23">
        <f>PRICE1.12!$G879*VOLUME!D879</f>
        <v>11812.656315789473</v>
      </c>
      <c r="E879" s="23">
        <f>PRICE1.12!$G879*VOLUME!E879</f>
        <v>1050.0138947368421</v>
      </c>
      <c r="F879" s="23">
        <f>PRICE1.12!$G879*VOLUME!F879</f>
        <v>4725.062526315789</v>
      </c>
      <c r="G879" s="23">
        <f>PRICE1.12!$G879*VOLUME!G879</f>
        <v>24937.829999999998</v>
      </c>
      <c r="H879" s="23">
        <f>PRICE1.12!$G879*VOLUME!H879</f>
        <v>11550.152842105263</v>
      </c>
      <c r="I879" s="23">
        <f>PRICE1.12!$G879*VOLUME!I879</f>
        <v>5804.2434736842097</v>
      </c>
      <c r="J879" s="23">
        <f>PRICE1.12!$G879*VOLUME!J879</f>
        <v>962.51273684210526</v>
      </c>
      <c r="K879" s="23">
        <f>PRICE1.12!$G879*VOLUME!K879</f>
        <v>3820.8838947368417</v>
      </c>
      <c r="L879" s="23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3">
        <f>PRICE1.12!$G880*VOLUME!C880</f>
        <v>65832.025412598756</v>
      </c>
      <c r="D880" s="23">
        <f>PRICE1.12!$G880*VOLUME!D880</f>
        <v>16804.479544257647</v>
      </c>
      <c r="E880" s="23">
        <f>PRICE1.12!$G880*VOLUME!E880</f>
        <v>8073.778948754305</v>
      </c>
      <c r="F880" s="23">
        <f>PRICE1.12!$G880*VOLUME!F880</f>
        <v>13909.786094389307</v>
      </c>
      <c r="G880" s="23">
        <f>PRICE1.12!$G880*VOLUME!G880</f>
        <v>104620.07</v>
      </c>
      <c r="H880" s="23">
        <f>PRICE1.12!$G880*VOLUME!H880</f>
        <v>20326.427211667004</v>
      </c>
      <c r="I880" s="23">
        <f>PRICE1.12!$G880*VOLUME!I880</f>
        <v>13291.008285193437</v>
      </c>
      <c r="J880" s="23">
        <f>PRICE1.12!$G880*VOLUME!J880</f>
        <v>7382.9516686246716</v>
      </c>
      <c r="K880" s="23">
        <f>PRICE1.12!$G880*VOLUME!K880</f>
        <v>19525.406623050436</v>
      </c>
      <c r="L880" s="23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3">
        <f>PRICE1.12!$G881*VOLUME!C881</f>
        <v>4163.1828613411699</v>
      </c>
      <c r="D881" s="23">
        <f>PRICE1.12!$G881*VOLUME!D881</f>
        <v>1080.6917178733636</v>
      </c>
      <c r="E881" s="23">
        <f>PRICE1.12!$G881*VOLUME!E881</f>
        <v>6554.1432941490784</v>
      </c>
      <c r="F881" s="23">
        <f>PRICE1.12!$G881*VOLUME!F881</f>
        <v>9160.6821266363877</v>
      </c>
      <c r="G881" s="23">
        <f>PRICE1.12!$G881*VOLUME!G881</f>
        <v>20958.7</v>
      </c>
      <c r="H881" s="23">
        <f>PRICE1.12!$G881*VOLUME!H881</f>
        <v>3519.2473817793216</v>
      </c>
      <c r="I881" s="23">
        <f>PRICE1.12!$G881*VOLUME!I881</f>
        <v>1707.8288805770774</v>
      </c>
      <c r="J881" s="23">
        <f>PRICE1.12!$G881*VOLUME!J881</f>
        <v>2902.3758571555795</v>
      </c>
      <c r="K881" s="23">
        <f>PRICE1.12!$G881*VOLUME!K881</f>
        <v>5789.819877103927</v>
      </c>
      <c r="L881" s="23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2">
        <f>C883+C887+C889+C892+C896+C903+C906+C913+C917+C921+C925</f>
        <v>19893053.911680125</v>
      </c>
      <c r="D882" s="22">
        <f t="shared" ref="D882:L882" si="289">D883+D887+D889+D892+D896+D903+D906+D913+D917+D921+D925</f>
        <v>13176389.770471431</v>
      </c>
      <c r="E882" s="22">
        <f t="shared" si="289"/>
        <v>23037711.880832244</v>
      </c>
      <c r="F882" s="22">
        <f t="shared" si="289"/>
        <v>21922632.614518676</v>
      </c>
      <c r="G882" s="22">
        <f t="shared" si="289"/>
        <v>75678961.572491214</v>
      </c>
      <c r="H882" s="22">
        <f t="shared" si="289"/>
        <v>21507771.12365029</v>
      </c>
      <c r="I882" s="22">
        <f t="shared" si="289"/>
        <v>13949368.777180936</v>
      </c>
      <c r="J882" s="22">
        <f t="shared" si="289"/>
        <v>26758564.876153238</v>
      </c>
      <c r="K882" s="22">
        <f t="shared" si="289"/>
        <v>22591137.512454446</v>
      </c>
      <c r="L882" s="22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2">
        <f>SUM(C884:C886)</f>
        <v>11525413.880000001</v>
      </c>
      <c r="D883" s="22">
        <f t="shared" ref="D883:L883" si="290">SUM(D884:D886)</f>
        <v>4749626.12</v>
      </c>
      <c r="E883" s="22">
        <f t="shared" si="290"/>
        <v>12278367.934</v>
      </c>
      <c r="F883" s="22">
        <f t="shared" si="290"/>
        <v>7142155.5179999992</v>
      </c>
      <c r="G883" s="22">
        <f t="shared" si="290"/>
        <v>35695563.452</v>
      </c>
      <c r="H883" s="22">
        <f t="shared" si="290"/>
        <v>13025764.2052</v>
      </c>
      <c r="I883" s="22">
        <f t="shared" si="290"/>
        <v>5503069.305399999</v>
      </c>
      <c r="J883" s="22">
        <f t="shared" si="290"/>
        <v>15982748.067200001</v>
      </c>
      <c r="K883" s="22">
        <f t="shared" si="290"/>
        <v>7560886.0148999989</v>
      </c>
      <c r="L883" s="22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3">
        <f>PRICE1.12!$G884*VOLUME!C884</f>
        <v>4235389.8600000003</v>
      </c>
      <c r="D884" s="23">
        <f>PRICE1.12!$G884*VOLUME!D884</f>
        <v>1613092.26</v>
      </c>
      <c r="E884" s="23">
        <f>PRICE1.12!$G884*VOLUME!E884</f>
        <v>4128089.94</v>
      </c>
      <c r="F884" s="23">
        <f>PRICE1.12!$G884*VOLUME!F884</f>
        <v>1991465.8295999998</v>
      </c>
      <c r="G884" s="23">
        <f>PRICE1.12!$G884*VOLUME!G884</f>
        <v>11968037.889599999</v>
      </c>
      <c r="H884" s="23">
        <f>PRICE1.12!$G884*VOLUME!H884</f>
        <v>4913758.0674000001</v>
      </c>
      <c r="I884" s="23">
        <f>PRICE1.12!$G884*VOLUME!I884</f>
        <v>1812768.2351999998</v>
      </c>
      <c r="J884" s="23">
        <f>PRICE1.12!$G884*VOLUME!J884</f>
        <v>5761496.5199999996</v>
      </c>
      <c r="K884" s="23">
        <f>PRICE1.12!$G884*VOLUME!K884</f>
        <v>2296519.6878</v>
      </c>
      <c r="L884" s="23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3">
        <f>PRICE1.12!$G885*VOLUME!C885</f>
        <v>4382318.92</v>
      </c>
      <c r="D885" s="23">
        <f>PRICE1.12!$G885*VOLUME!D885</f>
        <v>1669051.72</v>
      </c>
      <c r="E885" s="23">
        <f>PRICE1.12!$G885*VOLUME!E885</f>
        <v>4271296.6800000006</v>
      </c>
      <c r="F885" s="23">
        <f>PRICE1.12!$G885*VOLUME!F885</f>
        <v>2060551.3711999999</v>
      </c>
      <c r="G885" s="23">
        <f>PRICE1.12!$G885*VOLUME!G885</f>
        <v>12383218.691199999</v>
      </c>
      <c r="H885" s="23">
        <f>PRICE1.12!$G885*VOLUME!H885</f>
        <v>5084220.2627999997</v>
      </c>
      <c r="I885" s="23">
        <f>PRICE1.12!$G885*VOLUME!I885</f>
        <v>1875654.6143999998</v>
      </c>
      <c r="J885" s="23">
        <f>PRICE1.12!$G885*VOLUME!J885</f>
        <v>5961367.4400000004</v>
      </c>
      <c r="K885" s="23">
        <f>PRICE1.12!$G885*VOLUME!K885</f>
        <v>2376187.7916000001</v>
      </c>
      <c r="L885" s="23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3">
        <f>PRICE1.12!$G886*VOLUME!C886</f>
        <v>2907705.1</v>
      </c>
      <c r="D886" s="23">
        <f>PRICE1.12!$G886*VOLUME!D886</f>
        <v>1467482.14</v>
      </c>
      <c r="E886" s="23">
        <f>PRICE1.12!$G886*VOLUME!E886</f>
        <v>3878981.3140000002</v>
      </c>
      <c r="F886" s="23">
        <f>PRICE1.12!$G886*VOLUME!F886</f>
        <v>3090138.3171999995</v>
      </c>
      <c r="G886" s="23">
        <f>PRICE1.12!$G886*VOLUME!G886</f>
        <v>11344306.871200001</v>
      </c>
      <c r="H886" s="23">
        <f>PRICE1.12!$G886*VOLUME!H886</f>
        <v>3027785.875</v>
      </c>
      <c r="I886" s="23">
        <f>PRICE1.12!$G886*VOLUME!I886</f>
        <v>1814646.4557999999</v>
      </c>
      <c r="J886" s="23">
        <f>PRICE1.12!$G886*VOLUME!J886</f>
        <v>4259884.1071999995</v>
      </c>
      <c r="K886" s="23">
        <f>PRICE1.12!$G886*VOLUME!K886</f>
        <v>2888178.5354999998</v>
      </c>
      <c r="L886" s="23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2">
        <f>SUM(C888)</f>
        <v>921827.68160000001</v>
      </c>
      <c r="D887" s="22">
        <f t="shared" ref="D887:L887" si="291">SUM(D888)</f>
        <v>1462890.152</v>
      </c>
      <c r="E887" s="22">
        <f t="shared" si="291"/>
        <v>2592363.52</v>
      </c>
      <c r="F887" s="22">
        <f t="shared" si="291"/>
        <v>4743856.6399999997</v>
      </c>
      <c r="G887" s="22">
        <f t="shared" si="291"/>
        <v>9720937.9935999997</v>
      </c>
      <c r="H887" s="22">
        <f t="shared" si="291"/>
        <v>893700.97600000002</v>
      </c>
      <c r="I887" s="22">
        <f t="shared" si="291"/>
        <v>1410313.3663999999</v>
      </c>
      <c r="J887" s="22">
        <f t="shared" si="291"/>
        <v>2536355.5465920004</v>
      </c>
      <c r="K887" s="22">
        <f t="shared" si="291"/>
        <v>4868607.0143999998</v>
      </c>
      <c r="L887" s="22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3">
        <f>PRICE1.12!$G888*VOLUME!C888</f>
        <v>921827.68160000001</v>
      </c>
      <c r="D888" s="23">
        <f>PRICE1.12!$G888*VOLUME!D888</f>
        <v>1462890.152</v>
      </c>
      <c r="E888" s="23">
        <f>PRICE1.12!$G888*VOLUME!E888</f>
        <v>2592363.52</v>
      </c>
      <c r="F888" s="23">
        <f>PRICE1.12!$G888*VOLUME!F888</f>
        <v>4743856.6399999997</v>
      </c>
      <c r="G888" s="23">
        <f>PRICE1.12!$G888*VOLUME!G888</f>
        <v>9720937.9935999997</v>
      </c>
      <c r="H888" s="23">
        <f>PRICE1.12!$G888*VOLUME!H888</f>
        <v>893700.97600000002</v>
      </c>
      <c r="I888" s="23">
        <f>PRICE1.12!$G888*VOLUME!I888</f>
        <v>1410313.3663999999</v>
      </c>
      <c r="J888" s="23">
        <f>PRICE1.12!$G888*VOLUME!J888</f>
        <v>2536355.5465920004</v>
      </c>
      <c r="K888" s="23">
        <f>PRICE1.12!$G888*VOLUME!K888</f>
        <v>4868607.0143999998</v>
      </c>
      <c r="L888" s="23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2">
        <f>SUM(C890:C891)</f>
        <v>49131.342000000004</v>
      </c>
      <c r="D889" s="22">
        <f t="shared" ref="D889:L889" si="292">SUM(D890:D891)</f>
        <v>15966.914400000001</v>
      </c>
      <c r="E889" s="22">
        <f t="shared" si="292"/>
        <v>11167.3737</v>
      </c>
      <c r="F889" s="22">
        <f t="shared" si="292"/>
        <v>102808.219002</v>
      </c>
      <c r="G889" s="22">
        <f t="shared" si="292"/>
        <v>179073.84910200001</v>
      </c>
      <c r="H889" s="22">
        <f t="shared" si="292"/>
        <v>49224.403799999993</v>
      </c>
      <c r="I889" s="22">
        <f t="shared" si="292"/>
        <v>16310.694300000001</v>
      </c>
      <c r="J889" s="22">
        <f t="shared" si="292"/>
        <v>11300.016720000001</v>
      </c>
      <c r="K889" s="22">
        <f t="shared" si="292"/>
        <v>107251.71255</v>
      </c>
      <c r="L889" s="22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3">
        <f>PRICE1.12!$G890*VOLUME!C890</f>
        <v>44606.016000000003</v>
      </c>
      <c r="D890" s="23">
        <f>PRICE1.12!$G890*VOLUME!D890</f>
        <v>13080.5064</v>
      </c>
      <c r="E890" s="23">
        <f>PRICE1.12!$G890*VOLUME!E890</f>
        <v>6566.2272000000003</v>
      </c>
      <c r="F890" s="23">
        <f>PRICE1.12!$G890*VOLUME!F890</f>
        <v>93194.515751999992</v>
      </c>
      <c r="G890" s="23">
        <f>PRICE1.12!$G890*VOLUME!G890</f>
        <v>157447.26535200002</v>
      </c>
      <c r="H890" s="23">
        <f>PRICE1.12!$G890*VOLUME!H890</f>
        <v>44767.054799999991</v>
      </c>
      <c r="I890" s="23">
        <f>PRICE1.12!$G890*VOLUME!I890</f>
        <v>13289.452800000001</v>
      </c>
      <c r="J890" s="23">
        <f>PRICE1.12!$G890*VOLUME!J890</f>
        <v>6733.0380000000005</v>
      </c>
      <c r="K890" s="23">
        <f>PRICE1.12!$G890*VOLUME!K890</f>
        <v>97390.378799999991</v>
      </c>
      <c r="L890" s="23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3">
        <f>PRICE1.12!$G891*VOLUME!C891</f>
        <v>4525.326</v>
      </c>
      <c r="D891" s="23">
        <f>PRICE1.12!$G891*VOLUME!D891</f>
        <v>2886.4080000000004</v>
      </c>
      <c r="E891" s="23">
        <f>PRICE1.12!$G891*VOLUME!E891</f>
        <v>4601.1465000000007</v>
      </c>
      <c r="F891" s="23">
        <f>PRICE1.12!$G891*VOLUME!F891</f>
        <v>9613.7032500000005</v>
      </c>
      <c r="G891" s="23">
        <f>PRICE1.12!$G891*VOLUME!G891</f>
        <v>21626.583750000002</v>
      </c>
      <c r="H891" s="23">
        <f>PRICE1.12!$G891*VOLUME!H891</f>
        <v>4457.3490000000002</v>
      </c>
      <c r="I891" s="23">
        <f>PRICE1.12!$G891*VOLUME!I891</f>
        <v>3021.2414999999996</v>
      </c>
      <c r="J891" s="23">
        <f>PRICE1.12!$G891*VOLUME!J891</f>
        <v>4566.978720000001</v>
      </c>
      <c r="K891" s="23">
        <f>PRICE1.12!$G891*VOLUME!K891</f>
        <v>9861.3337499999998</v>
      </c>
      <c r="L891" s="23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2">
        <f>SUM(C893:C895)</f>
        <v>30343.057500000003</v>
      </c>
      <c r="D892" s="22">
        <f t="shared" ref="D892:L892" si="293">SUM(D893:D895)</f>
        <v>4437.9470000000001</v>
      </c>
      <c r="E892" s="22">
        <f t="shared" si="293"/>
        <v>48703.521800000002</v>
      </c>
      <c r="F892" s="22">
        <f t="shared" si="293"/>
        <v>37684.481800000001</v>
      </c>
      <c r="G892" s="22">
        <f t="shared" si="293"/>
        <v>121169.00810000001</v>
      </c>
      <c r="H892" s="22">
        <f t="shared" si="293"/>
        <v>25203.815199999997</v>
      </c>
      <c r="I892" s="22">
        <f t="shared" si="293"/>
        <v>4558.0569999999989</v>
      </c>
      <c r="J892" s="22">
        <f t="shared" si="293"/>
        <v>49286.771700000005</v>
      </c>
      <c r="K892" s="22">
        <f t="shared" si="293"/>
        <v>39762.404300000002</v>
      </c>
      <c r="L892" s="22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3">
        <f>PRICE1.12!$G893*VOLUME!C893</f>
        <v>7062.5819999999994</v>
      </c>
      <c r="D893" s="23">
        <f>PRICE1.12!$G893*VOLUME!D893</f>
        <v>1841.5080000000003</v>
      </c>
      <c r="E893" s="23">
        <f>PRICE1.12!$G893*VOLUME!E893</f>
        <v>28113.7755</v>
      </c>
      <c r="F893" s="23">
        <f>PRICE1.12!$G893*VOLUME!F893</f>
        <v>2054.79</v>
      </c>
      <c r="G893" s="23">
        <f>PRICE1.12!$G893*VOLUME!G893</f>
        <v>39072.655500000001</v>
      </c>
      <c r="H893" s="23">
        <f>PRICE1.12!$G893*VOLUME!H893</f>
        <v>7240.3169999999991</v>
      </c>
      <c r="I893" s="23">
        <f>PRICE1.12!$G893*VOLUME!I893</f>
        <v>1831.1039999999998</v>
      </c>
      <c r="J893" s="23">
        <f>PRICE1.12!$G893*VOLUME!J893</f>
        <v>28174.465500000002</v>
      </c>
      <c r="K893" s="23">
        <f>PRICE1.12!$G893*VOLUME!K893</f>
        <v>2232.0915</v>
      </c>
      <c r="L893" s="23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3">
        <f>PRICE1.12!$G894*VOLUME!C894</f>
        <v>2508.384</v>
      </c>
      <c r="D894" s="23">
        <f>PRICE1.12!$G894*VOLUME!D894</f>
        <v>246.768</v>
      </c>
      <c r="E894" s="23">
        <f>PRICE1.12!$G894*VOLUME!E894</f>
        <v>437.56799999999998</v>
      </c>
      <c r="F894" s="23">
        <f>PRICE1.12!$G894*VOLUME!F894</f>
        <v>6003.84</v>
      </c>
      <c r="G894" s="23">
        <f>PRICE1.12!$G894*VOLUME!G894</f>
        <v>9196.5600000000013</v>
      </c>
      <c r="H894" s="23">
        <f>PRICE1.12!$G894*VOLUME!H894</f>
        <v>2495.6639999999998</v>
      </c>
      <c r="I894" s="23">
        <f>PRICE1.12!$G894*VOLUME!I894</f>
        <v>277.29600000000005</v>
      </c>
      <c r="J894" s="23">
        <f>PRICE1.12!$G894*VOLUME!J894</f>
        <v>445.20000000000005</v>
      </c>
      <c r="K894" s="23">
        <f>PRICE1.12!$G894*VOLUME!K894</f>
        <v>6054.72</v>
      </c>
      <c r="L894" s="23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3">
        <f>PRICE1.12!$G895*VOLUME!C895</f>
        <v>20772.091500000002</v>
      </c>
      <c r="D895" s="23">
        <f>PRICE1.12!$G895*VOLUME!D895</f>
        <v>2349.6710000000003</v>
      </c>
      <c r="E895" s="23">
        <f>PRICE1.12!$G895*VOLUME!E895</f>
        <v>20152.178300000003</v>
      </c>
      <c r="F895" s="23">
        <f>PRICE1.12!$G895*VOLUME!F895</f>
        <v>29625.851800000004</v>
      </c>
      <c r="G895" s="23">
        <f>PRICE1.12!$G895*VOLUME!G895</f>
        <v>72899.792600000001</v>
      </c>
      <c r="H895" s="23">
        <f>PRICE1.12!$G895*VOLUME!H895</f>
        <v>15467.834199999999</v>
      </c>
      <c r="I895" s="23">
        <f>PRICE1.12!$G895*VOLUME!I895</f>
        <v>2449.6569999999997</v>
      </c>
      <c r="J895" s="23">
        <f>PRICE1.12!$G895*VOLUME!J895</f>
        <v>20667.106200000002</v>
      </c>
      <c r="K895" s="23">
        <f>PRICE1.12!$G895*VOLUME!K895</f>
        <v>31475.592800000002</v>
      </c>
      <c r="L895" s="23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2">
        <f>SUM(C897:C902)</f>
        <v>24396.997379999997</v>
      </c>
      <c r="D896" s="22">
        <f t="shared" ref="D896:L896" si="294">SUM(D897:D902)</f>
        <v>25959.077099999999</v>
      </c>
      <c r="E896" s="22">
        <f t="shared" si="294"/>
        <v>32295.304899999999</v>
      </c>
      <c r="F896" s="22">
        <f t="shared" si="294"/>
        <v>105509.32910379999</v>
      </c>
      <c r="G896" s="22">
        <f t="shared" si="294"/>
        <v>188160.7084838</v>
      </c>
      <c r="H896" s="22">
        <f t="shared" si="294"/>
        <v>24053.000049999999</v>
      </c>
      <c r="I896" s="22">
        <f t="shared" si="294"/>
        <v>25860.464260000001</v>
      </c>
      <c r="J896" s="22">
        <f t="shared" si="294"/>
        <v>32270.435880000005</v>
      </c>
      <c r="K896" s="22">
        <f t="shared" si="294"/>
        <v>106094.76167379999</v>
      </c>
      <c r="L896" s="22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3">
        <f>PRICE1.12!$G897*VOLUME!C897</f>
        <v>2811.5479</v>
      </c>
      <c r="D897" s="23">
        <f>PRICE1.12!$G897*VOLUME!D897</f>
        <v>1688.3019999999999</v>
      </c>
      <c r="E897" s="23">
        <f>PRICE1.12!$G897*VOLUME!E897</f>
        <v>3642.3702000000003</v>
      </c>
      <c r="F897" s="23">
        <f>PRICE1.12!$G897*VOLUME!F897</f>
        <v>5149.7250000000004</v>
      </c>
      <c r="G897" s="23">
        <f>PRICE1.12!$G897*VOLUME!G897</f>
        <v>13291.945100000001</v>
      </c>
      <c r="H897" s="23">
        <f>PRICE1.12!$G897*VOLUME!H897</f>
        <v>2727.3347499999995</v>
      </c>
      <c r="I897" s="23">
        <f>PRICE1.12!$G897*VOLUME!I897</f>
        <v>1719.1599600000004</v>
      </c>
      <c r="J897" s="23">
        <f>PRICE1.12!$G897*VOLUME!J897</f>
        <v>3714.2644</v>
      </c>
      <c r="K897" s="23">
        <f>PRICE1.12!$G897*VOLUME!K897</f>
        <v>5603.3046999999997</v>
      </c>
      <c r="L897" s="23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3">
        <f>PRICE1.12!$G898*VOLUME!C898</f>
        <v>3058.9388799999997</v>
      </c>
      <c r="D898" s="23">
        <f>PRICE1.12!$G898*VOLUME!D898</f>
        <v>1660.1975</v>
      </c>
      <c r="E898" s="23">
        <f>PRICE1.12!$G898*VOLUME!E898</f>
        <v>4860.4363999999996</v>
      </c>
      <c r="F898" s="23">
        <f>PRICE1.12!$G898*VOLUME!F898</f>
        <v>7249.9832037999995</v>
      </c>
      <c r="G898" s="23">
        <f>PRICE1.12!$G898*VOLUME!G898</f>
        <v>16829.555983800001</v>
      </c>
      <c r="H898" s="23">
        <f>PRICE1.12!$G898*VOLUME!H898</f>
        <v>2978.1389000000004</v>
      </c>
      <c r="I898" s="23">
        <f>PRICE1.12!$G898*VOLUME!I898</f>
        <v>1699.5092</v>
      </c>
      <c r="J898" s="23">
        <f>PRICE1.12!$G898*VOLUME!J898</f>
        <v>4928.5766800000001</v>
      </c>
      <c r="K898" s="23">
        <f>PRICE1.12!$G898*VOLUME!K898</f>
        <v>7603.721873800001</v>
      </c>
      <c r="L898" s="23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3">
        <f>PRICE1.12!$G899*VOLUME!C899</f>
        <v>3757.12</v>
      </c>
      <c r="D899" s="23">
        <f>PRICE1.12!$G899*VOLUME!D899</f>
        <v>3725.0239999999999</v>
      </c>
      <c r="E899" s="23">
        <f>PRICE1.12!$G899*VOLUME!E899</f>
        <v>8990.655999999999</v>
      </c>
      <c r="F899" s="23">
        <f>PRICE1.12!$G899*VOLUME!F899</f>
        <v>60421.66399999999</v>
      </c>
      <c r="G899" s="23">
        <f>PRICE1.12!$G899*VOLUME!G899</f>
        <v>76894.463999999993</v>
      </c>
      <c r="H899" s="23">
        <f>PRICE1.12!$G899*VOLUME!H899</f>
        <v>3708.4096</v>
      </c>
      <c r="I899" s="23">
        <f>PRICE1.12!$G899*VOLUME!I899</f>
        <v>3730.3103999999994</v>
      </c>
      <c r="J899" s="23">
        <f>PRICE1.12!$G899*VOLUME!J899</f>
        <v>8738.7968000000001</v>
      </c>
      <c r="K899" s="23">
        <f>PRICE1.12!$G899*VOLUME!K899</f>
        <v>60552.88</v>
      </c>
      <c r="L899" s="23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3">
        <f>PRICE1.12!$G900*VOLUME!C900</f>
        <v>4980.7509999999993</v>
      </c>
      <c r="D900" s="23">
        <f>PRICE1.12!$G900*VOLUME!D900</f>
        <v>8050.9960000000001</v>
      </c>
      <c r="E900" s="23">
        <f>PRICE1.12!$G900*VOLUME!E900</f>
        <v>6384.3760000000002</v>
      </c>
      <c r="F900" s="23">
        <f>PRICE1.12!$G900*VOLUME!F900</f>
        <v>26337.915000000001</v>
      </c>
      <c r="G900" s="23">
        <f>PRICE1.12!$G900*VOLUME!G900</f>
        <v>45754.038</v>
      </c>
      <c r="H900" s="23">
        <f>PRICE1.12!$G900*VOLUME!H900</f>
        <v>4995.92</v>
      </c>
      <c r="I900" s="23">
        <f>PRICE1.12!$G900*VOLUME!I900</f>
        <v>8058.8759999999993</v>
      </c>
      <c r="J900" s="23">
        <f>PRICE1.12!$G900*VOLUME!J900</f>
        <v>6555.1750000000002</v>
      </c>
      <c r="K900" s="23">
        <f>PRICE1.12!$G900*VOLUME!K900</f>
        <v>26370.42</v>
      </c>
      <c r="L900" s="23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3">
        <f>PRICE1.12!$G901*VOLUME!C901</f>
        <v>7025.1776</v>
      </c>
      <c r="D901" s="23">
        <f>PRICE1.12!$G901*VOLUME!D901</f>
        <v>7669.3007999999991</v>
      </c>
      <c r="E901" s="23">
        <f>PRICE1.12!$G901*VOLUME!E901</f>
        <v>5714.7825000000003</v>
      </c>
      <c r="F901" s="23">
        <f>PRICE1.12!$G901*VOLUME!F901</f>
        <v>1990.1791000000001</v>
      </c>
      <c r="G901" s="23">
        <f>PRICE1.12!$G901*VOLUME!G901</f>
        <v>22399.439999999999</v>
      </c>
      <c r="H901" s="23">
        <f>PRICE1.12!$G901*VOLUME!H901</f>
        <v>7056.3807999999999</v>
      </c>
      <c r="I901" s="23">
        <f>PRICE1.12!$G901*VOLUME!I901</f>
        <v>7634.0579000000007</v>
      </c>
      <c r="J901" s="23">
        <f>PRICE1.12!$G901*VOLUME!J901</f>
        <v>5745.0106000000005</v>
      </c>
      <c r="K901" s="23">
        <f>PRICE1.12!$G901*VOLUME!K901</f>
        <v>2142.2947000000004</v>
      </c>
      <c r="L901" s="23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3">
        <f>PRICE1.12!$G902*VOLUME!C902</f>
        <v>2763.462</v>
      </c>
      <c r="D902" s="23">
        <f>PRICE1.12!$G902*VOLUME!D902</f>
        <v>3165.2568000000001</v>
      </c>
      <c r="E902" s="23">
        <f>PRICE1.12!$G902*VOLUME!E902</f>
        <v>2702.6838000000002</v>
      </c>
      <c r="F902" s="23">
        <f>PRICE1.12!$G902*VOLUME!F902</f>
        <v>4359.8627999999999</v>
      </c>
      <c r="G902" s="23">
        <f>PRICE1.12!$G902*VOLUME!G902</f>
        <v>12991.2654</v>
      </c>
      <c r="H902" s="23">
        <f>PRICE1.12!$G902*VOLUME!H902</f>
        <v>2586.8160000000003</v>
      </c>
      <c r="I902" s="23">
        <f>PRICE1.12!$G902*VOLUME!I902</f>
        <v>3018.5508</v>
      </c>
      <c r="J902" s="23">
        <f>PRICE1.12!$G902*VOLUME!J902</f>
        <v>2588.6124</v>
      </c>
      <c r="K902" s="23">
        <f>PRICE1.12!$G902*VOLUME!K902</f>
        <v>3822.1404000000007</v>
      </c>
      <c r="L902" s="23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2">
        <f>SUM(C904:C905)</f>
        <v>41701.294350000004</v>
      </c>
      <c r="D903" s="22">
        <f t="shared" ref="D903:L903" si="295">SUM(D904:D905)</f>
        <v>95865.790319999986</v>
      </c>
      <c r="E903" s="22">
        <f t="shared" si="295"/>
        <v>57305.768400000001</v>
      </c>
      <c r="F903" s="22">
        <f t="shared" si="295"/>
        <v>60360.714359999991</v>
      </c>
      <c r="G903" s="22">
        <f t="shared" si="295"/>
        <v>255233.56743</v>
      </c>
      <c r="H903" s="22">
        <f t="shared" si="295"/>
        <v>41354.146169999993</v>
      </c>
      <c r="I903" s="22">
        <f t="shared" si="295"/>
        <v>95094.060300000012</v>
      </c>
      <c r="J903" s="22">
        <f t="shared" si="295"/>
        <v>57716.601299999995</v>
      </c>
      <c r="K903" s="22">
        <f t="shared" si="295"/>
        <v>61256.108133000009</v>
      </c>
      <c r="L903" s="22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3">
        <f>PRICE1.12!$G904*VOLUME!C904</f>
        <v>40487.328000000001</v>
      </c>
      <c r="D904" s="23">
        <f>PRICE1.12!$G904*VOLUME!D904</f>
        <v>93719.217599999989</v>
      </c>
      <c r="E904" s="23">
        <f>PRICE1.12!$G904*VOLUME!E904</f>
        <v>54133.675199999998</v>
      </c>
      <c r="F904" s="23">
        <f>PRICE1.12!$G904*VOLUME!F904</f>
        <v>56543.133599999994</v>
      </c>
      <c r="G904" s="23">
        <f>PRICE1.12!$G904*VOLUME!G904</f>
        <v>244883.35439999998</v>
      </c>
      <c r="H904" s="23">
        <f>PRICE1.12!$G904*VOLUME!H904</f>
        <v>40150.799999999996</v>
      </c>
      <c r="I904" s="23">
        <f>PRICE1.12!$G904*VOLUME!I904</f>
        <v>92938.363200000007</v>
      </c>
      <c r="J904" s="23">
        <f>PRICE1.12!$G904*VOLUME!J904</f>
        <v>54529.300799999997</v>
      </c>
      <c r="K904" s="23">
        <f>PRICE1.12!$G904*VOLUME!K904</f>
        <v>57347.380800000006</v>
      </c>
      <c r="L904" s="23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3">
        <f>PRICE1.12!$G905*VOLUME!C905</f>
        <v>1213.9663499999999</v>
      </c>
      <c r="D905" s="23">
        <f>PRICE1.12!$G905*VOLUME!D905</f>
        <v>2146.5727199999997</v>
      </c>
      <c r="E905" s="23">
        <f>PRICE1.12!$G905*VOLUME!E905</f>
        <v>3172.0932000000003</v>
      </c>
      <c r="F905" s="23">
        <f>PRICE1.12!$G905*VOLUME!F905</f>
        <v>3817.5807600000003</v>
      </c>
      <c r="G905" s="23">
        <f>PRICE1.12!$G905*VOLUME!G905</f>
        <v>10350.213029999999</v>
      </c>
      <c r="H905" s="23">
        <f>PRICE1.12!$G905*VOLUME!H905</f>
        <v>1203.34617</v>
      </c>
      <c r="I905" s="23">
        <f>PRICE1.12!$G905*VOLUME!I905</f>
        <v>2155.6970999999999</v>
      </c>
      <c r="J905" s="23">
        <f>PRICE1.12!$G905*VOLUME!J905</f>
        <v>3187.3004999999998</v>
      </c>
      <c r="K905" s="23">
        <f>PRICE1.12!$G905*VOLUME!K905</f>
        <v>3908.7273329999998</v>
      </c>
      <c r="L905" s="23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2">
        <f>SUM(C907:C912)</f>
        <v>1780199.9175999998</v>
      </c>
      <c r="D906" s="22">
        <f t="shared" ref="D906:L906" si="296">SUM(D907:D912)</f>
        <v>2041730.8107999999</v>
      </c>
      <c r="E906" s="22">
        <f t="shared" si="296"/>
        <v>2087286.2552999998</v>
      </c>
      <c r="F906" s="22">
        <f t="shared" si="296"/>
        <v>2207322.2114400002</v>
      </c>
      <c r="G906" s="22">
        <f t="shared" si="296"/>
        <v>8116539.1951399995</v>
      </c>
      <c r="H906" s="22">
        <f t="shared" si="296"/>
        <v>1774627.6385000004</v>
      </c>
      <c r="I906" s="22">
        <f t="shared" si="296"/>
        <v>2079578.5536</v>
      </c>
      <c r="J906" s="22">
        <f t="shared" si="296"/>
        <v>2109461.9399000001</v>
      </c>
      <c r="K906" s="22">
        <f t="shared" si="296"/>
        <v>2254550.6443399996</v>
      </c>
      <c r="L906" s="22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3">
        <f>PRICE1.12!$G907*VOLUME!C907</f>
        <v>143336.125</v>
      </c>
      <c r="D907" s="23">
        <f>PRICE1.12!$G907*VOLUME!D907</f>
        <v>110865.54999999999</v>
      </c>
      <c r="E907" s="23">
        <f>PRICE1.12!$G907*VOLUME!E907</f>
        <v>120622.59999999999</v>
      </c>
      <c r="F907" s="23">
        <f>PRICE1.12!$G907*VOLUME!F907</f>
        <v>115970.9855</v>
      </c>
      <c r="G907" s="23">
        <f>PRICE1.12!$G907*VOLUME!G907</f>
        <v>490795.26050000003</v>
      </c>
      <c r="H907" s="23">
        <f>PRICE1.12!$G907*VOLUME!H907</f>
        <v>141744.16999999998</v>
      </c>
      <c r="I907" s="23">
        <f>PRICE1.12!$G907*VOLUME!I907</f>
        <v>110949.795</v>
      </c>
      <c r="J907" s="23">
        <f>PRICE1.12!$G907*VOLUME!J907</f>
        <v>120372.32999999999</v>
      </c>
      <c r="K907" s="23">
        <f>PRICE1.12!$G907*VOLUME!K907</f>
        <v>117629.64050000001</v>
      </c>
      <c r="L907" s="23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3">
        <f>PRICE1.12!$G908*VOLUME!C908</f>
        <v>693032.67539999995</v>
      </c>
      <c r="D908" s="23">
        <f>PRICE1.12!$G908*VOLUME!D908</f>
        <v>639862.82999999996</v>
      </c>
      <c r="E908" s="23">
        <f>PRICE1.12!$G908*VOLUME!E908</f>
        <v>760534.59779999987</v>
      </c>
      <c r="F908" s="23">
        <f>PRICE1.12!$G908*VOLUME!F908</f>
        <v>1016584.1771399999</v>
      </c>
      <c r="G908" s="23">
        <f>PRICE1.12!$G908*VOLUME!G908</f>
        <v>3110014.2803400001</v>
      </c>
      <c r="H908" s="23">
        <f>PRICE1.12!$G908*VOLUME!H908</f>
        <v>695061.04320000007</v>
      </c>
      <c r="I908" s="23">
        <f>PRICE1.12!$G908*VOLUME!I908</f>
        <v>648868.75559999992</v>
      </c>
      <c r="J908" s="23">
        <f>PRICE1.12!$G908*VOLUME!J908</f>
        <v>763456.56300000008</v>
      </c>
      <c r="K908" s="23">
        <f>PRICE1.12!$G908*VOLUME!K908</f>
        <v>1058810.02614</v>
      </c>
      <c r="L908" s="23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3">
        <f>PRICE1.12!$G909*VOLUME!C909</f>
        <v>96071.025599999979</v>
      </c>
      <c r="D909" s="23">
        <f>PRICE1.12!$G909*VOLUME!D909</f>
        <v>117847.86749999999</v>
      </c>
      <c r="E909" s="23">
        <f>PRICE1.12!$G909*VOLUME!E909</f>
        <v>89812.621799999994</v>
      </c>
      <c r="F909" s="23">
        <f>PRICE1.12!$G909*VOLUME!F909</f>
        <v>68885.189999999988</v>
      </c>
      <c r="G909" s="23">
        <f>PRICE1.12!$G909*VOLUME!G909</f>
        <v>372616.70489999995</v>
      </c>
      <c r="H909" s="23">
        <f>PRICE1.12!$G909*VOLUME!H909</f>
        <v>96090.043499999985</v>
      </c>
      <c r="I909" s="23">
        <f>PRICE1.12!$G909*VOLUME!I909</f>
        <v>119225.7396</v>
      </c>
      <c r="J909" s="23">
        <f>PRICE1.12!$G909*VOLUME!J909</f>
        <v>88627.284899999984</v>
      </c>
      <c r="K909" s="23">
        <f>PRICE1.12!$G909*VOLUME!K909</f>
        <v>69126.195599999992</v>
      </c>
      <c r="L909" s="23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3">
        <f>PRICE1.12!$G910*VOLUME!C910</f>
        <v>847035.30599999998</v>
      </c>
      <c r="D910" s="23">
        <f>PRICE1.12!$G910*VOLUME!D910</f>
        <v>1012800.3471000002</v>
      </c>
      <c r="E910" s="23">
        <f>PRICE1.12!$G910*VOLUME!E910</f>
        <v>791721.26280000003</v>
      </c>
      <c r="F910" s="23">
        <f>PRICE1.12!$G910*VOLUME!F910</f>
        <v>999019.26000000013</v>
      </c>
      <c r="G910" s="23">
        <f>PRICE1.12!$G910*VOLUME!G910</f>
        <v>3650576.1759000001</v>
      </c>
      <c r="H910" s="23">
        <f>PRICE1.12!$G910*VOLUME!H910</f>
        <v>840950.26500000001</v>
      </c>
      <c r="I910" s="23">
        <f>PRICE1.12!$G910*VOLUME!I910</f>
        <v>1037527.3044000001</v>
      </c>
      <c r="J910" s="23">
        <f>PRICE1.12!$G910*VOLUME!J910</f>
        <v>795677.84010000015</v>
      </c>
      <c r="K910" s="23">
        <f>PRICE1.12!$G910*VOLUME!K910</f>
        <v>1002183.4413000001</v>
      </c>
      <c r="L910" s="23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3">
        <f>PRICE1.12!$G911*VOLUME!C911</f>
        <v>0</v>
      </c>
      <c r="D911" s="23">
        <f>PRICE1.12!$G911*VOLUME!D911</f>
        <v>14.641200000000001</v>
      </c>
      <c r="E911" s="23">
        <f>PRICE1.12!$G911*VOLUME!E911</f>
        <v>323121.34889999998</v>
      </c>
      <c r="F911" s="23">
        <f>PRICE1.12!$G911*VOLUME!F911</f>
        <v>5490.45</v>
      </c>
      <c r="G911" s="23">
        <f>PRICE1.12!$G911*VOLUME!G911</f>
        <v>328626.44009999995</v>
      </c>
      <c r="H911" s="23">
        <f>PRICE1.12!$G911*VOLUME!H911</f>
        <v>10.458</v>
      </c>
      <c r="I911" s="23">
        <f>PRICE1.12!$G911*VOLUME!I911</f>
        <v>55.427399999999999</v>
      </c>
      <c r="J911" s="23">
        <f>PRICE1.12!$G911*VOLUME!J911</f>
        <v>339767.34749999997</v>
      </c>
      <c r="K911" s="23">
        <f>PRICE1.12!$G911*VOLUME!K911</f>
        <v>5333.58</v>
      </c>
      <c r="L911" s="23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3">
        <f>PRICE1.12!$G912*VOLUME!C912</f>
        <v>724.78559999999993</v>
      </c>
      <c r="D912" s="23">
        <f>PRICE1.12!$G912*VOLUME!D912</f>
        <v>160339.57500000001</v>
      </c>
      <c r="E912" s="23">
        <f>PRICE1.12!$G912*VOLUME!E912</f>
        <v>1473.8240000000001</v>
      </c>
      <c r="F912" s="23">
        <f>PRICE1.12!$G912*VOLUME!F912</f>
        <v>1372.1488000000002</v>
      </c>
      <c r="G912" s="23">
        <f>PRICE1.12!$G912*VOLUME!G912</f>
        <v>163910.3334</v>
      </c>
      <c r="H912" s="23">
        <f>PRICE1.12!$G912*VOLUME!H912</f>
        <v>771.65880000000004</v>
      </c>
      <c r="I912" s="23">
        <f>PRICE1.12!$G912*VOLUME!I912</f>
        <v>162951.53160000002</v>
      </c>
      <c r="J912" s="23">
        <f>PRICE1.12!$G912*VOLUME!J912</f>
        <v>1560.5744</v>
      </c>
      <c r="K912" s="23">
        <f>PRICE1.12!$G912*VOLUME!K912</f>
        <v>1467.7608</v>
      </c>
      <c r="L912" s="23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2">
        <f>SUM(C914:C916)</f>
        <v>2746532.8970500003</v>
      </c>
      <c r="D913" s="22">
        <f t="shared" ref="D913:L913" si="297">SUM(D914:D916)</f>
        <v>2502130.8428943134</v>
      </c>
      <c r="E913" s="22">
        <f t="shared" si="297"/>
        <v>3032046.8019645</v>
      </c>
      <c r="F913" s="22">
        <f t="shared" si="297"/>
        <v>3641872.1039999998</v>
      </c>
      <c r="G913" s="22">
        <f t="shared" si="297"/>
        <v>11922582.645908814</v>
      </c>
      <c r="H913" s="22">
        <f t="shared" si="297"/>
        <v>2733310.1320499992</v>
      </c>
      <c r="I913" s="22">
        <f t="shared" si="297"/>
        <v>2475452.6745000002</v>
      </c>
      <c r="J913" s="22">
        <f t="shared" si="297"/>
        <v>3009387.1227000002</v>
      </c>
      <c r="K913" s="22">
        <f t="shared" si="297"/>
        <v>3664262.4095000001</v>
      </c>
      <c r="L913" s="22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3">
        <f>PRICE1.12!$G914*VOLUME!C914</f>
        <v>75641.023000000016</v>
      </c>
      <c r="D914" s="23">
        <f>PRICE1.12!$G914*VOLUME!D914</f>
        <v>87581.591374999989</v>
      </c>
      <c r="E914" s="23">
        <f>PRICE1.12!$G914*VOLUME!E914</f>
        <v>68402.168964500001</v>
      </c>
      <c r="F914" s="23">
        <f>PRICE1.12!$G914*VOLUME!F914</f>
        <v>73350.680999999997</v>
      </c>
      <c r="G914" s="23">
        <f>PRICE1.12!$G914*VOLUME!G914</f>
        <v>304975.46433950006</v>
      </c>
      <c r="H914" s="23">
        <f>PRICE1.12!$G914*VOLUME!H914</f>
        <v>74151.347450000001</v>
      </c>
      <c r="I914" s="23">
        <f>PRICE1.12!$G914*VOLUME!I914</f>
        <v>89765.010499999989</v>
      </c>
      <c r="J914" s="23">
        <f>PRICE1.12!$G914*VOLUME!J914</f>
        <v>69102.363499999992</v>
      </c>
      <c r="K914" s="23">
        <f>PRICE1.12!$G914*VOLUME!K914</f>
        <v>73789.811499999996</v>
      </c>
      <c r="L914" s="23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3">
        <f>PRICE1.12!$G915*VOLUME!C915</f>
        <v>2577991.5988500002</v>
      </c>
      <c r="D915" s="23">
        <f>PRICE1.12!$G915*VOLUME!D915</f>
        <v>2360227.7695193137</v>
      </c>
      <c r="E915" s="23">
        <f>PRICE1.12!$G915*VOLUME!E915</f>
        <v>2932297.713</v>
      </c>
      <c r="F915" s="23">
        <f>PRICE1.12!$G915*VOLUME!F915</f>
        <v>3207688.6830000002</v>
      </c>
      <c r="G915" s="23">
        <f>PRICE1.12!$G915*VOLUME!G915</f>
        <v>11078205.764369315</v>
      </c>
      <c r="H915" s="23">
        <f>PRICE1.12!$G915*VOLUME!H915</f>
        <v>2569863.3305999995</v>
      </c>
      <c r="I915" s="23">
        <f>PRICE1.12!$G915*VOLUME!I915</f>
        <v>2332582.9080000003</v>
      </c>
      <c r="J915" s="23">
        <f>PRICE1.12!$G915*VOLUME!J915</f>
        <v>2908769.9892000002</v>
      </c>
      <c r="K915" s="23">
        <f>PRICE1.12!$G915*VOLUME!K915</f>
        <v>3208520.5980000002</v>
      </c>
      <c r="L915" s="23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3">
        <f>PRICE1.12!$G916*VOLUME!C916</f>
        <v>92900.275200000004</v>
      </c>
      <c r="D916" s="23">
        <f>PRICE1.12!$G916*VOLUME!D916</f>
        <v>54321.482000000004</v>
      </c>
      <c r="E916" s="23">
        <f>PRICE1.12!$G916*VOLUME!E916</f>
        <v>31346.92</v>
      </c>
      <c r="F916" s="23">
        <f>PRICE1.12!$G916*VOLUME!F916</f>
        <v>360832.73999999993</v>
      </c>
      <c r="G916" s="23">
        <f>PRICE1.12!$G916*VOLUME!G916</f>
        <v>539401.41720000003</v>
      </c>
      <c r="H916" s="23">
        <f>PRICE1.12!$G916*VOLUME!H916</f>
        <v>89295.453999999998</v>
      </c>
      <c r="I916" s="23">
        <f>PRICE1.12!$G916*VOLUME!I916</f>
        <v>53104.755999999994</v>
      </c>
      <c r="J916" s="23">
        <f>PRICE1.12!$G916*VOLUME!J916</f>
        <v>31514.769999999997</v>
      </c>
      <c r="K916" s="23">
        <f>PRICE1.12!$G916*VOLUME!K916</f>
        <v>381952</v>
      </c>
      <c r="L916" s="23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2">
        <f>SUM(C918:C920)</f>
        <v>1183520.8685799998</v>
      </c>
      <c r="D917" s="22">
        <f t="shared" ref="D917:L917" si="298">SUM(D918:D920)</f>
        <v>1090028.9338199999</v>
      </c>
      <c r="E917" s="22">
        <f t="shared" si="298"/>
        <v>1586187.72162</v>
      </c>
      <c r="F917" s="22">
        <f t="shared" si="298"/>
        <v>1675538.6450160388</v>
      </c>
      <c r="G917" s="22">
        <f t="shared" si="298"/>
        <v>3303678.9383560391</v>
      </c>
      <c r="H917" s="22">
        <f t="shared" si="298"/>
        <v>1315462.6363699997</v>
      </c>
      <c r="I917" s="22">
        <f t="shared" si="298"/>
        <v>1226576.4948299997</v>
      </c>
      <c r="J917" s="22">
        <f t="shared" si="298"/>
        <v>1558300.6531844288</v>
      </c>
      <c r="K917" s="22">
        <f t="shared" si="298"/>
        <v>1660923.2230944289</v>
      </c>
      <c r="L917" s="22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3">
        <f>PRICE1.12!$G918*VOLUME!C918</f>
        <v>540578.88599999994</v>
      </c>
      <c r="D918" s="23">
        <f>PRICE1.12!$G918*VOLUME!D918</f>
        <v>540578.88599999994</v>
      </c>
      <c r="E918" s="23">
        <f>PRICE1.12!$G918*VOLUME!E918</f>
        <v>874449.2169</v>
      </c>
      <c r="F918" s="23">
        <f>PRICE1.12!$G918*VOLUME!F918</f>
        <v>874449.2169</v>
      </c>
      <c r="G918" s="23">
        <f>PRICE1.12!$G918*VOLUME!G918</f>
        <v>1415028.1029000001</v>
      </c>
      <c r="H918" s="23">
        <f>PRICE1.12!$G918*VOLUME!H918</f>
        <v>668073.72302999988</v>
      </c>
      <c r="I918" s="23">
        <f>PRICE1.12!$G918*VOLUME!I918</f>
        <v>668073.72302999988</v>
      </c>
      <c r="J918" s="23">
        <f>PRICE1.12!$G918*VOLUME!J918</f>
        <v>846920.47408442886</v>
      </c>
      <c r="K918" s="23">
        <f>PRICE1.12!$G918*VOLUME!K918</f>
        <v>846920.47408442886</v>
      </c>
      <c r="L918" s="23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3">
        <f>PRICE1.12!$G919*VOLUME!C919</f>
        <v>327400.55777999986</v>
      </c>
      <c r="D919" s="23">
        <f>PRICE1.12!$G919*VOLUME!D919</f>
        <v>327400.55777999986</v>
      </c>
      <c r="E919" s="23">
        <f>PRICE1.12!$G919*VOLUME!E919</f>
        <v>489168.57</v>
      </c>
      <c r="F919" s="23">
        <f>PRICE1.12!$G919*VOLUME!F919</f>
        <v>489168.57</v>
      </c>
      <c r="G919" s="23">
        <f>PRICE1.12!$G919*VOLUME!G919</f>
        <v>816569.12777999986</v>
      </c>
      <c r="H919" s="23">
        <f>PRICE1.12!$G919*VOLUME!H919</f>
        <v>319882.54253999999</v>
      </c>
      <c r="I919" s="23">
        <f>PRICE1.12!$G919*VOLUME!I919</f>
        <v>319882.54253999999</v>
      </c>
      <c r="J919" s="23">
        <f>PRICE1.12!$G919*VOLUME!J919</f>
        <v>498929.25719999999</v>
      </c>
      <c r="K919" s="23">
        <f>PRICE1.12!$G919*VOLUME!K919</f>
        <v>498929.25719999999</v>
      </c>
      <c r="L919" s="23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3">
        <f>PRICE1.12!$G920*VOLUME!C920</f>
        <v>315541.42479999998</v>
      </c>
      <c r="D920" s="23">
        <f>PRICE1.12!$G920*VOLUME!D920</f>
        <v>222049.49003999998</v>
      </c>
      <c r="E920" s="23">
        <f>PRICE1.12!$G920*VOLUME!E920</f>
        <v>222569.93471999996</v>
      </c>
      <c r="F920" s="23">
        <f>PRICE1.12!$G920*VOLUME!F920</f>
        <v>311920.85811603873</v>
      </c>
      <c r="G920" s="23">
        <f>PRICE1.12!$G920*VOLUME!G920</f>
        <v>1072081.7076760388</v>
      </c>
      <c r="H920" s="23">
        <f>PRICE1.12!$G920*VOLUME!H920</f>
        <v>327506.37079999998</v>
      </c>
      <c r="I920" s="23">
        <f>PRICE1.12!$G920*VOLUME!I920</f>
        <v>238620.22925999996</v>
      </c>
      <c r="J920" s="23">
        <f>PRICE1.12!$G920*VOLUME!J920</f>
        <v>212450.92189999999</v>
      </c>
      <c r="K920" s="23">
        <f>PRICE1.12!$G920*VOLUME!K920</f>
        <v>315073.49181000004</v>
      </c>
      <c r="L920" s="23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2">
        <f>SUM(C922:C924)</f>
        <v>241795.86185137182</v>
      </c>
      <c r="D921" s="22">
        <f t="shared" ref="D921:L921" si="299">SUM(D922:D924)</f>
        <v>173953.7028687718</v>
      </c>
      <c r="E921" s="22">
        <f t="shared" si="299"/>
        <v>199279.85844399375</v>
      </c>
      <c r="F921" s="22">
        <f t="shared" si="299"/>
        <v>268062.33336399373</v>
      </c>
      <c r="G921" s="22">
        <f t="shared" si="299"/>
        <v>763863.39437056554</v>
      </c>
      <c r="H921" s="22">
        <f t="shared" si="299"/>
        <v>234016.82024450952</v>
      </c>
      <c r="I921" s="22">
        <f t="shared" si="299"/>
        <v>167517.04674960804</v>
      </c>
      <c r="J921" s="22">
        <f t="shared" si="299"/>
        <v>202008.44326403638</v>
      </c>
      <c r="K921" s="22">
        <f t="shared" si="299"/>
        <v>287564.93601353641</v>
      </c>
      <c r="L921" s="22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3">
        <f>PRICE1.12!$G922*VOLUME!C922</f>
        <v>183231.09754680001</v>
      </c>
      <c r="D922" s="23">
        <f>PRICE1.12!$G922*VOLUME!D922</f>
        <v>115388.9385642</v>
      </c>
      <c r="E922" s="23">
        <f>PRICE1.12!$G922*VOLUME!E922</f>
        <v>138616.26059100003</v>
      </c>
      <c r="F922" s="23">
        <f>PRICE1.12!$G922*VOLUME!F922</f>
        <v>207398.73551100001</v>
      </c>
      <c r="G922" s="23">
        <f>PRICE1.12!$G922*VOLUME!G922</f>
        <v>644635.032213</v>
      </c>
      <c r="H922" s="23">
        <f>PRICE1.12!$G922*VOLUME!H922</f>
        <v>188782.75232309999</v>
      </c>
      <c r="I922" s="23">
        <f>PRICE1.12!$G922*VOLUME!I922</f>
        <v>122282.97882819851</v>
      </c>
      <c r="J922" s="23">
        <f>PRICE1.12!$G922*VOLUME!J922</f>
        <v>120542.06280360001</v>
      </c>
      <c r="K922" s="23">
        <f>PRICE1.12!$G922*VOLUME!K922</f>
        <v>206098.55555310001</v>
      </c>
      <c r="L922" s="23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3">
        <f>PRICE1.12!$G923*VOLUME!C923</f>
        <v>2923.3180848717952</v>
      </c>
      <c r="D923" s="23">
        <f>PRICE1.12!$G923*VOLUME!D923</f>
        <v>2923.3180848717952</v>
      </c>
      <c r="E923" s="23">
        <f>PRICE1.12!$G923*VOLUME!E923</f>
        <v>2854.081901333333</v>
      </c>
      <c r="F923" s="23">
        <f>PRICE1.12!$G923*VOLUME!F923</f>
        <v>2854.081901333333</v>
      </c>
      <c r="G923" s="23">
        <f>PRICE1.12!$G923*VOLUME!G923</f>
        <v>5777.3999862051278</v>
      </c>
      <c r="H923" s="23">
        <f>PRICE1.12!$G923*VOLUME!H923</f>
        <v>2868.3794918095241</v>
      </c>
      <c r="I923" s="23">
        <f>PRICE1.12!$G923*VOLUME!I923</f>
        <v>2868.3794918095241</v>
      </c>
      <c r="J923" s="23">
        <f>PRICE1.12!$G923*VOLUME!J923</f>
        <v>3108.5215754363853</v>
      </c>
      <c r="K923" s="23">
        <f>PRICE1.12!$G923*VOLUME!K923</f>
        <v>3108.5215754363853</v>
      </c>
      <c r="L923" s="23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3">
        <f>PRICE1.12!$G924*VOLUME!C924</f>
        <v>55641.446219699996</v>
      </c>
      <c r="D924" s="23">
        <f>PRICE1.12!$G924*VOLUME!D924</f>
        <v>55641.446219699996</v>
      </c>
      <c r="E924" s="23">
        <f>PRICE1.12!$G924*VOLUME!E924</f>
        <v>57809.515951660411</v>
      </c>
      <c r="F924" s="23">
        <f>PRICE1.12!$G924*VOLUME!F924</f>
        <v>57809.515951660411</v>
      </c>
      <c r="G924" s="23">
        <f>PRICE1.12!$G924*VOLUME!G924</f>
        <v>113450.9621713604</v>
      </c>
      <c r="H924" s="23">
        <f>PRICE1.12!$G924*VOLUME!H924</f>
        <v>42365.688429599999</v>
      </c>
      <c r="I924" s="23">
        <f>PRICE1.12!$G924*VOLUME!I924</f>
        <v>42365.688429599999</v>
      </c>
      <c r="J924" s="23">
        <f>PRICE1.12!$G924*VOLUME!J924</f>
        <v>78357.858884999994</v>
      </c>
      <c r="K924" s="23">
        <f>PRICE1.12!$G924*VOLUME!K924</f>
        <v>78357.858884999994</v>
      </c>
      <c r="L924" s="23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2">
        <f>SUM(C926:C928)</f>
        <v>1348190.1137687524</v>
      </c>
      <c r="D925" s="22">
        <f t="shared" ref="D925:L925" si="300">SUM(D926:D928)</f>
        <v>1013799.479268346</v>
      </c>
      <c r="E925" s="22">
        <f t="shared" si="300"/>
        <v>1112707.8207037484</v>
      </c>
      <c r="F925" s="22">
        <f t="shared" si="300"/>
        <v>1937462.4184328415</v>
      </c>
      <c r="G925" s="22">
        <f t="shared" si="300"/>
        <v>5412158.8199999994</v>
      </c>
      <c r="H925" s="22">
        <f t="shared" si="300"/>
        <v>1391053.3500657808</v>
      </c>
      <c r="I925" s="22">
        <f t="shared" si="300"/>
        <v>945038.05984133179</v>
      </c>
      <c r="J925" s="22">
        <f t="shared" si="300"/>
        <v>1209729.2777127684</v>
      </c>
      <c r="K925" s="22">
        <f t="shared" si="300"/>
        <v>1979978.283549685</v>
      </c>
      <c r="L925" s="22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3">
        <f>PRICE1.12!$G926*VOLUME!C926</f>
        <v>101937.90562528373</v>
      </c>
      <c r="D926" s="23">
        <f>PRICE1.12!$G926*VOLUME!D926</f>
        <v>162263.59399437567</v>
      </c>
      <c r="E926" s="23">
        <f>PRICE1.12!$G926*VOLUME!E926</f>
        <v>57476.708048276225</v>
      </c>
      <c r="F926" s="23">
        <f>PRICE1.12!$G926*VOLUME!F926</f>
        <v>307083.73136783211</v>
      </c>
      <c r="G926" s="23">
        <f>PRICE1.12!$G926*VOLUME!G926</f>
        <v>628760.87</v>
      </c>
      <c r="H926" s="23">
        <f>PRICE1.12!$G926*VOLUME!H926</f>
        <v>109329.21892288965</v>
      </c>
      <c r="I926" s="23">
        <f>PRICE1.12!$G926*VOLUME!I926</f>
        <v>77897.429282130455</v>
      </c>
      <c r="J926" s="23">
        <f>PRICE1.12!$G926*VOLUME!J926</f>
        <v>60830.273251427767</v>
      </c>
      <c r="K926" s="23">
        <f>PRICE1.12!$G926*VOLUME!K926</f>
        <v>312818.03922556393</v>
      </c>
      <c r="L926" s="23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3">
        <f>PRICE1.12!$G927*VOLUME!C927</f>
        <v>1172112.9422332603</v>
      </c>
      <c r="D927" s="23">
        <f>PRICE1.12!$G927*VOLUME!D927</f>
        <v>782698.90455506602</v>
      </c>
      <c r="E927" s="23">
        <f>PRICE1.12!$G927*VOLUME!E927</f>
        <v>764870.93677498377</v>
      </c>
      <c r="F927" s="23">
        <f>PRICE1.12!$G927*VOLUME!F927</f>
        <v>1084466.6995746105</v>
      </c>
      <c r="G927" s="23">
        <f>PRICE1.12!$G927*VOLUME!G927</f>
        <v>3804149.5399999996</v>
      </c>
      <c r="H927" s="23">
        <f>PRICE1.12!$G927*VOLUME!H927</f>
        <v>1205908.4074148438</v>
      </c>
      <c r="I927" s="23">
        <f>PRICE1.12!$G927*VOLUME!I927</f>
        <v>797336.34105539694</v>
      </c>
      <c r="J927" s="23">
        <f>PRICE1.12!$G927*VOLUME!J927</f>
        <v>854780.23333494947</v>
      </c>
      <c r="K927" s="23">
        <f>PRICE1.12!$G927*VOLUME!K927</f>
        <v>1103928.3717602983</v>
      </c>
      <c r="L927" s="23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3">
        <f>PRICE1.12!$G928*VOLUME!C928</f>
        <v>74139.265910208545</v>
      </c>
      <c r="D928" s="23">
        <f>PRICE1.12!$G928*VOLUME!D928</f>
        <v>68836.980718904248</v>
      </c>
      <c r="E928" s="23">
        <f>PRICE1.12!$G928*VOLUME!E928</f>
        <v>290360.1758804883</v>
      </c>
      <c r="F928" s="23">
        <f>PRICE1.12!$G928*VOLUME!F928</f>
        <v>545911.98749039916</v>
      </c>
      <c r="G928" s="23">
        <f>PRICE1.12!$G928*VOLUME!G928</f>
        <v>979248.41000000015</v>
      </c>
      <c r="H928" s="23">
        <f>PRICE1.12!$G928*VOLUME!H928</f>
        <v>75815.723728047393</v>
      </c>
      <c r="I928" s="23">
        <f>PRICE1.12!$G928*VOLUME!I928</f>
        <v>69804.289503804364</v>
      </c>
      <c r="J928" s="23">
        <f>PRICE1.12!$G928*VOLUME!J928</f>
        <v>294118.77112639102</v>
      </c>
      <c r="K928" s="23">
        <f>PRICE1.12!$G928*VOLUME!K928</f>
        <v>563231.87256382289</v>
      </c>
      <c r="L928" s="23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>
        <f>ROUND(AVERAGE(C5,C9,C17,C23,C34,C46,C57,C75,C89,C95,C103),2)</f>
        <v>98.65</v>
      </c>
      <c r="D4" s="23">
        <f t="shared" ref="D4:L4" si="0">ROUND(AVERAGE(D5,D9,D17,D23,D34,D46,D57,D75,D89,D95,D103),2)</f>
        <v>96.32</v>
      </c>
      <c r="E4" s="23">
        <f t="shared" si="0"/>
        <v>105.05</v>
      </c>
      <c r="F4" s="23">
        <f t="shared" si="0"/>
        <v>100.06</v>
      </c>
      <c r="G4" s="23">
        <f t="shared" si="0"/>
        <v>100</v>
      </c>
      <c r="H4" s="23">
        <f t="shared" si="0"/>
        <v>100.09</v>
      </c>
      <c r="I4" s="23">
        <f t="shared" si="0"/>
        <v>104.33</v>
      </c>
      <c r="J4" s="23">
        <f t="shared" si="0"/>
        <v>105.14</v>
      </c>
      <c r="K4" s="23">
        <f t="shared" si="0"/>
        <v>103.8</v>
      </c>
      <c r="L4" s="23">
        <f t="shared" si="0"/>
        <v>102.86</v>
      </c>
    </row>
    <row r="5" spans="1:12" x14ac:dyDescent="0.25">
      <c r="A5" s="10" t="s">
        <v>131</v>
      </c>
      <c r="B5" s="10" t="s">
        <v>0</v>
      </c>
      <c r="C5" s="23">
        <f>ROUND(AVERAGEIF(C6:C8,"&lt;&gt;0"),2)</f>
        <v>99.58</v>
      </c>
      <c r="D5" s="23">
        <f t="shared" ref="D5:L5" si="1">ROUND(AVERAGEIF(D6:D8,"&lt;&gt;0"),2)</f>
        <v>102.13</v>
      </c>
      <c r="E5" s="23">
        <f t="shared" si="1"/>
        <v>101.11</v>
      </c>
      <c r="F5" s="23">
        <f t="shared" si="1"/>
        <v>97.16</v>
      </c>
      <c r="G5" s="23">
        <f t="shared" si="1"/>
        <v>100</v>
      </c>
      <c r="H5" s="23">
        <f t="shared" si="1"/>
        <v>94.36</v>
      </c>
      <c r="I5" s="23">
        <f t="shared" si="1"/>
        <v>95.06</v>
      </c>
      <c r="J5" s="23">
        <f t="shared" si="1"/>
        <v>88.63</v>
      </c>
      <c r="K5" s="23">
        <f t="shared" si="1"/>
        <v>81.19</v>
      </c>
      <c r="L5" s="23">
        <f t="shared" si="1"/>
        <v>90.19</v>
      </c>
    </row>
    <row r="6" spans="1:12" x14ac:dyDescent="0.25">
      <c r="A6" s="10" t="s">
        <v>131</v>
      </c>
      <c r="B6" s="9" t="s">
        <v>2</v>
      </c>
      <c r="C6" s="23">
        <f>ROUND(AVERAGE(C116,C166,C217,C422,C470,C521,C573,C620,C674,C720,C775,C830,C884),2)</f>
        <v>103.52</v>
      </c>
      <c r="D6" s="23">
        <f t="shared" ref="D6:L6" si="2">ROUND(AVERAGE(D116,D166,D217,D422,D470,D521,D573,D620,D674,D720,D775,D830,D884),2)</f>
        <v>105.18</v>
      </c>
      <c r="E6" s="23">
        <f t="shared" si="2"/>
        <v>98.05</v>
      </c>
      <c r="F6" s="23">
        <f t="shared" si="2"/>
        <v>93.07</v>
      </c>
      <c r="G6" s="23">
        <f t="shared" si="2"/>
        <v>100</v>
      </c>
      <c r="H6" s="23">
        <f t="shared" si="2"/>
        <v>91.78</v>
      </c>
      <c r="I6" s="23">
        <f t="shared" si="2"/>
        <v>97.86</v>
      </c>
      <c r="J6" s="23">
        <f t="shared" si="2"/>
        <v>93.17</v>
      </c>
      <c r="K6" s="23">
        <f t="shared" si="2"/>
        <v>85.44</v>
      </c>
      <c r="L6" s="23">
        <f t="shared" si="2"/>
        <v>94.16</v>
      </c>
    </row>
    <row r="7" spans="1:12" x14ac:dyDescent="0.25">
      <c r="A7" s="10" t="s">
        <v>131</v>
      </c>
      <c r="B7" s="9" t="s">
        <v>3</v>
      </c>
      <c r="C7" s="23">
        <f>ROUND(AVERAGE(C117,C167,C218,C273,C319,C371,C423,C471,C522,C621,C675,C721,C776,C831,C885),2)</f>
        <v>97.86</v>
      </c>
      <c r="D7" s="23">
        <f t="shared" ref="D7:L7" si="3">ROUND(AVERAGE(D117,D167,D218,D273,D319,D371,D423,D471,D522,D621,D675,D721,D776,D831,D885),2)</f>
        <v>100.58</v>
      </c>
      <c r="E7" s="23">
        <f t="shared" si="3"/>
        <v>99.01</v>
      </c>
      <c r="F7" s="23">
        <f t="shared" si="3"/>
        <v>102.69</v>
      </c>
      <c r="G7" s="23">
        <f t="shared" si="3"/>
        <v>100</v>
      </c>
      <c r="H7" s="23">
        <f t="shared" si="3"/>
        <v>99.19</v>
      </c>
      <c r="I7" s="23">
        <f t="shared" si="3"/>
        <v>99.74</v>
      </c>
      <c r="J7" s="23">
        <f t="shared" si="3"/>
        <v>93.37</v>
      </c>
      <c r="K7" s="23">
        <f t="shared" si="3"/>
        <v>83.96</v>
      </c>
      <c r="L7" s="23">
        <f t="shared" si="3"/>
        <v>93.12</v>
      </c>
    </row>
    <row r="8" spans="1:12" x14ac:dyDescent="0.25">
      <c r="A8" s="10" t="s">
        <v>131</v>
      </c>
      <c r="B8" s="9" t="s">
        <v>1</v>
      </c>
      <c r="C8" s="23">
        <f>ROUND(AVERAGE(C118,C168,C219,C274,C320,C372,C424,C472,C523,C574,C622,C676,C722,C777,C832,C886),2)</f>
        <v>97.37</v>
      </c>
      <c r="D8" s="23">
        <f t="shared" ref="D8:L8" si="4">ROUND(AVERAGE(D118,D168,D219,D274,D320,D372,D424,D472,D523,D574,D622,D676,D722,D777,D832,D886),2)</f>
        <v>100.62</v>
      </c>
      <c r="E8" s="23">
        <f t="shared" si="4"/>
        <v>106.27</v>
      </c>
      <c r="F8" s="23">
        <f t="shared" si="4"/>
        <v>95.71</v>
      </c>
      <c r="G8" s="23">
        <f t="shared" si="4"/>
        <v>100</v>
      </c>
      <c r="H8" s="23">
        <f t="shared" si="4"/>
        <v>92.1</v>
      </c>
      <c r="I8" s="23">
        <f t="shared" si="4"/>
        <v>87.59</v>
      </c>
      <c r="J8" s="23">
        <f t="shared" si="4"/>
        <v>79.349999999999994</v>
      </c>
      <c r="K8" s="23">
        <f t="shared" si="4"/>
        <v>74.16</v>
      </c>
      <c r="L8" s="23">
        <f t="shared" si="4"/>
        <v>83.3</v>
      </c>
    </row>
    <row r="9" spans="1:12" x14ac:dyDescent="0.25">
      <c r="A9" s="10" t="s">
        <v>131</v>
      </c>
      <c r="B9" s="10" t="s">
        <v>4</v>
      </c>
      <c r="C9" s="22">
        <f>ROUND(AVERAGEIF(C10:C16,"&lt;&gt;0"),2)</f>
        <v>93.94</v>
      </c>
      <c r="D9" s="22">
        <f t="shared" ref="D9:L9" si="5">ROUND(AVERAGEIF(D10:D16,"&lt;&gt;0"),2)</f>
        <v>92.19</v>
      </c>
      <c r="E9" s="22">
        <f t="shared" si="5"/>
        <v>108.66</v>
      </c>
      <c r="F9" s="22">
        <f t="shared" si="5"/>
        <v>103.21</v>
      </c>
      <c r="G9" s="22">
        <f t="shared" si="5"/>
        <v>100</v>
      </c>
      <c r="H9" s="22">
        <f t="shared" si="5"/>
        <v>97.01</v>
      </c>
      <c r="I9" s="22">
        <f t="shared" si="5"/>
        <v>112.88</v>
      </c>
      <c r="J9" s="22">
        <f t="shared" si="5"/>
        <v>115.02</v>
      </c>
      <c r="K9" s="22">
        <f t="shared" si="5"/>
        <v>110.67</v>
      </c>
      <c r="L9" s="22">
        <f t="shared" si="5"/>
        <v>108.25</v>
      </c>
    </row>
    <row r="10" spans="1:12" x14ac:dyDescent="0.25">
      <c r="A10" s="10" t="s">
        <v>131</v>
      </c>
      <c r="B10" s="9" t="s">
        <v>8</v>
      </c>
      <c r="C10" s="23">
        <f>ROUND(AVERAGE(C120,C525,C724),2)</f>
        <v>84.19</v>
      </c>
      <c r="D10" s="23">
        <f t="shared" ref="D10:L10" si="6">ROUND(AVERAGE(D120,D525,D724),2)</f>
        <v>66.31</v>
      </c>
      <c r="E10" s="23">
        <f t="shared" si="6"/>
        <v>147.26</v>
      </c>
      <c r="F10" s="23">
        <f t="shared" si="6"/>
        <v>102.2</v>
      </c>
      <c r="G10" s="23">
        <f t="shared" si="6"/>
        <v>100</v>
      </c>
      <c r="H10" s="23">
        <f t="shared" si="6"/>
        <v>68.599999999999994</v>
      </c>
      <c r="I10" s="23">
        <f t="shared" si="6"/>
        <v>124.2</v>
      </c>
      <c r="J10" s="23">
        <f t="shared" si="6"/>
        <v>131.46</v>
      </c>
      <c r="K10" s="23">
        <f t="shared" si="6"/>
        <v>77.25</v>
      </c>
      <c r="L10" s="23">
        <f t="shared" si="6"/>
        <v>100.39</v>
      </c>
    </row>
    <row r="11" spans="1:12" x14ac:dyDescent="0.25">
      <c r="A11" s="10" t="s">
        <v>131</v>
      </c>
      <c r="B11" s="9" t="s">
        <v>9</v>
      </c>
      <c r="C11" s="23">
        <f>ROUND(AVERAGE(C170,C276,C322,C374,C426,C474,C526,C576,C624,C678,C725,C779,C834,C888),2)</f>
        <v>93.36</v>
      </c>
      <c r="D11" s="23">
        <f t="shared" ref="D11:L11" si="7">ROUND(AVERAGE(D170,D276,D322,D374,D426,D474,D526,D576,D624,D678,D725,D779,D834,D888),2)</f>
        <v>101.42</v>
      </c>
      <c r="E11" s="23">
        <f t="shared" si="7"/>
        <v>102.74</v>
      </c>
      <c r="F11" s="23">
        <f t="shared" si="7"/>
        <v>102.33</v>
      </c>
      <c r="G11" s="23">
        <f t="shared" si="7"/>
        <v>100</v>
      </c>
      <c r="H11" s="23">
        <f t="shared" si="7"/>
        <v>108.59</v>
      </c>
      <c r="I11" s="23">
        <f t="shared" si="7"/>
        <v>112.16</v>
      </c>
      <c r="J11" s="23">
        <f t="shared" si="7"/>
        <v>117.16</v>
      </c>
      <c r="K11" s="23">
        <f t="shared" si="7"/>
        <v>120.64</v>
      </c>
      <c r="L11" s="23">
        <f t="shared" si="7"/>
        <v>114.66</v>
      </c>
    </row>
    <row r="12" spans="1:12" x14ac:dyDescent="0.25">
      <c r="A12" s="10" t="s">
        <v>131</v>
      </c>
      <c r="B12" s="9" t="s">
        <v>7</v>
      </c>
      <c r="C12" s="23">
        <f>ROUND(AVERAGE(C221,C375,C625,C679,C726,C780),2)</f>
        <v>103.08</v>
      </c>
      <c r="D12" s="23">
        <f t="shared" ref="D12:L12" si="8">ROUND(AVERAGE(D221,D375,D625,D679,D726,D780),2)</f>
        <v>98.45</v>
      </c>
      <c r="E12" s="23">
        <f t="shared" si="8"/>
        <v>97.04</v>
      </c>
      <c r="F12" s="23">
        <f t="shared" si="8"/>
        <v>101.49</v>
      </c>
      <c r="G12" s="23">
        <f t="shared" si="8"/>
        <v>100</v>
      </c>
      <c r="H12" s="23">
        <f t="shared" si="8"/>
        <v>117.72</v>
      </c>
      <c r="I12" s="23">
        <f t="shared" si="8"/>
        <v>133.02000000000001</v>
      </c>
      <c r="J12" s="23">
        <f t="shared" si="8"/>
        <v>125.97</v>
      </c>
      <c r="K12" s="23">
        <f t="shared" si="8"/>
        <v>139.41</v>
      </c>
      <c r="L12" s="23">
        <f t="shared" si="8"/>
        <v>129</v>
      </c>
    </row>
    <row r="13" spans="1:12" x14ac:dyDescent="0.25">
      <c r="A13" s="10" t="s">
        <v>131</v>
      </c>
      <c r="B13" s="9" t="s">
        <v>10</v>
      </c>
      <c r="C13" s="23">
        <f>ROUND(AVERAGE(C171,C323,C527,C577,C781,C835),2)</f>
        <v>89.68</v>
      </c>
      <c r="D13" s="23">
        <f t="shared" ref="D13:L13" si="9">ROUND(AVERAGE(D171,D323,D527,D577,D781,D835),2)</f>
        <v>95.26</v>
      </c>
      <c r="E13" s="23">
        <f t="shared" si="9"/>
        <v>113.52</v>
      </c>
      <c r="F13" s="23">
        <f t="shared" si="9"/>
        <v>101.54</v>
      </c>
      <c r="G13" s="23">
        <f t="shared" si="9"/>
        <v>100</v>
      </c>
      <c r="H13" s="23">
        <f t="shared" si="9"/>
        <v>93.41</v>
      </c>
      <c r="I13" s="23">
        <f t="shared" si="9"/>
        <v>107.67</v>
      </c>
      <c r="J13" s="23">
        <f t="shared" si="9"/>
        <v>120.67</v>
      </c>
      <c r="K13" s="23">
        <f t="shared" si="9"/>
        <v>132.94</v>
      </c>
      <c r="L13" s="23">
        <f t="shared" si="9"/>
        <v>113.8</v>
      </c>
    </row>
    <row r="14" spans="1:12" x14ac:dyDescent="0.25">
      <c r="A14" s="10" t="s">
        <v>131</v>
      </c>
      <c r="B14" s="9" t="s">
        <v>6</v>
      </c>
      <c r="C14" s="23">
        <f>ROUND(AVERAGE(C121,C172,C222,C277,C324,C376,C427,C475,C528,C578,C626,C680,C727,C782,C836),2)</f>
        <v>90.35</v>
      </c>
      <c r="D14" s="23">
        <f t="shared" ref="D14:L14" si="10">ROUND(AVERAGE(D121,D172,D222,D277,D324,D376,D427,D475,D528,D578,D626,D680,D727,D782,D836),2)</f>
        <v>94.43</v>
      </c>
      <c r="E14" s="23">
        <f t="shared" si="10"/>
        <v>111.67</v>
      </c>
      <c r="F14" s="23">
        <f t="shared" si="10"/>
        <v>103.51</v>
      </c>
      <c r="G14" s="23">
        <f t="shared" si="10"/>
        <v>100</v>
      </c>
      <c r="H14" s="23">
        <f t="shared" si="10"/>
        <v>96.62</v>
      </c>
      <c r="I14" s="23">
        <f t="shared" si="10"/>
        <v>111.56</v>
      </c>
      <c r="J14" s="23">
        <f t="shared" si="10"/>
        <v>117.74</v>
      </c>
      <c r="K14" s="23">
        <f t="shared" si="10"/>
        <v>107.39</v>
      </c>
      <c r="L14" s="23">
        <f t="shared" si="10"/>
        <v>108.33</v>
      </c>
    </row>
    <row r="15" spans="1:12" x14ac:dyDescent="0.25">
      <c r="A15" s="10" t="s">
        <v>131</v>
      </c>
      <c r="B15" s="9" t="s">
        <v>11</v>
      </c>
      <c r="C15" s="23">
        <f>ROUND(AVERAGE(C223),2)</f>
        <v>0</v>
      </c>
      <c r="D15" s="23">
        <f t="shared" ref="D15:L15" si="11">ROUND(AVERAGE(D223),2)</f>
        <v>0</v>
      </c>
      <c r="E15" s="23">
        <f t="shared" si="11"/>
        <v>96.37</v>
      </c>
      <c r="F15" s="23">
        <f t="shared" si="11"/>
        <v>103.63</v>
      </c>
      <c r="G15" s="23">
        <f t="shared" si="11"/>
        <v>100</v>
      </c>
      <c r="H15" s="23">
        <f t="shared" si="11"/>
        <v>0</v>
      </c>
      <c r="I15" s="23">
        <f t="shared" si="11"/>
        <v>0</v>
      </c>
      <c r="J15" s="23">
        <f t="shared" si="11"/>
        <v>94.84</v>
      </c>
      <c r="K15" s="23">
        <f t="shared" si="11"/>
        <v>96.37</v>
      </c>
      <c r="L15" s="23">
        <f t="shared" si="11"/>
        <v>95.62</v>
      </c>
    </row>
    <row r="16" spans="1:12" x14ac:dyDescent="0.25">
      <c r="A16" s="10" t="s">
        <v>131</v>
      </c>
      <c r="B16" s="9" t="s">
        <v>5</v>
      </c>
      <c r="C16" s="23">
        <f>ROUND(AVERAGE(C122,C681,C728,C783),2)</f>
        <v>102.99</v>
      </c>
      <c r="D16" s="23">
        <f t="shared" ref="D16:L16" si="12">ROUND(AVERAGE(D122,D681,D728,D783),2)</f>
        <v>97.24</v>
      </c>
      <c r="E16" s="23">
        <f t="shared" si="12"/>
        <v>92</v>
      </c>
      <c r="F16" s="23">
        <f t="shared" si="12"/>
        <v>107.78</v>
      </c>
      <c r="G16" s="23">
        <f t="shared" si="12"/>
        <v>100</v>
      </c>
      <c r="H16" s="23">
        <f t="shared" si="12"/>
        <v>97.13</v>
      </c>
      <c r="I16" s="23">
        <f t="shared" si="12"/>
        <v>88.68</v>
      </c>
      <c r="J16" s="23">
        <f t="shared" si="12"/>
        <v>97.28</v>
      </c>
      <c r="K16" s="23">
        <f t="shared" si="12"/>
        <v>100.67</v>
      </c>
      <c r="L16" s="23">
        <f t="shared" si="12"/>
        <v>95.94</v>
      </c>
    </row>
    <row r="17" spans="1:12" x14ac:dyDescent="0.25">
      <c r="A17" s="10" t="s">
        <v>131</v>
      </c>
      <c r="B17" s="10" t="s">
        <v>12</v>
      </c>
      <c r="C17" s="22">
        <f>ROUND(AVERAGEIF(C18:C22,"&lt;&gt;0"),2)</f>
        <v>99.17</v>
      </c>
      <c r="D17" s="22">
        <f t="shared" ref="D17:L17" si="13">ROUND(AVERAGEIF(D18:D22,"&lt;&gt;0"),2)</f>
        <v>89.98</v>
      </c>
      <c r="E17" s="22">
        <f t="shared" si="13"/>
        <v>111.18</v>
      </c>
      <c r="F17" s="22">
        <f t="shared" si="13"/>
        <v>99.94</v>
      </c>
      <c r="G17" s="22">
        <f t="shared" si="13"/>
        <v>100</v>
      </c>
      <c r="H17" s="22">
        <f t="shared" si="13"/>
        <v>94.84</v>
      </c>
      <c r="I17" s="22">
        <f t="shared" si="13"/>
        <v>105.57</v>
      </c>
      <c r="J17" s="22">
        <f t="shared" si="13"/>
        <v>107.81</v>
      </c>
      <c r="K17" s="22">
        <f t="shared" si="13"/>
        <v>100.06</v>
      </c>
      <c r="L17" s="22">
        <f t="shared" si="13"/>
        <v>101.79</v>
      </c>
    </row>
    <row r="18" spans="1:12" x14ac:dyDescent="0.25">
      <c r="A18" s="10" t="s">
        <v>131</v>
      </c>
      <c r="B18" s="9" t="s">
        <v>16</v>
      </c>
      <c r="C18" s="23">
        <f>ROUND(AVERAGE(C124,C225,C530),2)</f>
        <v>95.52</v>
      </c>
      <c r="D18" s="23">
        <f t="shared" ref="D18:L18" si="14">ROUND(AVERAGE(D124,D225,D530),2)</f>
        <v>85.17</v>
      </c>
      <c r="E18" s="23">
        <f t="shared" si="14"/>
        <v>115.59</v>
      </c>
      <c r="F18" s="23">
        <f t="shared" si="14"/>
        <v>103.69</v>
      </c>
      <c r="G18" s="23">
        <f t="shared" si="14"/>
        <v>100</v>
      </c>
      <c r="H18" s="23">
        <f t="shared" si="14"/>
        <v>89.67</v>
      </c>
      <c r="I18" s="23">
        <f t="shared" si="14"/>
        <v>107.31</v>
      </c>
      <c r="J18" s="23">
        <f t="shared" si="14"/>
        <v>92.69</v>
      </c>
      <c r="K18" s="23">
        <f t="shared" si="14"/>
        <v>77.459999999999994</v>
      </c>
      <c r="L18" s="23">
        <f t="shared" si="14"/>
        <v>91.79</v>
      </c>
    </row>
    <row r="19" spans="1:12" x14ac:dyDescent="0.25">
      <c r="A19" s="10" t="s">
        <v>131</v>
      </c>
      <c r="B19" s="9" t="s">
        <v>14</v>
      </c>
      <c r="C19" s="23">
        <f>ROUND(AVERAGE(C174,C226,C279,C378,C477,C531,C580,C628,C730,C785,C890),2)</f>
        <v>107.78</v>
      </c>
      <c r="D19" s="23">
        <f t="shared" ref="D19:L19" si="15">ROUND(AVERAGE(D174,D226,D279,D378,D477,D531,D580,D628,D730,D785,D890),2)</f>
        <v>95.13</v>
      </c>
      <c r="E19" s="23">
        <f t="shared" si="15"/>
        <v>95.93</v>
      </c>
      <c r="F19" s="23">
        <f t="shared" si="15"/>
        <v>102.29</v>
      </c>
      <c r="G19" s="23">
        <f t="shared" si="15"/>
        <v>100</v>
      </c>
      <c r="H19" s="23">
        <f t="shared" si="15"/>
        <v>101.18</v>
      </c>
      <c r="I19" s="23">
        <f t="shared" si="15"/>
        <v>97.58</v>
      </c>
      <c r="J19" s="23">
        <f t="shared" si="15"/>
        <v>103.02</v>
      </c>
      <c r="K19" s="23">
        <f t="shared" si="15"/>
        <v>97.3</v>
      </c>
      <c r="L19" s="23">
        <f t="shared" si="15"/>
        <v>99.86</v>
      </c>
    </row>
    <row r="20" spans="1:12" x14ac:dyDescent="0.25">
      <c r="A20" s="10" t="s">
        <v>131</v>
      </c>
      <c r="B20" s="9" t="s">
        <v>17</v>
      </c>
      <c r="C20" s="23">
        <f>ROUND(AVERAGE(C175,C227,C379,C429,C478,C532,C581,C629,C683,C731,C786,C891),2)</f>
        <v>95.11</v>
      </c>
      <c r="D20" s="23">
        <f t="shared" ref="D20:L20" si="16">ROUND(AVERAGE(D175,D227,D379,D429,D478,D532,D581,D629,D683,D731,D786,D891),2)</f>
        <v>103.01</v>
      </c>
      <c r="E20" s="23">
        <f t="shared" si="16"/>
        <v>102.15</v>
      </c>
      <c r="F20" s="23">
        <f t="shared" si="16"/>
        <v>100</v>
      </c>
      <c r="G20" s="23">
        <f t="shared" si="16"/>
        <v>100</v>
      </c>
      <c r="H20" s="23">
        <f t="shared" si="16"/>
        <v>105.31</v>
      </c>
      <c r="I20" s="23">
        <f t="shared" si="16"/>
        <v>104.81</v>
      </c>
      <c r="J20" s="23">
        <f t="shared" si="16"/>
        <v>105.25</v>
      </c>
      <c r="K20" s="23">
        <f t="shared" si="16"/>
        <v>104.94</v>
      </c>
      <c r="L20" s="23">
        <f t="shared" si="16"/>
        <v>103.6</v>
      </c>
    </row>
    <row r="21" spans="1:12" x14ac:dyDescent="0.25">
      <c r="A21" s="10" t="s">
        <v>131</v>
      </c>
      <c r="B21" s="9" t="s">
        <v>15</v>
      </c>
      <c r="C21" s="23">
        <f>ROUND(AVERAGE(C176,C228,C280,C326,C380,C430,C479,C533,C582,C630,C684,C732,C787,C838),2)</f>
        <v>110.77</v>
      </c>
      <c r="D21" s="23">
        <f t="shared" ref="D21:L21" si="17">ROUND(AVERAGE(D176,D228,D280,D326,D380,D430,D479,D533,D582,D630,D684,D732,D787,D838),2)</f>
        <v>95.7</v>
      </c>
      <c r="E21" s="23">
        <f t="shared" si="17"/>
        <v>100.2</v>
      </c>
      <c r="F21" s="23">
        <f t="shared" si="17"/>
        <v>93.32</v>
      </c>
      <c r="G21" s="23">
        <f t="shared" si="17"/>
        <v>100</v>
      </c>
      <c r="H21" s="23">
        <f t="shared" si="17"/>
        <v>107.6</v>
      </c>
      <c r="I21" s="23">
        <f t="shared" si="17"/>
        <v>102.48</v>
      </c>
      <c r="J21" s="23">
        <f t="shared" si="17"/>
        <v>92.79</v>
      </c>
      <c r="K21" s="23">
        <f t="shared" si="17"/>
        <v>93.53</v>
      </c>
      <c r="L21" s="23">
        <f t="shared" si="17"/>
        <v>99.11</v>
      </c>
    </row>
    <row r="22" spans="1:12" x14ac:dyDescent="0.25">
      <c r="A22" s="10" t="s">
        <v>131</v>
      </c>
      <c r="B22" s="9" t="s">
        <v>13</v>
      </c>
      <c r="C22" s="23">
        <f>ROUND(AVERAGE(C125),2)</f>
        <v>86.69</v>
      </c>
      <c r="D22" s="23">
        <f t="shared" ref="D22:L22" si="18">ROUND(AVERAGE(D125),2)</f>
        <v>70.89</v>
      </c>
      <c r="E22" s="23">
        <f t="shared" si="18"/>
        <v>142.01</v>
      </c>
      <c r="F22" s="23">
        <f t="shared" si="18"/>
        <v>100.39</v>
      </c>
      <c r="G22" s="23">
        <f t="shared" si="18"/>
        <v>100</v>
      </c>
      <c r="H22" s="23">
        <f t="shared" si="18"/>
        <v>70.45</v>
      </c>
      <c r="I22" s="23">
        <f t="shared" si="18"/>
        <v>115.68</v>
      </c>
      <c r="J22" s="23">
        <f t="shared" si="18"/>
        <v>145.29</v>
      </c>
      <c r="K22" s="23">
        <f t="shared" si="18"/>
        <v>127.05</v>
      </c>
      <c r="L22" s="23">
        <f t="shared" si="18"/>
        <v>114.61</v>
      </c>
    </row>
    <row r="23" spans="1:12" x14ac:dyDescent="0.25">
      <c r="A23" s="10" t="s">
        <v>131</v>
      </c>
      <c r="B23" s="10" t="s">
        <v>18</v>
      </c>
      <c r="C23" s="22">
        <f>ROUND(AVERAGEIF(C24:C33,"&lt;&gt;0"),2)</f>
        <v>94.44</v>
      </c>
      <c r="D23" s="22">
        <f t="shared" ref="D23:L23" si="19">ROUND(AVERAGEIF(D24:D33,"&lt;&gt;0"),2)</f>
        <v>88.71</v>
      </c>
      <c r="E23" s="22">
        <f t="shared" si="19"/>
        <v>112.95</v>
      </c>
      <c r="F23" s="22">
        <f t="shared" si="19"/>
        <v>107.02</v>
      </c>
      <c r="G23" s="22">
        <f t="shared" si="19"/>
        <v>100</v>
      </c>
      <c r="H23" s="22">
        <f t="shared" si="19"/>
        <v>89.94</v>
      </c>
      <c r="I23" s="22">
        <f t="shared" si="19"/>
        <v>98.66</v>
      </c>
      <c r="J23" s="22">
        <f t="shared" si="19"/>
        <v>132.82</v>
      </c>
      <c r="K23" s="22">
        <f t="shared" si="19"/>
        <v>135.38999999999999</v>
      </c>
      <c r="L23" s="22">
        <f t="shared" si="19"/>
        <v>110.72</v>
      </c>
    </row>
    <row r="24" spans="1:12" x14ac:dyDescent="0.25">
      <c r="A24" s="10" t="s">
        <v>131</v>
      </c>
      <c r="B24" s="9" t="s">
        <v>26</v>
      </c>
      <c r="C24" s="23">
        <f>ROUND(AVERAGE(C178,C230,C382),2)</f>
        <v>108.13</v>
      </c>
      <c r="D24" s="23">
        <f t="shared" ref="D24:L24" si="20">ROUND(AVERAGE(D178,D230,D382),2)</f>
        <v>90.65</v>
      </c>
      <c r="E24" s="32" t="s">
        <v>132</v>
      </c>
      <c r="F24" s="32" t="s">
        <v>132</v>
      </c>
      <c r="G24" s="23">
        <f t="shared" si="20"/>
        <v>100</v>
      </c>
      <c r="H24" s="23">
        <f t="shared" si="20"/>
        <v>98.85</v>
      </c>
      <c r="I24" s="23">
        <f t="shared" si="20"/>
        <v>96.93</v>
      </c>
      <c r="J24" s="32" t="s">
        <v>132</v>
      </c>
      <c r="K24" s="32" t="s">
        <v>132</v>
      </c>
      <c r="L24" s="23">
        <f t="shared" si="20"/>
        <v>100.58</v>
      </c>
    </row>
    <row r="25" spans="1:12" x14ac:dyDescent="0.25">
      <c r="A25" s="10" t="s">
        <v>131</v>
      </c>
      <c r="B25" s="9" t="s">
        <v>24</v>
      </c>
      <c r="C25" s="23">
        <f>ROUND(AVERAGE(C127,C231,C328,C481,C535,C584,C632,C686,C734,C789,C840,C893),2)</f>
        <v>85.28</v>
      </c>
      <c r="D25" s="23">
        <f t="shared" ref="D25:L25" si="21">ROUND(AVERAGE(D127,D231,D328,D481,D535,D584,D632,D686,D734,D789,D840,D893),2)</f>
        <v>90.38</v>
      </c>
      <c r="E25" s="23">
        <f t="shared" si="21"/>
        <v>109.64</v>
      </c>
      <c r="F25" s="23">
        <f t="shared" si="21"/>
        <v>114.7</v>
      </c>
      <c r="G25" s="23">
        <f t="shared" si="21"/>
        <v>100</v>
      </c>
      <c r="H25" s="23">
        <f t="shared" si="21"/>
        <v>120.94</v>
      </c>
      <c r="I25" s="23">
        <f t="shared" si="21"/>
        <v>207.6</v>
      </c>
      <c r="J25" s="23">
        <f t="shared" si="21"/>
        <v>254.06</v>
      </c>
      <c r="K25" s="23">
        <f t="shared" si="21"/>
        <v>224.27</v>
      </c>
      <c r="L25" s="23">
        <f t="shared" si="21"/>
        <v>201.72</v>
      </c>
    </row>
    <row r="26" spans="1:12" x14ac:dyDescent="0.25">
      <c r="A26" s="10" t="s">
        <v>131</v>
      </c>
      <c r="B26" s="9" t="s">
        <v>25</v>
      </c>
      <c r="C26" s="23">
        <f>ROUND(AVERAGE(C128),2)</f>
        <v>86.89</v>
      </c>
      <c r="D26" s="23">
        <f t="shared" ref="D26:L26" si="22">ROUND(AVERAGE(D128),2)</f>
        <v>92.37</v>
      </c>
      <c r="E26" s="23">
        <f t="shared" si="22"/>
        <v>115.73</v>
      </c>
      <c r="F26" s="23">
        <f t="shared" si="22"/>
        <v>104.93</v>
      </c>
      <c r="G26" s="23">
        <f t="shared" si="22"/>
        <v>100</v>
      </c>
      <c r="H26" s="23">
        <f t="shared" si="22"/>
        <v>86.65</v>
      </c>
      <c r="I26" s="23">
        <f t="shared" si="22"/>
        <v>118.5</v>
      </c>
      <c r="J26" s="23">
        <f t="shared" si="22"/>
        <v>146.72</v>
      </c>
      <c r="K26" s="23">
        <f t="shared" si="22"/>
        <v>149.38</v>
      </c>
      <c r="L26" s="23">
        <f t="shared" si="22"/>
        <v>125.33</v>
      </c>
    </row>
    <row r="27" spans="1:12" x14ac:dyDescent="0.25">
      <c r="A27" s="10" t="s">
        <v>131</v>
      </c>
      <c r="B27" s="9" t="s">
        <v>86</v>
      </c>
      <c r="C27" s="23">
        <f>ROUND(AVERAGE(C585,C633,C735,C894),2)</f>
        <v>101.93</v>
      </c>
      <c r="D27" s="23">
        <f t="shared" ref="D27:L27" si="23">ROUND(AVERAGE(D585,D633,D735,D894),2)</f>
        <v>108.19</v>
      </c>
      <c r="E27" s="23">
        <f t="shared" si="23"/>
        <v>97.39</v>
      </c>
      <c r="F27" s="23">
        <f t="shared" si="23"/>
        <v>92.51</v>
      </c>
      <c r="G27" s="23">
        <f t="shared" si="23"/>
        <v>100</v>
      </c>
      <c r="H27" s="23">
        <f t="shared" si="23"/>
        <v>107.01</v>
      </c>
      <c r="I27" s="23">
        <f t="shared" si="23"/>
        <v>104.23</v>
      </c>
      <c r="J27" s="23">
        <f t="shared" si="23"/>
        <v>123.14</v>
      </c>
      <c r="K27" s="23">
        <f t="shared" si="23"/>
        <v>114.78</v>
      </c>
      <c r="L27" s="23">
        <f t="shared" si="23"/>
        <v>109.47</v>
      </c>
    </row>
    <row r="28" spans="1:12" x14ac:dyDescent="0.25">
      <c r="A28" s="10" t="s">
        <v>131</v>
      </c>
      <c r="B28" s="9" t="s">
        <v>20</v>
      </c>
      <c r="C28" s="23">
        <f>ROUND(AVERAGE(C179,C282),2)</f>
        <v>75.63</v>
      </c>
      <c r="D28" s="23">
        <f t="shared" ref="D28:L28" si="24">ROUND(AVERAGE(D179,D282),2)</f>
        <v>70.08</v>
      </c>
      <c r="E28" s="23">
        <f t="shared" si="24"/>
        <v>161.84</v>
      </c>
      <c r="F28" s="23">
        <f t="shared" si="24"/>
        <v>108.41</v>
      </c>
      <c r="G28" s="23">
        <f t="shared" si="24"/>
        <v>100</v>
      </c>
      <c r="H28" s="23">
        <f t="shared" si="24"/>
        <v>83.93</v>
      </c>
      <c r="I28" s="23">
        <f t="shared" si="24"/>
        <v>61.21</v>
      </c>
      <c r="J28" s="23">
        <f t="shared" si="24"/>
        <v>137.66</v>
      </c>
      <c r="K28" s="23">
        <f t="shared" si="24"/>
        <v>143.37</v>
      </c>
      <c r="L28" s="23">
        <f t="shared" si="24"/>
        <v>119.77</v>
      </c>
    </row>
    <row r="29" spans="1:12" x14ac:dyDescent="0.25">
      <c r="A29" s="10" t="s">
        <v>131</v>
      </c>
      <c r="B29" s="9" t="s">
        <v>21</v>
      </c>
      <c r="C29" s="23">
        <f>ROUND(AVERAGE(C180,C232,C283,C383,C482),2)</f>
        <v>107.03</v>
      </c>
      <c r="D29" s="23">
        <f t="shared" ref="D29:L29" si="25">ROUND(AVERAGE(D180,D232,D283,D383,D482),2)</f>
        <v>88.22</v>
      </c>
      <c r="E29" s="23">
        <f t="shared" si="25"/>
        <v>86.84</v>
      </c>
      <c r="F29" s="32" t="s">
        <v>132</v>
      </c>
      <c r="G29" s="23">
        <f t="shared" si="25"/>
        <v>100</v>
      </c>
      <c r="H29" s="23">
        <f t="shared" si="25"/>
        <v>60.88</v>
      </c>
      <c r="I29" s="23">
        <f t="shared" si="25"/>
        <v>41.75</v>
      </c>
      <c r="J29" s="32" t="s">
        <v>132</v>
      </c>
      <c r="K29" s="32" t="s">
        <v>132</v>
      </c>
      <c r="L29" s="23">
        <f t="shared" si="25"/>
        <v>62.13</v>
      </c>
    </row>
    <row r="30" spans="1:12" x14ac:dyDescent="0.25">
      <c r="A30" s="10" t="s">
        <v>131</v>
      </c>
      <c r="B30" s="9" t="s">
        <v>19</v>
      </c>
      <c r="C30" s="23">
        <f>ROUND(AVERAGE(C129,C483,C536,C586,C634,C687,C736,C790,C841),2)</f>
        <v>99.82</v>
      </c>
      <c r="D30" s="23">
        <f t="shared" ref="D30:L30" si="26">ROUND(AVERAGE(D129,D483,D536,D586,D634,D687,D736,D790,D841),2)</f>
        <v>93.06</v>
      </c>
      <c r="E30" s="23">
        <f t="shared" si="26"/>
        <v>103.96</v>
      </c>
      <c r="F30" s="23">
        <f t="shared" si="26"/>
        <v>103.16</v>
      </c>
      <c r="G30" s="23">
        <f t="shared" si="26"/>
        <v>100</v>
      </c>
      <c r="H30" s="23">
        <f t="shared" si="26"/>
        <v>84.27</v>
      </c>
      <c r="I30" s="23">
        <f t="shared" si="26"/>
        <v>106.59</v>
      </c>
      <c r="J30" s="23">
        <f t="shared" si="26"/>
        <v>119.53</v>
      </c>
      <c r="K30" s="23">
        <f t="shared" si="26"/>
        <v>103.54</v>
      </c>
      <c r="L30" s="23">
        <f t="shared" si="26"/>
        <v>103.48</v>
      </c>
    </row>
    <row r="31" spans="1:12" x14ac:dyDescent="0.25">
      <c r="A31" s="10" t="s">
        <v>131</v>
      </c>
      <c r="B31" s="9" t="s">
        <v>22</v>
      </c>
      <c r="C31" s="23">
        <f>ROUND(AVERAGE(C329,C895),2)</f>
        <v>115.55</v>
      </c>
      <c r="D31" s="23">
        <f t="shared" ref="D31:L31" si="27">ROUND(AVERAGE(D329,D895),2)</f>
        <v>101.28</v>
      </c>
      <c r="E31" s="23">
        <f t="shared" si="27"/>
        <v>100.07</v>
      </c>
      <c r="F31" s="23">
        <f t="shared" si="27"/>
        <v>90.52</v>
      </c>
      <c r="G31" s="23">
        <f t="shared" si="27"/>
        <v>100</v>
      </c>
      <c r="H31" s="23">
        <f t="shared" si="27"/>
        <v>99.51</v>
      </c>
      <c r="I31" s="23">
        <f t="shared" si="27"/>
        <v>101.72</v>
      </c>
      <c r="J31" s="23">
        <f t="shared" si="27"/>
        <v>110.02</v>
      </c>
      <c r="K31" s="23">
        <f t="shared" si="27"/>
        <v>92.41</v>
      </c>
      <c r="L31" s="23">
        <f t="shared" si="27"/>
        <v>101.59</v>
      </c>
    </row>
    <row r="32" spans="1:12" x14ac:dyDescent="0.25">
      <c r="A32" s="10" t="s">
        <v>131</v>
      </c>
      <c r="B32" s="9" t="s">
        <v>23</v>
      </c>
      <c r="C32" s="23">
        <f>ROUND(AVERAGE(C233,C330,C432,C484,C537,C791),2)</f>
        <v>98.45</v>
      </c>
      <c r="D32" s="23">
        <f t="shared" ref="D32:L32" si="28">ROUND(AVERAGE(D233,D330,D432,D484,D537,D791),2)</f>
        <v>84.05</v>
      </c>
      <c r="E32" s="23">
        <f t="shared" si="28"/>
        <v>113.49</v>
      </c>
      <c r="F32" s="23">
        <f t="shared" si="28"/>
        <v>103.99</v>
      </c>
      <c r="G32" s="23">
        <f t="shared" si="28"/>
        <v>100</v>
      </c>
      <c r="H32" s="23">
        <f t="shared" si="28"/>
        <v>86.81</v>
      </c>
      <c r="I32" s="23">
        <f t="shared" si="28"/>
        <v>78.5</v>
      </c>
      <c r="J32" s="23">
        <f t="shared" si="28"/>
        <v>93.97</v>
      </c>
      <c r="K32" s="23">
        <f t="shared" si="28"/>
        <v>105.52</v>
      </c>
      <c r="L32" s="23">
        <f t="shared" si="28"/>
        <v>91.21</v>
      </c>
    </row>
    <row r="33" spans="1:12" x14ac:dyDescent="0.25">
      <c r="A33" s="10" t="s">
        <v>131</v>
      </c>
      <c r="B33" s="9" t="s">
        <v>27</v>
      </c>
      <c r="C33" s="23">
        <f>ROUND(AVERAGE(C331,C635),2)</f>
        <v>65.709999999999994</v>
      </c>
      <c r="D33" s="23">
        <f t="shared" ref="D33:L33" si="29">ROUND(AVERAGE(D331,D635),2)</f>
        <v>68.78</v>
      </c>
      <c r="E33" s="23">
        <f t="shared" si="29"/>
        <v>127.61</v>
      </c>
      <c r="F33" s="23">
        <f t="shared" si="29"/>
        <v>137.9</v>
      </c>
      <c r="G33" s="23">
        <f t="shared" si="29"/>
        <v>100</v>
      </c>
      <c r="H33" s="23">
        <f t="shared" si="29"/>
        <v>70.59</v>
      </c>
      <c r="I33" s="23">
        <f t="shared" si="29"/>
        <v>69.61</v>
      </c>
      <c r="J33" s="23">
        <f t="shared" si="29"/>
        <v>77.489999999999995</v>
      </c>
      <c r="K33" s="23">
        <f t="shared" si="29"/>
        <v>149.86000000000001</v>
      </c>
      <c r="L33" s="23">
        <f t="shared" si="29"/>
        <v>91.89</v>
      </c>
    </row>
    <row r="34" spans="1:12" x14ac:dyDescent="0.25">
      <c r="A34" s="10" t="s">
        <v>131</v>
      </c>
      <c r="B34" s="10" t="s">
        <v>28</v>
      </c>
      <c r="C34" s="22">
        <f>ROUND(AVERAGEIF(C35:C45,"&lt;&gt;0"),2)</f>
        <v>100.64</v>
      </c>
      <c r="D34" s="22">
        <f t="shared" ref="D34:L34" si="30">ROUND(AVERAGEIF(D35:D45,"&lt;&gt;0"),2)</f>
        <v>92.8</v>
      </c>
      <c r="E34" s="22">
        <f t="shared" si="30"/>
        <v>110.28</v>
      </c>
      <c r="F34" s="22">
        <f t="shared" si="30"/>
        <v>95.99</v>
      </c>
      <c r="G34" s="22">
        <f t="shared" si="30"/>
        <v>100</v>
      </c>
      <c r="H34" s="22">
        <f t="shared" si="30"/>
        <v>104.78</v>
      </c>
      <c r="I34" s="22">
        <f t="shared" si="30"/>
        <v>102.57</v>
      </c>
      <c r="J34" s="22">
        <f t="shared" si="30"/>
        <v>100.27</v>
      </c>
      <c r="K34" s="22">
        <f t="shared" si="30"/>
        <v>100.03</v>
      </c>
      <c r="L34" s="22">
        <f t="shared" si="30"/>
        <v>101.9</v>
      </c>
    </row>
    <row r="35" spans="1:12" x14ac:dyDescent="0.25">
      <c r="A35" s="10" t="s">
        <v>131</v>
      </c>
      <c r="B35" s="9" t="s">
        <v>31</v>
      </c>
      <c r="C35" s="23">
        <f>ROUND(AVERAGE(C182,C235,C285,C333,C385,C434,C486,C539,C588,C637,C689,C738,C793,C843,C897),2)</f>
        <v>107.97</v>
      </c>
      <c r="D35" s="23">
        <f t="shared" ref="D35:L35" si="31">ROUND(AVERAGE(D182,D235,D285,D333,D385,D434,D486,D539,D588,D637,D689,D738,D793,D843,D897),2)</f>
        <v>89.4</v>
      </c>
      <c r="E35" s="23">
        <f t="shared" si="31"/>
        <v>104.59</v>
      </c>
      <c r="F35" s="23">
        <f t="shared" si="31"/>
        <v>98.03</v>
      </c>
      <c r="G35" s="23">
        <f t="shared" si="31"/>
        <v>100</v>
      </c>
      <c r="H35" s="23">
        <f t="shared" si="31"/>
        <v>104.38</v>
      </c>
      <c r="I35" s="23">
        <f t="shared" si="31"/>
        <v>98.72</v>
      </c>
      <c r="J35" s="23">
        <f t="shared" si="31"/>
        <v>95.53</v>
      </c>
      <c r="K35" s="23">
        <f t="shared" si="31"/>
        <v>103.88</v>
      </c>
      <c r="L35" s="23">
        <f t="shared" si="31"/>
        <v>100.63</v>
      </c>
    </row>
    <row r="36" spans="1:12" x14ac:dyDescent="0.25">
      <c r="A36" s="10" t="s">
        <v>131</v>
      </c>
      <c r="B36" s="9" t="s">
        <v>29</v>
      </c>
      <c r="C36" s="23">
        <f>ROUND(AVERAGE(C131,C334,C540,C739),2)</f>
        <v>74.16</v>
      </c>
      <c r="D36" s="23">
        <f t="shared" ref="D36:L36" si="32">ROUND(AVERAGE(D131,D334,D540,D739),2)</f>
        <v>85.74</v>
      </c>
      <c r="E36" s="23">
        <f t="shared" si="32"/>
        <v>146.29</v>
      </c>
      <c r="F36" s="23">
        <f t="shared" si="32"/>
        <v>93.73</v>
      </c>
      <c r="G36" s="23">
        <f t="shared" si="32"/>
        <v>100</v>
      </c>
      <c r="H36" s="23">
        <f t="shared" si="32"/>
        <v>90.25</v>
      </c>
      <c r="I36" s="23">
        <f t="shared" si="32"/>
        <v>90.16</v>
      </c>
      <c r="J36" s="23">
        <f t="shared" si="32"/>
        <v>88.35</v>
      </c>
      <c r="K36" s="23">
        <f t="shared" si="32"/>
        <v>72.239999999999995</v>
      </c>
      <c r="L36" s="23">
        <f t="shared" si="32"/>
        <v>85.27</v>
      </c>
    </row>
    <row r="37" spans="1:12" x14ac:dyDescent="0.25">
      <c r="A37" s="10" t="s">
        <v>131</v>
      </c>
      <c r="B37" s="9" t="s">
        <v>34</v>
      </c>
      <c r="C37" s="23">
        <f>ROUND(AVERAGE(C132,C844),2)</f>
        <v>112</v>
      </c>
      <c r="D37" s="23">
        <f t="shared" ref="D37:L37" si="33">ROUND(AVERAGE(D132,D844),2)</f>
        <v>88.13</v>
      </c>
      <c r="E37" s="23">
        <f t="shared" si="33"/>
        <v>100.39</v>
      </c>
      <c r="F37" s="23">
        <f t="shared" si="33"/>
        <v>99.45</v>
      </c>
      <c r="G37" s="23">
        <f t="shared" si="33"/>
        <v>100</v>
      </c>
      <c r="H37" s="23">
        <f t="shared" si="33"/>
        <v>146.37</v>
      </c>
      <c r="I37" s="23">
        <f t="shared" si="33"/>
        <v>115.49</v>
      </c>
      <c r="J37" s="23">
        <f t="shared" si="33"/>
        <v>89.52</v>
      </c>
      <c r="K37" s="23">
        <f t="shared" si="33"/>
        <v>97.02</v>
      </c>
      <c r="L37" s="23">
        <f t="shared" si="33"/>
        <v>112.1</v>
      </c>
    </row>
    <row r="38" spans="1:12" x14ac:dyDescent="0.25">
      <c r="A38" s="10" t="s">
        <v>131</v>
      </c>
      <c r="B38" s="9" t="s">
        <v>30</v>
      </c>
      <c r="C38" s="23">
        <f>ROUND(AVERAGE(C183,C236,C286,C335,C386,C435,C487,C541,C589,C638,C690,C740,C794,C845,C898),2)</f>
        <v>104.76</v>
      </c>
      <c r="D38" s="23">
        <f t="shared" ref="D38:L38" si="34">ROUND(AVERAGE(D183,D236,D286,D335,D386,D435,D487,D541,D589,D638,D690,D740,D794,D845,D898),2)</f>
        <v>92.39</v>
      </c>
      <c r="E38" s="23">
        <f t="shared" si="34"/>
        <v>108.3</v>
      </c>
      <c r="F38" s="23">
        <f t="shared" si="34"/>
        <v>94.52</v>
      </c>
      <c r="G38" s="23">
        <f t="shared" si="34"/>
        <v>100</v>
      </c>
      <c r="H38" s="23">
        <f t="shared" si="34"/>
        <v>108.84</v>
      </c>
      <c r="I38" s="23">
        <f t="shared" si="34"/>
        <v>96.42</v>
      </c>
      <c r="J38" s="23">
        <f t="shared" si="34"/>
        <v>102.42</v>
      </c>
      <c r="K38" s="23">
        <f t="shared" si="34"/>
        <v>108.86</v>
      </c>
      <c r="L38" s="23">
        <f t="shared" si="34"/>
        <v>104.14</v>
      </c>
    </row>
    <row r="39" spans="1:12" x14ac:dyDescent="0.25">
      <c r="A39" s="10" t="s">
        <v>131</v>
      </c>
      <c r="B39" s="9" t="s">
        <v>36</v>
      </c>
      <c r="C39" s="23">
        <f>ROUND(AVERAGE(C387,C436,C488,C691,C795,C846,C899),2)</f>
        <v>98.62</v>
      </c>
      <c r="D39" s="23">
        <f t="shared" ref="D39:L39" si="35">ROUND(AVERAGE(D387,D436,D488,D691,D795,D846,D899),2)</f>
        <v>95.68</v>
      </c>
      <c r="E39" s="23">
        <f t="shared" si="35"/>
        <v>100.08</v>
      </c>
      <c r="F39" s="23">
        <f t="shared" si="35"/>
        <v>105.6</v>
      </c>
      <c r="G39" s="23">
        <f t="shared" si="35"/>
        <v>100</v>
      </c>
      <c r="H39" s="23">
        <f t="shared" si="35"/>
        <v>100.48</v>
      </c>
      <c r="I39" s="23">
        <f t="shared" si="35"/>
        <v>89.09</v>
      </c>
      <c r="J39" s="23">
        <f t="shared" si="35"/>
        <v>117.89</v>
      </c>
      <c r="K39" s="23">
        <f t="shared" si="35"/>
        <v>112.47</v>
      </c>
      <c r="L39" s="23">
        <f t="shared" si="35"/>
        <v>104.8</v>
      </c>
    </row>
    <row r="40" spans="1:12" x14ac:dyDescent="0.25">
      <c r="A40" s="10" t="s">
        <v>131</v>
      </c>
      <c r="B40" s="9" t="s">
        <v>35</v>
      </c>
      <c r="C40" s="23">
        <f>ROUND(AVERAGE(C237,C287,C388,C437,C489,C542,C590,C639,C741,C796,C847),2)</f>
        <v>117.95</v>
      </c>
      <c r="D40" s="23">
        <f t="shared" ref="D40:L40" si="36">ROUND(AVERAGE(D237,D287,D388,D437,D489,D542,D590,D639,D741,D796,D847),2)</f>
        <v>102.18</v>
      </c>
      <c r="E40" s="23">
        <f t="shared" si="36"/>
        <v>91.28</v>
      </c>
      <c r="F40" s="23">
        <f t="shared" si="36"/>
        <v>88.57</v>
      </c>
      <c r="G40" s="23">
        <f t="shared" si="36"/>
        <v>100</v>
      </c>
      <c r="H40" s="23">
        <f t="shared" si="36"/>
        <v>110.89</v>
      </c>
      <c r="I40" s="23">
        <f t="shared" si="36"/>
        <v>104.23</v>
      </c>
      <c r="J40" s="23">
        <f t="shared" si="36"/>
        <v>86.37</v>
      </c>
      <c r="K40" s="23">
        <f t="shared" si="36"/>
        <v>89.9</v>
      </c>
      <c r="L40" s="23">
        <f t="shared" si="36"/>
        <v>97.85</v>
      </c>
    </row>
    <row r="41" spans="1:12" x14ac:dyDescent="0.25">
      <c r="A41" s="10" t="s">
        <v>131</v>
      </c>
      <c r="B41" s="9" t="s">
        <v>38</v>
      </c>
      <c r="C41" s="23">
        <f>ROUND(AVERAGE(C389,C900),2)</f>
        <v>88.9</v>
      </c>
      <c r="D41" s="23">
        <f t="shared" ref="D41:L41" si="37">ROUND(AVERAGE(D389,D900),2)</f>
        <v>105.12</v>
      </c>
      <c r="E41" s="23">
        <f t="shared" si="37"/>
        <v>102.18</v>
      </c>
      <c r="F41" s="23">
        <f t="shared" si="37"/>
        <v>100.86</v>
      </c>
      <c r="G41" s="23">
        <f t="shared" si="37"/>
        <v>100</v>
      </c>
      <c r="H41" s="23">
        <f t="shared" si="37"/>
        <v>105.92</v>
      </c>
      <c r="I41" s="23">
        <f t="shared" si="37"/>
        <v>96.47</v>
      </c>
      <c r="J41" s="23">
        <f t="shared" si="37"/>
        <v>99.67</v>
      </c>
      <c r="K41" s="23">
        <f t="shared" si="37"/>
        <v>102.56</v>
      </c>
      <c r="L41" s="23">
        <f t="shared" si="37"/>
        <v>101.16</v>
      </c>
    </row>
    <row r="42" spans="1:12" x14ac:dyDescent="0.25">
      <c r="A42" s="10" t="s">
        <v>131</v>
      </c>
      <c r="B42" s="9" t="s">
        <v>87</v>
      </c>
      <c r="C42" s="23">
        <f>ROUND(AVERAGE(C640,C848),2)</f>
        <v>108.76</v>
      </c>
      <c r="D42" s="23">
        <f t="shared" ref="D42:L42" si="38">ROUND(AVERAGE(D640,D848),2)</f>
        <v>84.86</v>
      </c>
      <c r="E42" s="23">
        <f t="shared" si="38"/>
        <v>101.39</v>
      </c>
      <c r="F42" s="23">
        <f t="shared" si="38"/>
        <v>104.99</v>
      </c>
      <c r="G42" s="23">
        <f t="shared" si="38"/>
        <v>100</v>
      </c>
      <c r="H42" s="23">
        <f t="shared" si="38"/>
        <v>125.22</v>
      </c>
      <c r="I42" s="23">
        <f t="shared" si="38"/>
        <v>121.92</v>
      </c>
      <c r="J42" s="23">
        <f t="shared" si="38"/>
        <v>114.45</v>
      </c>
      <c r="K42" s="23">
        <f t="shared" si="38"/>
        <v>101.06</v>
      </c>
      <c r="L42" s="23">
        <f t="shared" si="38"/>
        <v>115.66</v>
      </c>
    </row>
    <row r="43" spans="1:12" x14ac:dyDescent="0.25">
      <c r="A43" s="10" t="s">
        <v>131</v>
      </c>
      <c r="B43" s="9" t="s">
        <v>32</v>
      </c>
      <c r="C43" s="23">
        <f>ROUND(AVERAGE(C133,C184,C238,C288,C336,C390,C438,C490,C543,C591,C641,C692,C742,C797,C849,C901),2)</f>
        <v>104.21</v>
      </c>
      <c r="D43" s="23">
        <f t="shared" ref="D43:L43" si="39">ROUND(AVERAGE(D133,D184,D238,D288,D336,D390,D438,D490,D543,D591,D641,D692,D742,D797,D849,D901),2)</f>
        <v>98.3</v>
      </c>
      <c r="E43" s="23">
        <f t="shared" si="39"/>
        <v>119.2</v>
      </c>
      <c r="F43" s="23">
        <f t="shared" si="39"/>
        <v>78.28</v>
      </c>
      <c r="G43" s="23">
        <f t="shared" si="39"/>
        <v>100</v>
      </c>
      <c r="H43" s="23">
        <f t="shared" si="39"/>
        <v>80.92</v>
      </c>
      <c r="I43" s="23">
        <f t="shared" si="39"/>
        <v>105.73</v>
      </c>
      <c r="J43" s="23">
        <f t="shared" si="39"/>
        <v>94.78</v>
      </c>
      <c r="K43" s="23">
        <f t="shared" si="39"/>
        <v>109.86</v>
      </c>
      <c r="L43" s="23">
        <f t="shared" si="39"/>
        <v>97.83</v>
      </c>
    </row>
    <row r="44" spans="1:12" x14ac:dyDescent="0.25">
      <c r="A44" s="10" t="s">
        <v>131</v>
      </c>
      <c r="B44" s="9" t="s">
        <v>33</v>
      </c>
      <c r="C44" s="23">
        <f>ROUND(AVERAGE(C134,C185,C239,C289,C337,C391,C439,C491,C544,C592,C642,C693,C743,C798,C850,C902),2)</f>
        <v>85.33</v>
      </c>
      <c r="D44" s="23">
        <f t="shared" ref="D44:L44" si="40">ROUND(AVERAGE(D134,D185,D239,D289,D337,D391,D439,D491,D544,D592,D642,D693,D743,D798,D850,D902),2)</f>
        <v>92.16</v>
      </c>
      <c r="E44" s="23">
        <f t="shared" si="40"/>
        <v>129.03</v>
      </c>
      <c r="F44" s="23">
        <f t="shared" si="40"/>
        <v>93.47</v>
      </c>
      <c r="G44" s="23">
        <f t="shared" si="40"/>
        <v>100</v>
      </c>
      <c r="H44" s="23">
        <f t="shared" si="40"/>
        <v>83.12</v>
      </c>
      <c r="I44" s="23">
        <f t="shared" si="40"/>
        <v>111.88</v>
      </c>
      <c r="J44" s="23">
        <f t="shared" si="40"/>
        <v>117.52</v>
      </c>
      <c r="K44" s="23">
        <f t="shared" si="40"/>
        <v>103.9</v>
      </c>
      <c r="L44" s="23">
        <f t="shared" si="40"/>
        <v>104.11</v>
      </c>
    </row>
    <row r="45" spans="1:12" x14ac:dyDescent="0.25">
      <c r="A45" s="10" t="s">
        <v>131</v>
      </c>
      <c r="B45" s="9" t="s">
        <v>37</v>
      </c>
      <c r="C45" s="23">
        <f>ROUND(AVERAGE(C240,C338,C593,C643,C744,C799,C851),2)</f>
        <v>104.34</v>
      </c>
      <c r="D45" s="23">
        <f t="shared" ref="D45:L45" si="41">ROUND(AVERAGE(D240,D338,D593,D643,D744,D799,D851),2)</f>
        <v>86.82</v>
      </c>
      <c r="E45" s="23">
        <f t="shared" si="41"/>
        <v>110.37</v>
      </c>
      <c r="F45" s="23">
        <f t="shared" si="41"/>
        <v>98.4</v>
      </c>
      <c r="G45" s="23">
        <f t="shared" si="41"/>
        <v>100</v>
      </c>
      <c r="H45" s="23">
        <f t="shared" si="41"/>
        <v>96.15</v>
      </c>
      <c r="I45" s="23">
        <f t="shared" si="41"/>
        <v>98.14</v>
      </c>
      <c r="J45" s="23">
        <f t="shared" si="41"/>
        <v>96.48</v>
      </c>
      <c r="K45" s="23">
        <f t="shared" si="41"/>
        <v>98.6</v>
      </c>
      <c r="L45" s="23">
        <f t="shared" si="41"/>
        <v>97.36</v>
      </c>
    </row>
    <row r="46" spans="1:12" x14ac:dyDescent="0.25">
      <c r="A46" s="10" t="s">
        <v>131</v>
      </c>
      <c r="B46" s="10" t="s">
        <v>39</v>
      </c>
      <c r="C46" s="22">
        <f>ROUND(AVERAGEIF(C47:C56,"&lt;&gt;0"),2)</f>
        <v>94.87</v>
      </c>
      <c r="D46" s="22">
        <f t="shared" ref="D46:L46" si="42">ROUND(AVERAGEIF(D47:D56,"&lt;&gt;0"),2)</f>
        <v>87.66</v>
      </c>
      <c r="E46" s="22">
        <f t="shared" si="42"/>
        <v>116.37</v>
      </c>
      <c r="F46" s="22">
        <f t="shared" si="42"/>
        <v>97.65</v>
      </c>
      <c r="G46" s="22">
        <f t="shared" si="42"/>
        <v>100</v>
      </c>
      <c r="H46" s="22">
        <f t="shared" si="42"/>
        <v>92.88</v>
      </c>
      <c r="I46" s="22">
        <f t="shared" si="42"/>
        <v>109.84</v>
      </c>
      <c r="J46" s="22">
        <f t="shared" si="42"/>
        <v>104.84</v>
      </c>
      <c r="K46" s="22">
        <f t="shared" si="42"/>
        <v>95.45</v>
      </c>
      <c r="L46" s="22">
        <f t="shared" si="42"/>
        <v>100.86</v>
      </c>
    </row>
    <row r="47" spans="1:12" x14ac:dyDescent="0.25">
      <c r="A47" s="10" t="s">
        <v>131</v>
      </c>
      <c r="B47" s="9" t="s">
        <v>91</v>
      </c>
      <c r="C47" s="23">
        <f>ROUND(AVERAGE(C801),2)</f>
        <v>99.41</v>
      </c>
      <c r="D47" s="23">
        <f t="shared" ref="D47:L47" si="43">ROUND(AVERAGE(D801),2)</f>
        <v>99.2</v>
      </c>
      <c r="E47" s="23">
        <f t="shared" si="43"/>
        <v>97.75</v>
      </c>
      <c r="F47" s="23">
        <f t="shared" si="43"/>
        <v>103.62</v>
      </c>
      <c r="G47" s="23">
        <f t="shared" si="43"/>
        <v>100</v>
      </c>
      <c r="H47" s="23">
        <f t="shared" si="43"/>
        <v>107.14</v>
      </c>
      <c r="I47" s="23">
        <f t="shared" si="43"/>
        <v>98.97</v>
      </c>
      <c r="J47" s="23">
        <f t="shared" si="43"/>
        <v>117.1</v>
      </c>
      <c r="K47" s="23">
        <f t="shared" si="43"/>
        <v>123.96</v>
      </c>
      <c r="L47" s="23">
        <f t="shared" si="43"/>
        <v>111.8</v>
      </c>
    </row>
    <row r="48" spans="1:12" x14ac:dyDescent="0.25">
      <c r="A48" s="10" t="s">
        <v>131</v>
      </c>
      <c r="B48" s="9" t="s">
        <v>40</v>
      </c>
      <c r="C48" s="23">
        <f>ROUND(AVERAGE(C136,C187,C242,C493,C546,C645,C695,C746,C802),2)</f>
        <v>81.099999999999994</v>
      </c>
      <c r="D48" s="23">
        <f t="shared" ref="D48:L48" si="44">ROUND(AVERAGE(D136,D187,D242,D493,D546,D645,D695,D746,D802),2)</f>
        <v>90.68</v>
      </c>
      <c r="E48" s="23">
        <f t="shared" si="44"/>
        <v>125.69</v>
      </c>
      <c r="F48" s="23">
        <f t="shared" si="44"/>
        <v>104.31</v>
      </c>
      <c r="G48" s="23">
        <f t="shared" si="44"/>
        <v>100</v>
      </c>
      <c r="H48" s="23">
        <f t="shared" si="44"/>
        <v>82.19</v>
      </c>
      <c r="I48" s="23">
        <f t="shared" si="44"/>
        <v>116.77</v>
      </c>
      <c r="J48" s="23">
        <f t="shared" si="44"/>
        <v>81.81</v>
      </c>
      <c r="K48" s="23">
        <f t="shared" si="44"/>
        <v>78.53</v>
      </c>
      <c r="L48" s="23">
        <f t="shared" si="44"/>
        <v>89.98</v>
      </c>
    </row>
    <row r="49" spans="1:12" x14ac:dyDescent="0.25">
      <c r="A49" s="10" t="s">
        <v>131</v>
      </c>
      <c r="B49" s="9" t="s">
        <v>43</v>
      </c>
      <c r="C49" s="23">
        <f>ROUND(AVERAGE(C188,C340,C393,C441,C494,C547,C595,C646,C853),2)</f>
        <v>94.34</v>
      </c>
      <c r="D49" s="23">
        <f t="shared" ref="D49:L49" si="45">ROUND(AVERAGE(D188,D340,D393,D441,D494,D547,D595,D646,D853),2)</f>
        <v>100.19</v>
      </c>
      <c r="E49" s="23">
        <f t="shared" si="45"/>
        <v>103.63</v>
      </c>
      <c r="F49" s="23">
        <f t="shared" si="45"/>
        <v>101.78</v>
      </c>
      <c r="G49" s="23">
        <f t="shared" si="45"/>
        <v>100</v>
      </c>
      <c r="H49" s="23">
        <f t="shared" si="45"/>
        <v>109.73</v>
      </c>
      <c r="I49" s="23">
        <f t="shared" si="45"/>
        <v>110.64</v>
      </c>
      <c r="J49" s="23">
        <f t="shared" si="45"/>
        <v>106.16</v>
      </c>
      <c r="K49" s="23">
        <f t="shared" si="45"/>
        <v>104.59</v>
      </c>
      <c r="L49" s="23">
        <f t="shared" si="45"/>
        <v>107.79</v>
      </c>
    </row>
    <row r="50" spans="1:12" x14ac:dyDescent="0.25">
      <c r="A50" s="10" t="s">
        <v>131</v>
      </c>
      <c r="B50" s="9" t="s">
        <v>41</v>
      </c>
      <c r="C50" s="23">
        <f>ROUND(AVERAGE(C137,C189),2)</f>
        <v>92.61</v>
      </c>
      <c r="D50" s="23">
        <f t="shared" ref="D50:L50" si="46">ROUND(AVERAGE(D137,D189),2)</f>
        <v>41.02</v>
      </c>
      <c r="E50" s="23">
        <f t="shared" si="46"/>
        <v>128.19</v>
      </c>
      <c r="F50" s="23">
        <f t="shared" si="46"/>
        <v>102.24</v>
      </c>
      <c r="G50" s="23">
        <f t="shared" si="46"/>
        <v>100</v>
      </c>
      <c r="H50" s="23">
        <f t="shared" si="46"/>
        <v>84.9</v>
      </c>
      <c r="I50" s="23">
        <f t="shared" si="46"/>
        <v>72.69</v>
      </c>
      <c r="J50" s="23">
        <f t="shared" si="46"/>
        <v>102.17</v>
      </c>
      <c r="K50" s="23">
        <f t="shared" si="46"/>
        <v>119.7</v>
      </c>
      <c r="L50" s="23">
        <f t="shared" si="46"/>
        <v>95.74</v>
      </c>
    </row>
    <row r="51" spans="1:12" x14ac:dyDescent="0.25">
      <c r="A51" s="10" t="s">
        <v>131</v>
      </c>
      <c r="B51" s="9" t="s">
        <v>48</v>
      </c>
      <c r="C51" s="23">
        <f>ROUND(AVERAGE(C138),2)</f>
        <v>65.040000000000006</v>
      </c>
      <c r="D51" s="23">
        <f t="shared" ref="D51:L51" si="47">ROUND(AVERAGE(D138),2)</f>
        <v>80.989999999999995</v>
      </c>
      <c r="E51" s="23">
        <f t="shared" si="47"/>
        <v>181.02</v>
      </c>
      <c r="F51" s="23">
        <f t="shared" si="47"/>
        <v>72.92</v>
      </c>
      <c r="G51" s="23">
        <f t="shared" si="47"/>
        <v>100</v>
      </c>
      <c r="H51" s="23">
        <f t="shared" si="47"/>
        <v>95.88</v>
      </c>
      <c r="I51" s="23">
        <f t="shared" si="47"/>
        <v>86.42</v>
      </c>
      <c r="J51" s="23">
        <f t="shared" si="47"/>
        <v>115.65</v>
      </c>
      <c r="K51" s="23">
        <f t="shared" si="47"/>
        <v>71.650000000000006</v>
      </c>
      <c r="L51" s="23">
        <f t="shared" si="47"/>
        <v>92.4</v>
      </c>
    </row>
    <row r="52" spans="1:12" x14ac:dyDescent="0.25">
      <c r="A52" s="10" t="s">
        <v>131</v>
      </c>
      <c r="B52" s="9" t="s">
        <v>46</v>
      </c>
      <c r="C52" s="23">
        <f>ROUND(AVERAGE(C442),2)</f>
        <v>96.06</v>
      </c>
      <c r="D52" s="23">
        <f t="shared" ref="D52:L52" si="48">ROUND(AVERAGE(D442),2)</f>
        <v>97.88</v>
      </c>
      <c r="E52" s="23">
        <f t="shared" si="48"/>
        <v>101.44</v>
      </c>
      <c r="F52" s="23">
        <f t="shared" si="48"/>
        <v>104.47</v>
      </c>
      <c r="G52" s="23">
        <f t="shared" si="48"/>
        <v>100</v>
      </c>
      <c r="H52" s="23">
        <f t="shared" si="48"/>
        <v>101.59</v>
      </c>
      <c r="I52" s="23">
        <f t="shared" si="48"/>
        <v>102.8</v>
      </c>
      <c r="J52" s="23">
        <f t="shared" si="48"/>
        <v>102.5</v>
      </c>
      <c r="K52" s="23">
        <f t="shared" si="48"/>
        <v>100.08</v>
      </c>
      <c r="L52" s="23">
        <f t="shared" si="48"/>
        <v>101.74</v>
      </c>
    </row>
    <row r="53" spans="1:12" x14ac:dyDescent="0.25">
      <c r="A53" s="10" t="s">
        <v>131</v>
      </c>
      <c r="B53" s="9" t="s">
        <v>45</v>
      </c>
      <c r="C53" s="23">
        <f>ROUND(AVERAGE(C190,C291,C341,C394,C495,C548,C596,C647,C854,C904),2)</f>
        <v>100.96</v>
      </c>
      <c r="D53" s="23">
        <f t="shared" ref="D53:L53" si="49">ROUND(AVERAGE(D190,D291,D341,D394,D495,D548,D596,D647,D854,D904),2)</f>
        <v>100.45</v>
      </c>
      <c r="E53" s="23">
        <f t="shared" si="49"/>
        <v>99.63</v>
      </c>
      <c r="F53" s="23">
        <f t="shared" si="49"/>
        <v>98.87</v>
      </c>
      <c r="G53" s="23">
        <f t="shared" si="49"/>
        <v>100</v>
      </c>
      <c r="H53" s="23">
        <f t="shared" si="49"/>
        <v>108.05</v>
      </c>
      <c r="I53" s="23">
        <f t="shared" si="49"/>
        <v>107.06</v>
      </c>
      <c r="J53" s="23">
        <f t="shared" si="49"/>
        <v>110.22</v>
      </c>
      <c r="K53" s="23">
        <f t="shared" si="49"/>
        <v>103.88</v>
      </c>
      <c r="L53" s="23">
        <f t="shared" si="49"/>
        <v>107.31</v>
      </c>
    </row>
    <row r="54" spans="1:12" x14ac:dyDescent="0.25">
      <c r="A54" s="10" t="s">
        <v>131</v>
      </c>
      <c r="B54" s="9" t="s">
        <v>47</v>
      </c>
      <c r="C54" s="23">
        <f>ROUND(AVERAGE(C549),2)</f>
        <v>154.46</v>
      </c>
      <c r="D54" s="23">
        <f t="shared" ref="D54:L54" si="50">ROUND(AVERAGE(D549),2)</f>
        <v>74.290000000000006</v>
      </c>
      <c r="E54" s="23">
        <f t="shared" si="50"/>
        <v>75.36</v>
      </c>
      <c r="F54" s="23">
        <f t="shared" si="50"/>
        <v>95.9</v>
      </c>
      <c r="G54" s="23">
        <f t="shared" si="50"/>
        <v>100</v>
      </c>
      <c r="H54" s="23">
        <f t="shared" si="50"/>
        <v>56.19</v>
      </c>
      <c r="I54" s="23">
        <f t="shared" si="50"/>
        <v>159.26</v>
      </c>
      <c r="J54" s="23">
        <f t="shared" si="50"/>
        <v>125</v>
      </c>
      <c r="K54" s="23">
        <f t="shared" si="50"/>
        <v>91.46</v>
      </c>
      <c r="L54" s="23">
        <f t="shared" si="50"/>
        <v>107.98</v>
      </c>
    </row>
    <row r="55" spans="1:12" x14ac:dyDescent="0.25">
      <c r="A55" s="10" t="s">
        <v>131</v>
      </c>
      <c r="B55" s="9" t="s">
        <v>44</v>
      </c>
      <c r="C55" s="23">
        <f>ROUND(AVERAGE(C139,C550),2)</f>
        <v>69.430000000000007</v>
      </c>
      <c r="D55" s="23">
        <f t="shared" ref="D55:L55" si="51">ROUND(AVERAGE(D139,D550),2)</f>
        <v>95.78</v>
      </c>
      <c r="E55" s="23">
        <f t="shared" si="51"/>
        <v>139.1</v>
      </c>
      <c r="F55" s="23">
        <f t="shared" si="51"/>
        <v>95.68</v>
      </c>
      <c r="G55" s="23">
        <f t="shared" si="51"/>
        <v>100</v>
      </c>
      <c r="H55" s="23">
        <f t="shared" si="51"/>
        <v>86.54</v>
      </c>
      <c r="I55" s="23">
        <f t="shared" si="51"/>
        <v>134.35</v>
      </c>
      <c r="J55" s="23">
        <f t="shared" si="51"/>
        <v>76.86</v>
      </c>
      <c r="K55" s="23">
        <f t="shared" si="51"/>
        <v>58.51</v>
      </c>
      <c r="L55" s="23">
        <f t="shared" si="51"/>
        <v>89.06</v>
      </c>
    </row>
    <row r="56" spans="1:12" x14ac:dyDescent="0.25">
      <c r="A56" s="10" t="s">
        <v>131</v>
      </c>
      <c r="B56" s="9" t="s">
        <v>42</v>
      </c>
      <c r="C56" s="23">
        <f>ROUND(AVERAGE(C140,C191,C243,C292,C342,C395,C443,C496,C551,C597,C648,C696,C747,C803,C855,C905),2)</f>
        <v>95.27</v>
      </c>
      <c r="D56" s="23">
        <f t="shared" ref="D56:L56" si="52">ROUND(AVERAGE(D140,D191,D243,D292,D342,D395,D443,D496,D551,D597,D648,D696,D747,D803,D855,D905),2)</f>
        <v>96.07</v>
      </c>
      <c r="E56" s="23">
        <f t="shared" si="52"/>
        <v>111.91</v>
      </c>
      <c r="F56" s="23">
        <f t="shared" si="52"/>
        <v>96.74</v>
      </c>
      <c r="G56" s="23">
        <f t="shared" si="52"/>
        <v>100</v>
      </c>
      <c r="H56" s="23">
        <f t="shared" si="52"/>
        <v>96.54</v>
      </c>
      <c r="I56" s="23">
        <f t="shared" si="52"/>
        <v>109.46</v>
      </c>
      <c r="J56" s="23">
        <f t="shared" si="52"/>
        <v>110.93</v>
      </c>
      <c r="K56" s="23">
        <f t="shared" si="52"/>
        <v>102.12</v>
      </c>
      <c r="L56" s="23">
        <f t="shared" si="52"/>
        <v>104.78</v>
      </c>
    </row>
    <row r="57" spans="1:12" x14ac:dyDescent="0.25">
      <c r="A57" s="10" t="s">
        <v>131</v>
      </c>
      <c r="B57" s="10" t="s">
        <v>49</v>
      </c>
      <c r="C57" s="22">
        <f>ROUND(AVERAGEIF(C58:C74,"&lt;&gt;0"),2)</f>
        <v>106.96</v>
      </c>
      <c r="D57" s="22">
        <f t="shared" ref="D57:L57" si="53">ROUND(AVERAGEIF(D58:D74,"&lt;&gt;0"),2)</f>
        <v>98.96</v>
      </c>
      <c r="E57" s="22">
        <f t="shared" si="53"/>
        <v>96.96</v>
      </c>
      <c r="F57" s="22">
        <f t="shared" si="53"/>
        <v>100.77</v>
      </c>
      <c r="G57" s="22">
        <f t="shared" si="53"/>
        <v>100</v>
      </c>
      <c r="H57" s="22">
        <f t="shared" si="53"/>
        <v>106.28</v>
      </c>
      <c r="I57" s="22">
        <f t="shared" si="53"/>
        <v>108.48</v>
      </c>
      <c r="J57" s="22">
        <f t="shared" si="53"/>
        <v>103.49</v>
      </c>
      <c r="K57" s="22">
        <f t="shared" si="53"/>
        <v>109.77</v>
      </c>
      <c r="L57" s="22">
        <f t="shared" si="53"/>
        <v>104.15</v>
      </c>
    </row>
    <row r="58" spans="1:12" x14ac:dyDescent="0.25">
      <c r="A58" s="10" t="s">
        <v>131</v>
      </c>
      <c r="B58" s="13" t="s">
        <v>57</v>
      </c>
      <c r="C58" s="23">
        <f>ROUND(AVERAGE(C142,C445,C599,C907),2)</f>
        <v>98.38</v>
      </c>
      <c r="D58" s="23">
        <f t="shared" ref="D58:L58" si="54">ROUND(AVERAGE(D142,D445,D599,D907),2)</f>
        <v>92.77</v>
      </c>
      <c r="E58" s="23">
        <f t="shared" si="54"/>
        <v>110.93</v>
      </c>
      <c r="F58" s="23">
        <f t="shared" si="54"/>
        <v>97.92</v>
      </c>
      <c r="G58" s="23">
        <f t="shared" si="54"/>
        <v>100</v>
      </c>
      <c r="H58" s="23">
        <f t="shared" si="54"/>
        <v>101.66</v>
      </c>
      <c r="I58" s="23">
        <f t="shared" si="54"/>
        <v>104.61</v>
      </c>
      <c r="J58" s="23">
        <f t="shared" si="54"/>
        <v>108.13</v>
      </c>
      <c r="K58" s="23">
        <f t="shared" si="54"/>
        <v>107.89</v>
      </c>
      <c r="L58" s="23">
        <f t="shared" si="54"/>
        <v>105.6</v>
      </c>
    </row>
    <row r="59" spans="1:12" x14ac:dyDescent="0.25">
      <c r="A59" s="10" t="s">
        <v>131</v>
      </c>
      <c r="B59" s="13" t="s">
        <v>55</v>
      </c>
      <c r="C59" s="23">
        <f>ROUND(AVERAGE(C143,C245,C294,C344,C397,C498,C553,C600,C650,C698,C749,C805,C857,C908),2)</f>
        <v>95.09</v>
      </c>
      <c r="D59" s="23">
        <f t="shared" ref="D59:L59" si="55">ROUND(AVERAGE(D143,D245,D294,D344,D397,D498,D553,D600,D650,D698,D749,D805,D857,D908),2)</f>
        <v>99.93</v>
      </c>
      <c r="E59" s="23">
        <f t="shared" si="55"/>
        <v>99.47</v>
      </c>
      <c r="F59" s="23">
        <f t="shared" si="55"/>
        <v>105.49</v>
      </c>
      <c r="G59" s="23">
        <f t="shared" si="55"/>
        <v>100</v>
      </c>
      <c r="H59" s="23">
        <f t="shared" si="55"/>
        <v>108.69</v>
      </c>
      <c r="I59" s="23">
        <f t="shared" si="55"/>
        <v>114.38</v>
      </c>
      <c r="J59" s="23">
        <f t="shared" si="55"/>
        <v>114.18</v>
      </c>
      <c r="K59" s="23">
        <f t="shared" si="55"/>
        <v>116.06</v>
      </c>
      <c r="L59" s="23">
        <f t="shared" si="55"/>
        <v>113.33</v>
      </c>
    </row>
    <row r="60" spans="1:12" x14ac:dyDescent="0.25">
      <c r="A60" s="10" t="s">
        <v>131</v>
      </c>
      <c r="B60" s="13" t="s">
        <v>59</v>
      </c>
      <c r="C60" s="23">
        <f>ROUND(AVERAGE(C144,C193,C246,C295,C345,C398,C446,C499,C554,C601,C651,C750,C806,C858,C909),2)</f>
        <v>98.48</v>
      </c>
      <c r="D60" s="23">
        <f t="shared" ref="D60:L60" si="56">ROUND(AVERAGE(D144,D193,D246,D295,D345,D398,D446,D499,D554,D601,D651,D750,D806,D858,D909),2)</f>
        <v>99.42</v>
      </c>
      <c r="E60" s="23">
        <f t="shared" si="56"/>
        <v>100.1</v>
      </c>
      <c r="F60" s="23">
        <f t="shared" si="56"/>
        <v>101.93</v>
      </c>
      <c r="G60" s="23">
        <f t="shared" si="56"/>
        <v>100</v>
      </c>
      <c r="H60" s="23">
        <f t="shared" si="56"/>
        <v>109.06</v>
      </c>
      <c r="I60" s="23">
        <f t="shared" si="56"/>
        <v>115.65</v>
      </c>
      <c r="J60" s="23">
        <f t="shared" si="56"/>
        <v>117.64</v>
      </c>
      <c r="K60" s="23">
        <f t="shared" si="56"/>
        <v>116.66</v>
      </c>
      <c r="L60" s="23">
        <f t="shared" si="56"/>
        <v>114.76</v>
      </c>
    </row>
    <row r="61" spans="1:12" x14ac:dyDescent="0.25">
      <c r="A61" s="10" t="s">
        <v>131</v>
      </c>
      <c r="B61" s="13" t="s">
        <v>51</v>
      </c>
      <c r="C61" s="23">
        <f>ROUND(AVERAGE(C145,C194,C247,C296,C346,C399,C447,C500,C555,C602,C652,C699,C751,C807,C859,C910),2)</f>
        <v>96.11</v>
      </c>
      <c r="D61" s="23">
        <f t="shared" ref="D61:L61" si="57">ROUND(AVERAGE(D145,D194,D247,D296,D346,D399,D447,D500,D555,D602,D652,D699,D751,D807,D859,D910),2)</f>
        <v>102.35</v>
      </c>
      <c r="E61" s="23">
        <f t="shared" si="57"/>
        <v>100.38</v>
      </c>
      <c r="F61" s="23">
        <f t="shared" si="57"/>
        <v>101.08</v>
      </c>
      <c r="G61" s="23">
        <f t="shared" si="57"/>
        <v>100</v>
      </c>
      <c r="H61" s="23">
        <f t="shared" si="57"/>
        <v>109.43</v>
      </c>
      <c r="I61" s="23">
        <f t="shared" si="57"/>
        <v>118.04</v>
      </c>
      <c r="J61" s="23">
        <f t="shared" si="57"/>
        <v>118.77</v>
      </c>
      <c r="K61" s="23">
        <f t="shared" si="57"/>
        <v>119.69</v>
      </c>
      <c r="L61" s="23">
        <f t="shared" si="57"/>
        <v>116.49</v>
      </c>
    </row>
    <row r="62" spans="1:12" x14ac:dyDescent="0.25">
      <c r="A62" s="10" t="s">
        <v>131</v>
      </c>
      <c r="B62" s="13" t="s">
        <v>53</v>
      </c>
      <c r="C62" s="23">
        <f>ROUND(AVERAGE(C146,C248,C297,C347,C400,C653,C860),2)</f>
        <v>116.66</v>
      </c>
      <c r="D62" s="23">
        <f t="shared" ref="D62:L62" si="58">ROUND(AVERAGE(D146,D248,D297,D347,D400,D653,D860),2)</f>
        <v>109.35</v>
      </c>
      <c r="E62" s="23">
        <f t="shared" si="58"/>
        <v>74.900000000000006</v>
      </c>
      <c r="F62" s="23">
        <f t="shared" si="58"/>
        <v>99.05</v>
      </c>
      <c r="G62" s="23">
        <f t="shared" si="58"/>
        <v>100</v>
      </c>
      <c r="H62" s="23">
        <f t="shared" si="58"/>
        <v>92.3</v>
      </c>
      <c r="I62" s="23">
        <f t="shared" si="58"/>
        <v>127.33</v>
      </c>
      <c r="J62" s="23">
        <f t="shared" si="58"/>
        <v>67.81</v>
      </c>
      <c r="K62" s="23">
        <f t="shared" si="58"/>
        <v>96.98</v>
      </c>
      <c r="L62" s="23">
        <f t="shared" si="58"/>
        <v>96.1</v>
      </c>
    </row>
    <row r="63" spans="1:12" x14ac:dyDescent="0.25">
      <c r="A63" s="10" t="s">
        <v>131</v>
      </c>
      <c r="B63" s="9" t="s">
        <v>88</v>
      </c>
      <c r="C63" s="23">
        <f>ROUND(AVERAGE(C752,C861,C911),2)</f>
        <v>112.79</v>
      </c>
      <c r="D63" s="23">
        <f t="shared" ref="D63:L63" si="59">ROUND(AVERAGE(D752,D861,D911),2)</f>
        <v>112.41</v>
      </c>
      <c r="E63" s="23">
        <f t="shared" si="59"/>
        <v>93.08</v>
      </c>
      <c r="F63" s="23">
        <f t="shared" si="59"/>
        <v>94.23</v>
      </c>
      <c r="G63" s="23">
        <f t="shared" si="59"/>
        <v>100</v>
      </c>
      <c r="H63" s="23">
        <f t="shared" si="59"/>
        <v>106.29</v>
      </c>
      <c r="I63" s="23">
        <f t="shared" si="59"/>
        <v>116.45</v>
      </c>
      <c r="J63" s="23">
        <f t="shared" si="59"/>
        <v>87.39</v>
      </c>
      <c r="K63" s="23">
        <f t="shared" si="59"/>
        <v>97.13</v>
      </c>
      <c r="L63" s="23">
        <f t="shared" si="59"/>
        <v>103.41</v>
      </c>
    </row>
    <row r="64" spans="1:12" x14ac:dyDescent="0.25">
      <c r="A64" s="10" t="s">
        <v>131</v>
      </c>
      <c r="B64" s="9" t="s">
        <v>63</v>
      </c>
      <c r="C64" s="23">
        <f>ROUND(AVERAGE(C348,C862),2)</f>
        <v>111.51</v>
      </c>
      <c r="D64" s="23">
        <f t="shared" ref="D64:L64" si="60">ROUND(AVERAGE(D348,D862),2)</f>
        <v>97.24</v>
      </c>
      <c r="E64" s="23">
        <f t="shared" si="60"/>
        <v>82.16</v>
      </c>
      <c r="F64" s="23">
        <f t="shared" si="60"/>
        <v>109.06</v>
      </c>
      <c r="G64" s="23">
        <f t="shared" si="60"/>
        <v>100</v>
      </c>
      <c r="H64" s="23">
        <f t="shared" si="60"/>
        <v>91.82</v>
      </c>
      <c r="I64" s="23">
        <f t="shared" si="60"/>
        <v>111.63</v>
      </c>
      <c r="J64" s="23">
        <f t="shared" si="60"/>
        <v>106.75</v>
      </c>
      <c r="K64" s="23">
        <f t="shared" si="60"/>
        <v>130.82</v>
      </c>
      <c r="L64" s="23">
        <f t="shared" si="60"/>
        <v>110.26</v>
      </c>
    </row>
    <row r="65" spans="1:12" x14ac:dyDescent="0.25">
      <c r="A65" s="10" t="s">
        <v>131</v>
      </c>
      <c r="B65" s="9" t="s">
        <v>62</v>
      </c>
      <c r="C65" s="32" t="s">
        <v>132</v>
      </c>
      <c r="D65" s="32" t="s">
        <v>132</v>
      </c>
      <c r="E65" s="23">
        <f t="shared" ref="E65:L65" si="61">ROUND(AVERAGE(E349,E654),2)</f>
        <v>112.05</v>
      </c>
      <c r="F65" s="23">
        <f t="shared" si="61"/>
        <v>93.97</v>
      </c>
      <c r="G65" s="23">
        <f t="shared" si="61"/>
        <v>100</v>
      </c>
      <c r="H65" s="32" t="s">
        <v>132</v>
      </c>
      <c r="I65" s="23">
        <f t="shared" si="61"/>
        <v>155.81</v>
      </c>
      <c r="J65" s="23">
        <f t="shared" si="61"/>
        <v>95.07</v>
      </c>
      <c r="K65" s="23">
        <f t="shared" si="61"/>
        <v>69.27</v>
      </c>
      <c r="L65" s="23">
        <f t="shared" si="61"/>
        <v>78.42</v>
      </c>
    </row>
    <row r="66" spans="1:12" x14ac:dyDescent="0.25">
      <c r="A66" s="10" t="s">
        <v>131</v>
      </c>
      <c r="B66" s="13" t="s">
        <v>61</v>
      </c>
      <c r="C66" s="32" t="s">
        <v>132</v>
      </c>
      <c r="D66" s="32" t="s">
        <v>132</v>
      </c>
      <c r="E66" s="23">
        <f t="shared" ref="E66:L66" si="62">ROUND(AVERAGE(E147),2)</f>
        <v>84.79</v>
      </c>
      <c r="F66" s="23">
        <f t="shared" si="62"/>
        <v>115.17</v>
      </c>
      <c r="G66" s="23">
        <f t="shared" si="62"/>
        <v>100</v>
      </c>
      <c r="H66" s="23">
        <f t="shared" si="62"/>
        <v>118.79</v>
      </c>
      <c r="I66" s="23">
        <f t="shared" si="62"/>
        <v>104.43</v>
      </c>
      <c r="J66" s="23">
        <f t="shared" si="62"/>
        <v>84.26</v>
      </c>
      <c r="K66" s="23">
        <f t="shared" si="62"/>
        <v>70.39</v>
      </c>
      <c r="L66" s="23">
        <f t="shared" si="62"/>
        <v>94.47</v>
      </c>
    </row>
    <row r="67" spans="1:12" x14ac:dyDescent="0.25">
      <c r="A67" s="10" t="s">
        <v>131</v>
      </c>
      <c r="B67" s="13" t="s">
        <v>50</v>
      </c>
      <c r="C67" s="23">
        <f>ROUND(AVERAGE(C148,C195,C249,C298,C350,C401,C501,C556,C655,C700,C753,C808,C863,C912),2)</f>
        <v>120.38</v>
      </c>
      <c r="D67" s="23">
        <f t="shared" ref="D67:L67" si="63">ROUND(AVERAGE(D148,D195,D249,D298,D350,D401,D501,D556,D655,D700,D753,D808,D863,D912),2)</f>
        <v>88.07</v>
      </c>
      <c r="E67" s="23">
        <f t="shared" si="63"/>
        <v>96.33</v>
      </c>
      <c r="F67" s="23">
        <f t="shared" si="63"/>
        <v>96.65</v>
      </c>
      <c r="G67" s="23">
        <f t="shared" si="63"/>
        <v>100</v>
      </c>
      <c r="H67" s="23">
        <f t="shared" si="63"/>
        <v>98.99</v>
      </c>
      <c r="I67" s="23">
        <f t="shared" si="63"/>
        <v>78.13</v>
      </c>
      <c r="J67" s="23">
        <f t="shared" si="63"/>
        <v>104.44</v>
      </c>
      <c r="K67" s="23">
        <f t="shared" si="63"/>
        <v>122.28</v>
      </c>
      <c r="L67" s="23">
        <f t="shared" si="63"/>
        <v>100.98</v>
      </c>
    </row>
    <row r="68" spans="1:12" x14ac:dyDescent="0.25">
      <c r="A68" s="10" t="s">
        <v>131</v>
      </c>
      <c r="B68" s="9" t="s">
        <v>54</v>
      </c>
      <c r="C68" s="23">
        <f>ROUND(AVERAGE(C196,C250,C351),2)</f>
        <v>125.83</v>
      </c>
      <c r="D68" s="23">
        <f t="shared" ref="D68:L68" si="64">ROUND(AVERAGE(D196,D250,D351),2)</f>
        <v>79.89</v>
      </c>
      <c r="E68" s="32" t="s">
        <v>132</v>
      </c>
      <c r="F68" s="23">
        <f t="shared" si="64"/>
        <v>108.51</v>
      </c>
      <c r="G68" s="23">
        <f t="shared" si="64"/>
        <v>100</v>
      </c>
      <c r="H68" s="23">
        <f t="shared" si="64"/>
        <v>114.21</v>
      </c>
      <c r="I68" s="23">
        <f t="shared" si="64"/>
        <v>68.23</v>
      </c>
      <c r="J68" s="32" t="s">
        <v>132</v>
      </c>
      <c r="K68" s="32" t="s">
        <v>132</v>
      </c>
      <c r="L68" s="23">
        <f t="shared" si="64"/>
        <v>85.59</v>
      </c>
    </row>
    <row r="69" spans="1:12" x14ac:dyDescent="0.25">
      <c r="A69" s="10" t="s">
        <v>131</v>
      </c>
      <c r="B69" s="9" t="s">
        <v>60</v>
      </c>
      <c r="C69" s="23">
        <f>ROUND(AVERAGE(C299,C352),2)</f>
        <v>121.21</v>
      </c>
      <c r="D69" s="23">
        <f t="shared" ref="D69:L69" si="65">ROUND(AVERAGE(D299,D352),2)</f>
        <v>88.98</v>
      </c>
      <c r="E69" s="23">
        <f t="shared" si="65"/>
        <v>88.37</v>
      </c>
      <c r="F69" s="32" t="s">
        <v>132</v>
      </c>
      <c r="G69" s="23">
        <f t="shared" si="65"/>
        <v>100</v>
      </c>
      <c r="H69" s="23">
        <f t="shared" si="65"/>
        <v>101.65</v>
      </c>
      <c r="I69" s="23">
        <f t="shared" si="65"/>
        <v>70.23</v>
      </c>
      <c r="J69" s="32" t="s">
        <v>132</v>
      </c>
      <c r="K69" s="32" t="s">
        <v>132</v>
      </c>
      <c r="L69" s="23">
        <f t="shared" si="65"/>
        <v>85.95</v>
      </c>
    </row>
    <row r="70" spans="1:12" x14ac:dyDescent="0.25">
      <c r="A70" s="10" t="s">
        <v>131</v>
      </c>
      <c r="B70" s="9" t="s">
        <v>92</v>
      </c>
      <c r="C70" s="23">
        <f>ROUND(AVERAGE(C809),2)</f>
        <v>113.11</v>
      </c>
      <c r="D70" s="23">
        <f t="shared" ref="D70:L70" si="66">ROUND(AVERAGE(D809),2)</f>
        <v>100.29</v>
      </c>
      <c r="E70" s="23">
        <f t="shared" si="66"/>
        <v>77.61</v>
      </c>
      <c r="F70" s="23">
        <f t="shared" si="66"/>
        <v>109.09</v>
      </c>
      <c r="G70" s="23">
        <f t="shared" si="66"/>
        <v>100</v>
      </c>
      <c r="H70" s="23">
        <f t="shared" si="66"/>
        <v>141.44</v>
      </c>
      <c r="I70" s="23">
        <f t="shared" si="66"/>
        <v>137.99</v>
      </c>
      <c r="J70" s="23">
        <f t="shared" si="66"/>
        <v>142.87</v>
      </c>
      <c r="K70" s="23">
        <f t="shared" si="66"/>
        <v>134.74</v>
      </c>
      <c r="L70" s="23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3">
        <f>ROUND(AVERAGE(C448),2)</f>
        <v>89.78</v>
      </c>
      <c r="D71" s="23">
        <f t="shared" ref="D71:L71" si="67">ROUND(AVERAGE(D448),2)</f>
        <v>130.11000000000001</v>
      </c>
      <c r="E71" s="23">
        <f t="shared" si="67"/>
        <v>97.36</v>
      </c>
      <c r="F71" s="23">
        <f t="shared" si="67"/>
        <v>82.53</v>
      </c>
      <c r="G71" s="23">
        <f t="shared" si="67"/>
        <v>100</v>
      </c>
      <c r="H71" s="23">
        <f t="shared" si="67"/>
        <v>86.81</v>
      </c>
      <c r="I71" s="23">
        <f t="shared" si="67"/>
        <v>98.46</v>
      </c>
      <c r="J71" s="23">
        <f t="shared" si="67"/>
        <v>89.34</v>
      </c>
      <c r="K71" s="23">
        <f t="shared" si="67"/>
        <v>102.86</v>
      </c>
      <c r="L71" s="23">
        <f t="shared" si="67"/>
        <v>94.4</v>
      </c>
    </row>
    <row r="72" spans="1:12" x14ac:dyDescent="0.25">
      <c r="A72" s="10" t="s">
        <v>131</v>
      </c>
      <c r="B72" s="9" t="s">
        <v>52</v>
      </c>
      <c r="C72" s="23">
        <f>ROUND(AVERAGE(C251,C353,C449,C701,C810),2)</f>
        <v>96.93</v>
      </c>
      <c r="D72" s="23">
        <f t="shared" ref="D72:L72" si="68">ROUND(AVERAGE(D251,D353,D449,D701,D810),2)</f>
        <v>103.91</v>
      </c>
      <c r="E72" s="23">
        <f t="shared" si="68"/>
        <v>97.35</v>
      </c>
      <c r="F72" s="23">
        <f t="shared" si="68"/>
        <v>101.79</v>
      </c>
      <c r="G72" s="23">
        <f t="shared" si="68"/>
        <v>100</v>
      </c>
      <c r="H72" s="23">
        <f t="shared" si="68"/>
        <v>122.69</v>
      </c>
      <c r="I72" s="23">
        <f t="shared" si="68"/>
        <v>104.1</v>
      </c>
      <c r="J72" s="23">
        <f t="shared" si="68"/>
        <v>106.08</v>
      </c>
      <c r="K72" s="23">
        <f t="shared" si="68"/>
        <v>117.14</v>
      </c>
      <c r="L72" s="23">
        <f t="shared" si="68"/>
        <v>112.52</v>
      </c>
    </row>
    <row r="73" spans="1:12" x14ac:dyDescent="0.25">
      <c r="A73" s="10" t="s">
        <v>131</v>
      </c>
      <c r="B73" s="9" t="s">
        <v>89</v>
      </c>
      <c r="C73" s="23">
        <f>ROUND(AVERAGE(C754),2)</f>
        <v>103.87</v>
      </c>
      <c r="D73" s="23">
        <f t="shared" ref="D73:L73" si="69">ROUND(AVERAGE(D754),2)</f>
        <v>90.44</v>
      </c>
      <c r="E73" s="23">
        <f t="shared" si="69"/>
        <v>111.88</v>
      </c>
      <c r="F73" s="23">
        <f t="shared" si="69"/>
        <v>93.81</v>
      </c>
      <c r="G73" s="23">
        <f t="shared" si="69"/>
        <v>100</v>
      </c>
      <c r="H73" s="23">
        <f t="shared" si="69"/>
        <v>96.16</v>
      </c>
      <c r="I73" s="23">
        <f t="shared" si="69"/>
        <v>116.02</v>
      </c>
      <c r="J73" s="23">
        <f t="shared" si="69"/>
        <v>106.83</v>
      </c>
      <c r="K73" s="23">
        <f t="shared" si="69"/>
        <v>128.4</v>
      </c>
      <c r="L73" s="23">
        <f t="shared" si="69"/>
        <v>111.84</v>
      </c>
    </row>
    <row r="74" spans="1:12" x14ac:dyDescent="0.25">
      <c r="A74" s="10" t="s">
        <v>131</v>
      </c>
      <c r="B74" s="9" t="s">
        <v>58</v>
      </c>
      <c r="C74" s="23">
        <f>ROUND(AVERAGE(C197,C252,C300,C402,C502),2)</f>
        <v>104.22</v>
      </c>
      <c r="D74" s="23">
        <f t="shared" ref="D74:L74" si="70">ROUND(AVERAGE(D197,D252,D300,D402,D502),2)</f>
        <v>89.22</v>
      </c>
      <c r="E74" s="23">
        <f t="shared" si="70"/>
        <v>124.58</v>
      </c>
      <c r="F74" s="23">
        <f t="shared" si="70"/>
        <v>102.06</v>
      </c>
      <c r="G74" s="23">
        <f t="shared" si="70"/>
        <v>100</v>
      </c>
      <c r="H74" s="23">
        <f t="shared" si="70"/>
        <v>100.53</v>
      </c>
      <c r="I74" s="23">
        <f t="shared" si="70"/>
        <v>102.62</v>
      </c>
      <c r="J74" s="23">
        <f t="shared" si="70"/>
        <v>102.77</v>
      </c>
      <c r="K74" s="23">
        <f t="shared" si="70"/>
        <v>116.2</v>
      </c>
      <c r="L74" s="23">
        <f t="shared" si="70"/>
        <v>107.17</v>
      </c>
    </row>
    <row r="75" spans="1:12" x14ac:dyDescent="0.25">
      <c r="A75" s="10" t="s">
        <v>131</v>
      </c>
      <c r="B75" s="10" t="s">
        <v>64</v>
      </c>
      <c r="C75" s="22">
        <f>ROUND(AVERAGEIF(C76:C88,"&lt;&gt;0"),2)</f>
        <v>99.98</v>
      </c>
      <c r="D75" s="22">
        <f t="shared" ref="D75:L75" si="71">ROUND(AVERAGEIF(D76:D88,"&lt;&gt;0"),2)</f>
        <v>102.28</v>
      </c>
      <c r="E75" s="22">
        <f t="shared" si="71"/>
        <v>101</v>
      </c>
      <c r="F75" s="22">
        <f t="shared" si="71"/>
        <v>97.69</v>
      </c>
      <c r="G75" s="22">
        <f t="shared" si="71"/>
        <v>100</v>
      </c>
      <c r="H75" s="22">
        <f t="shared" si="71"/>
        <v>105.78</v>
      </c>
      <c r="I75" s="22">
        <f t="shared" si="71"/>
        <v>102.75</v>
      </c>
      <c r="J75" s="22">
        <f t="shared" si="71"/>
        <v>96.75</v>
      </c>
      <c r="K75" s="22">
        <f t="shared" si="71"/>
        <v>95.11</v>
      </c>
      <c r="L75" s="22">
        <f t="shared" si="71"/>
        <v>100.52</v>
      </c>
    </row>
    <row r="76" spans="1:12" x14ac:dyDescent="0.25">
      <c r="A76" s="10" t="s">
        <v>131</v>
      </c>
      <c r="B76" s="9" t="s">
        <v>74</v>
      </c>
      <c r="C76" s="23">
        <f>ROUND(AVERAGE(C451,C865,C914),2)</f>
        <v>98.94</v>
      </c>
      <c r="D76" s="23">
        <f t="shared" ref="D76:L76" si="72">ROUND(AVERAGE(D451,D865,D914),2)</f>
        <v>97.47</v>
      </c>
      <c r="E76" s="23">
        <f t="shared" si="72"/>
        <v>101.08</v>
      </c>
      <c r="F76" s="23">
        <f t="shared" si="72"/>
        <v>102.49</v>
      </c>
      <c r="G76" s="23">
        <f t="shared" si="72"/>
        <v>100</v>
      </c>
      <c r="H76" s="23">
        <f t="shared" si="72"/>
        <v>97.27</v>
      </c>
      <c r="I76" s="23">
        <f t="shared" si="72"/>
        <v>99</v>
      </c>
      <c r="J76" s="23">
        <f t="shared" si="72"/>
        <v>100.21</v>
      </c>
      <c r="K76" s="23">
        <f t="shared" si="72"/>
        <v>100.88</v>
      </c>
      <c r="L76" s="23">
        <f t="shared" si="72"/>
        <v>99.34</v>
      </c>
    </row>
    <row r="77" spans="1:12" x14ac:dyDescent="0.25">
      <c r="A77" s="10" t="s">
        <v>131</v>
      </c>
      <c r="B77" s="9" t="s">
        <v>93</v>
      </c>
      <c r="C77" s="23">
        <f>ROUND(AVERAGE(C866),2)</f>
        <v>103.37</v>
      </c>
      <c r="D77" s="23">
        <f t="shared" ref="D77:L77" si="73">ROUND(AVERAGE(D866),2)</f>
        <v>101.69</v>
      </c>
      <c r="E77" s="23">
        <f t="shared" si="73"/>
        <v>99.72</v>
      </c>
      <c r="F77" s="23">
        <f t="shared" si="73"/>
        <v>95.22</v>
      </c>
      <c r="G77" s="23">
        <f t="shared" si="73"/>
        <v>100</v>
      </c>
      <c r="H77" s="23">
        <f t="shared" si="73"/>
        <v>101.12</v>
      </c>
      <c r="I77" s="23">
        <f t="shared" si="73"/>
        <v>91.85</v>
      </c>
      <c r="J77" s="23">
        <f t="shared" si="73"/>
        <v>84.55</v>
      </c>
      <c r="K77" s="23">
        <f t="shared" si="73"/>
        <v>78.650000000000006</v>
      </c>
      <c r="L77" s="23">
        <f t="shared" si="73"/>
        <v>89.04</v>
      </c>
    </row>
    <row r="78" spans="1:12" x14ac:dyDescent="0.25">
      <c r="A78" s="10" t="s">
        <v>131</v>
      </c>
      <c r="B78" s="9" t="s">
        <v>90</v>
      </c>
      <c r="C78" s="23">
        <f>ROUND(AVERAGE(C756),2)</f>
        <v>97.64</v>
      </c>
      <c r="D78" s="23">
        <f t="shared" ref="D78:L78" si="74">ROUND(AVERAGE(D756),2)</f>
        <v>100.41</v>
      </c>
      <c r="E78" s="23">
        <f t="shared" si="74"/>
        <v>101.41</v>
      </c>
      <c r="F78" s="23">
        <f t="shared" si="74"/>
        <v>100.52</v>
      </c>
      <c r="G78" s="23">
        <f t="shared" si="74"/>
        <v>100</v>
      </c>
      <c r="H78" s="23">
        <f t="shared" si="74"/>
        <v>114.91</v>
      </c>
      <c r="I78" s="23">
        <f t="shared" si="74"/>
        <v>113.64</v>
      </c>
      <c r="J78" s="23">
        <f t="shared" si="74"/>
        <v>113.84</v>
      </c>
      <c r="K78" s="23">
        <f t="shared" si="74"/>
        <v>115.08</v>
      </c>
      <c r="L78" s="23">
        <f t="shared" si="74"/>
        <v>114.37</v>
      </c>
    </row>
    <row r="79" spans="1:12" x14ac:dyDescent="0.25">
      <c r="A79" s="10" t="s">
        <v>131</v>
      </c>
      <c r="B79" s="9" t="s">
        <v>69</v>
      </c>
      <c r="C79" s="32" t="s">
        <v>132</v>
      </c>
      <c r="D79" s="23">
        <f t="shared" ref="D79:L79" si="75">ROUND(AVERAGE(D404),2)</f>
        <v>100</v>
      </c>
      <c r="E79" s="32" t="s">
        <v>132</v>
      </c>
      <c r="F79" s="32" t="s">
        <v>132</v>
      </c>
      <c r="G79" s="23">
        <f t="shared" si="75"/>
        <v>100</v>
      </c>
      <c r="H79" s="32" t="s">
        <v>132</v>
      </c>
      <c r="I79" s="23">
        <f t="shared" si="75"/>
        <v>62.35</v>
      </c>
      <c r="J79" s="32" t="s">
        <v>132</v>
      </c>
      <c r="K79" s="32" t="s">
        <v>132</v>
      </c>
      <c r="L79" s="23">
        <f t="shared" si="75"/>
        <v>62.35</v>
      </c>
    </row>
    <row r="80" spans="1:12" x14ac:dyDescent="0.25">
      <c r="A80" s="10" t="s">
        <v>131</v>
      </c>
      <c r="B80" s="9" t="s">
        <v>72</v>
      </c>
      <c r="C80" s="23">
        <f>ROUND(AVERAGE(C199,C254),2)</f>
        <v>97.33</v>
      </c>
      <c r="D80" s="23">
        <f t="shared" ref="D80:L80" si="76">ROUND(AVERAGE(D199,D254),2)</f>
        <v>100.17</v>
      </c>
      <c r="E80" s="23">
        <f t="shared" si="76"/>
        <v>96.08</v>
      </c>
      <c r="F80" s="23">
        <f t="shared" si="76"/>
        <v>106.34</v>
      </c>
      <c r="G80" s="23">
        <f t="shared" si="76"/>
        <v>100</v>
      </c>
      <c r="H80" s="23">
        <f t="shared" si="76"/>
        <v>104.63</v>
      </c>
      <c r="I80" s="23">
        <f t="shared" si="76"/>
        <v>97.69</v>
      </c>
      <c r="J80" s="23">
        <f t="shared" si="76"/>
        <v>97.42</v>
      </c>
      <c r="K80" s="23">
        <f t="shared" si="76"/>
        <v>104.68</v>
      </c>
      <c r="L80" s="23">
        <f t="shared" si="76"/>
        <v>101.12</v>
      </c>
    </row>
    <row r="81" spans="1:12" x14ac:dyDescent="0.25">
      <c r="A81" s="10" t="s">
        <v>131</v>
      </c>
      <c r="B81" s="9" t="s">
        <v>70</v>
      </c>
      <c r="C81" s="23">
        <f>ROUND(AVERAGE(C255,C302,C355,C405,C452,C604,C657,C703,C757,C812,C867,C915),2)</f>
        <v>119.64</v>
      </c>
      <c r="D81" s="23">
        <f t="shared" ref="D81:L81" si="77">ROUND(AVERAGE(D255,D302,D355,D405,D452,D604,D657,D703,D757,D812,D867,D915),2)</f>
        <v>107.03</v>
      </c>
      <c r="E81" s="23">
        <f t="shared" si="77"/>
        <v>92.16</v>
      </c>
      <c r="F81" s="23">
        <f t="shared" si="77"/>
        <v>81.05</v>
      </c>
      <c r="G81" s="23">
        <f t="shared" si="77"/>
        <v>100</v>
      </c>
      <c r="H81" s="23">
        <f t="shared" si="77"/>
        <v>78.78</v>
      </c>
      <c r="I81" s="23">
        <f t="shared" si="77"/>
        <v>79.89</v>
      </c>
      <c r="J81" s="23">
        <f t="shared" si="77"/>
        <v>74.790000000000006</v>
      </c>
      <c r="K81" s="23">
        <f t="shared" si="77"/>
        <v>77.209999999999994</v>
      </c>
      <c r="L81" s="23">
        <f t="shared" si="77"/>
        <v>77.66</v>
      </c>
    </row>
    <row r="82" spans="1:12" x14ac:dyDescent="0.25">
      <c r="A82" s="10" t="s">
        <v>131</v>
      </c>
      <c r="B82" s="9" t="s">
        <v>71</v>
      </c>
      <c r="C82" s="23">
        <f>ROUND(AVERAGE(C150),2)</f>
        <v>98.25</v>
      </c>
      <c r="D82" s="23">
        <f t="shared" ref="D82:L82" si="78">ROUND(AVERAGE(D150),2)</f>
        <v>106.59</v>
      </c>
      <c r="E82" s="32" t="s">
        <v>132</v>
      </c>
      <c r="F82" s="23">
        <f t="shared" si="78"/>
        <v>95.16</v>
      </c>
      <c r="G82" s="23">
        <f t="shared" si="78"/>
        <v>100</v>
      </c>
      <c r="H82" s="23">
        <f t="shared" si="78"/>
        <v>119.86</v>
      </c>
      <c r="I82" s="23">
        <f t="shared" si="78"/>
        <v>120.78</v>
      </c>
      <c r="J82" s="32" t="s">
        <v>132</v>
      </c>
      <c r="K82" s="23">
        <f t="shared" si="78"/>
        <v>86.26</v>
      </c>
      <c r="L82" s="23">
        <f t="shared" si="78"/>
        <v>108.97</v>
      </c>
    </row>
    <row r="83" spans="1:12" x14ac:dyDescent="0.25">
      <c r="A83" s="10" t="s">
        <v>131</v>
      </c>
      <c r="B83" s="9" t="s">
        <v>65</v>
      </c>
      <c r="C83" s="23">
        <f>ROUND(AVERAGE(C151,C758,C916),2)</f>
        <v>99.51</v>
      </c>
      <c r="D83" s="23">
        <f t="shared" ref="D83:L83" si="79">ROUND(AVERAGE(D151,D758,D916),2)</f>
        <v>103.38</v>
      </c>
      <c r="E83" s="23">
        <f t="shared" si="79"/>
        <v>98.54</v>
      </c>
      <c r="F83" s="23">
        <f t="shared" si="79"/>
        <v>97.11</v>
      </c>
      <c r="G83" s="23">
        <f t="shared" si="79"/>
        <v>100</v>
      </c>
      <c r="H83" s="23">
        <f t="shared" si="79"/>
        <v>95.02</v>
      </c>
      <c r="I83" s="23">
        <f t="shared" si="79"/>
        <v>99.01</v>
      </c>
      <c r="J83" s="23">
        <f t="shared" si="79"/>
        <v>100.14</v>
      </c>
      <c r="K83" s="23">
        <f t="shared" si="79"/>
        <v>100.54</v>
      </c>
      <c r="L83" s="23">
        <f t="shared" si="79"/>
        <v>97.14</v>
      </c>
    </row>
    <row r="84" spans="1:12" x14ac:dyDescent="0.25">
      <c r="A84" s="10" t="s">
        <v>131</v>
      </c>
      <c r="B84" s="9" t="s">
        <v>68</v>
      </c>
      <c r="C84" s="23">
        <f>ROUND(AVERAGE(C303,C356,C504,C558,C605,C704,C813),2)</f>
        <v>91.39</v>
      </c>
      <c r="D84" s="23">
        <f t="shared" ref="D84:L84" si="80">ROUND(AVERAGE(D303,D356,D504,D558,D605,D704,D813),2)</f>
        <v>105.67</v>
      </c>
      <c r="E84" s="23">
        <f t="shared" si="80"/>
        <v>116.04</v>
      </c>
      <c r="F84" s="23">
        <f t="shared" si="80"/>
        <v>99.97</v>
      </c>
      <c r="G84" s="23">
        <f t="shared" si="80"/>
        <v>100</v>
      </c>
      <c r="H84" s="23">
        <f t="shared" si="80"/>
        <v>97.14</v>
      </c>
      <c r="I84" s="23">
        <f t="shared" si="80"/>
        <v>95.29</v>
      </c>
      <c r="J84" s="23">
        <f t="shared" si="80"/>
        <v>94.44</v>
      </c>
      <c r="K84" s="23">
        <f t="shared" si="80"/>
        <v>75.8</v>
      </c>
      <c r="L84" s="23">
        <f t="shared" si="80"/>
        <v>90.08</v>
      </c>
    </row>
    <row r="85" spans="1:12" x14ac:dyDescent="0.25">
      <c r="A85" s="10" t="s">
        <v>131</v>
      </c>
      <c r="B85" s="9" t="s">
        <v>73</v>
      </c>
      <c r="C85" s="23">
        <f>ROUND(AVERAGE(C453,C814),2)</f>
        <v>91.58</v>
      </c>
      <c r="D85" s="23">
        <f t="shared" ref="D85:L85" si="81">ROUND(AVERAGE(D453,D814),2)</f>
        <v>104.03</v>
      </c>
      <c r="E85" s="23">
        <f t="shared" si="81"/>
        <v>103</v>
      </c>
      <c r="F85" s="23">
        <f t="shared" si="81"/>
        <v>101.38</v>
      </c>
      <c r="G85" s="23">
        <f t="shared" si="81"/>
        <v>100</v>
      </c>
      <c r="H85" s="23">
        <f t="shared" si="81"/>
        <v>99.23</v>
      </c>
      <c r="I85" s="23">
        <f t="shared" si="81"/>
        <v>101.11</v>
      </c>
      <c r="J85" s="23">
        <f t="shared" si="81"/>
        <v>108.62</v>
      </c>
      <c r="K85" s="23">
        <f t="shared" si="81"/>
        <v>116.91</v>
      </c>
      <c r="L85" s="23">
        <f t="shared" si="81"/>
        <v>106.47</v>
      </c>
    </row>
    <row r="86" spans="1:12" x14ac:dyDescent="0.25">
      <c r="A86" s="10" t="s">
        <v>131</v>
      </c>
      <c r="B86" s="9" t="s">
        <v>67</v>
      </c>
      <c r="C86" s="23">
        <f>ROUND(AVERAGE(C200,C256),2)</f>
        <v>98.58</v>
      </c>
      <c r="D86" s="23">
        <f t="shared" ref="D86:L86" si="82">ROUND(AVERAGE(D200,D256),2)</f>
        <v>101.11</v>
      </c>
      <c r="E86" s="32" t="s">
        <v>132</v>
      </c>
      <c r="F86" s="32" t="s">
        <v>132</v>
      </c>
      <c r="G86" s="23">
        <f t="shared" si="82"/>
        <v>100</v>
      </c>
      <c r="H86" s="32" t="s">
        <v>132</v>
      </c>
      <c r="I86" s="23">
        <f t="shared" si="82"/>
        <v>106.04</v>
      </c>
      <c r="J86" s="32" t="s">
        <v>132</v>
      </c>
      <c r="K86" s="32" t="s">
        <v>132</v>
      </c>
      <c r="L86" s="23">
        <f t="shared" si="82"/>
        <v>105.65</v>
      </c>
    </row>
    <row r="87" spans="1:12" x14ac:dyDescent="0.25">
      <c r="A87" s="10" t="s">
        <v>131</v>
      </c>
      <c r="B87" s="9" t="s">
        <v>75</v>
      </c>
      <c r="C87" s="23">
        <f>ROUND(AVERAGE(C201,C257),2)</f>
        <v>98.97</v>
      </c>
      <c r="D87" s="23">
        <f t="shared" ref="D87:L87" si="83">ROUND(AVERAGE(D201,D257),2)</f>
        <v>106.73</v>
      </c>
      <c r="E87" s="32" t="s">
        <v>132</v>
      </c>
      <c r="F87" s="32" t="s">
        <v>132</v>
      </c>
      <c r="G87" s="23">
        <f t="shared" si="83"/>
        <v>100</v>
      </c>
      <c r="H87" s="23">
        <f t="shared" si="83"/>
        <v>144.28</v>
      </c>
      <c r="I87" s="23">
        <f t="shared" si="83"/>
        <v>162.63</v>
      </c>
      <c r="J87" s="32" t="s">
        <v>132</v>
      </c>
      <c r="K87" s="32" t="s">
        <v>132</v>
      </c>
      <c r="L87" s="23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3">
        <f>ROUND(AVERAGE(C152,C202),2)</f>
        <v>104.57</v>
      </c>
      <c r="D88" s="23">
        <f t="shared" ref="D88:L88" si="84">ROUND(AVERAGE(D152,D202),2)</f>
        <v>95.42</v>
      </c>
      <c r="E88" s="32" t="s">
        <v>132</v>
      </c>
      <c r="F88" s="32" t="s">
        <v>132</v>
      </c>
      <c r="G88" s="23">
        <f t="shared" si="84"/>
        <v>100</v>
      </c>
      <c r="H88" s="23">
        <f t="shared" si="84"/>
        <v>111.35</v>
      </c>
      <c r="I88" s="23">
        <f t="shared" si="84"/>
        <v>106.44</v>
      </c>
      <c r="J88" s="32" t="s">
        <v>132</v>
      </c>
      <c r="K88" s="32" t="s">
        <v>132</v>
      </c>
      <c r="L88" s="23">
        <f t="shared" si="84"/>
        <v>108.9</v>
      </c>
    </row>
    <row r="89" spans="1:12" x14ac:dyDescent="0.25">
      <c r="A89" s="10" t="s">
        <v>131</v>
      </c>
      <c r="B89" s="10" t="s">
        <v>76</v>
      </c>
      <c r="C89" s="22">
        <f>ROUND(AVERAGEIF(C90:C94,"&lt;&gt;0"),2)</f>
        <v>97.24</v>
      </c>
      <c r="D89" s="22">
        <f t="shared" ref="D89:L89" si="85">ROUND(AVERAGEIF(D90:D94,"&lt;&gt;0"),2)</f>
        <v>101.06</v>
      </c>
      <c r="E89" s="22">
        <f t="shared" si="85"/>
        <v>100.57</v>
      </c>
      <c r="F89" s="22">
        <f t="shared" si="85"/>
        <v>101.13</v>
      </c>
      <c r="G89" s="22">
        <f t="shared" si="85"/>
        <v>100</v>
      </c>
      <c r="H89" s="22">
        <f t="shared" si="85"/>
        <v>100.36</v>
      </c>
      <c r="I89" s="22">
        <f t="shared" si="85"/>
        <v>100.91</v>
      </c>
      <c r="J89" s="22">
        <f t="shared" si="85"/>
        <v>100.08</v>
      </c>
      <c r="K89" s="22">
        <f t="shared" si="85"/>
        <v>99.25</v>
      </c>
      <c r="L89" s="22">
        <f t="shared" si="85"/>
        <v>100.14</v>
      </c>
    </row>
    <row r="90" spans="1:12" x14ac:dyDescent="0.25">
      <c r="A90" s="10" t="s">
        <v>131</v>
      </c>
      <c r="B90" s="9" t="s">
        <v>80</v>
      </c>
      <c r="C90" s="23">
        <f>ROUND(AVERAGE(C154,C259,C455,C506,C607,C659,C760,C816,C869),2)</f>
        <v>97.98</v>
      </c>
      <c r="D90" s="23">
        <f t="shared" ref="D90:L90" si="86">ROUND(AVERAGE(D154,D259,D455,D506,D607,D659,D760,D816,D869),2)</f>
        <v>99</v>
      </c>
      <c r="E90" s="23">
        <f t="shared" si="86"/>
        <v>101.03</v>
      </c>
      <c r="F90" s="23">
        <f t="shared" si="86"/>
        <v>101.97</v>
      </c>
      <c r="G90" s="23">
        <f t="shared" si="86"/>
        <v>100</v>
      </c>
      <c r="H90" s="23">
        <f t="shared" si="86"/>
        <v>103.25</v>
      </c>
      <c r="I90" s="23">
        <f t="shared" si="86"/>
        <v>102.53</v>
      </c>
      <c r="J90" s="23">
        <f t="shared" si="86"/>
        <v>105.68</v>
      </c>
      <c r="K90" s="23">
        <f t="shared" si="86"/>
        <v>106.42</v>
      </c>
      <c r="L90" s="23">
        <f t="shared" si="86"/>
        <v>104.41</v>
      </c>
    </row>
    <row r="91" spans="1:12" x14ac:dyDescent="0.25">
      <c r="A91" s="10" t="s">
        <v>131</v>
      </c>
      <c r="B91" s="9" t="s">
        <v>79</v>
      </c>
      <c r="C91" s="23">
        <f>ROUND(AVERAGE(C155,C204,C260,C305,C407,C456,C507,C560,C660,C706,C761,C817,C918),2)</f>
        <v>97.51</v>
      </c>
      <c r="D91" s="23">
        <f t="shared" ref="D91:L91" si="87">ROUND(AVERAGE(D155,D204,D260,D305,D407,D456,D507,D560,D660,D706,D761,D817,D918),2)</f>
        <v>99.28</v>
      </c>
      <c r="E91" s="23">
        <f t="shared" si="87"/>
        <v>100.67</v>
      </c>
      <c r="F91" s="23">
        <f t="shared" si="87"/>
        <v>102.54</v>
      </c>
      <c r="G91" s="23">
        <f t="shared" si="87"/>
        <v>100</v>
      </c>
      <c r="H91" s="23">
        <f t="shared" si="87"/>
        <v>101.51</v>
      </c>
      <c r="I91" s="23">
        <f t="shared" si="87"/>
        <v>103.53</v>
      </c>
      <c r="J91" s="23">
        <f t="shared" si="87"/>
        <v>103.75</v>
      </c>
      <c r="K91" s="23">
        <f t="shared" si="87"/>
        <v>107.99</v>
      </c>
      <c r="L91" s="23">
        <f t="shared" si="87"/>
        <v>104.2</v>
      </c>
    </row>
    <row r="92" spans="1:12" x14ac:dyDescent="0.25">
      <c r="A92" s="10" t="s">
        <v>131</v>
      </c>
      <c r="B92" s="9" t="s">
        <v>81</v>
      </c>
      <c r="C92" s="23">
        <f>ROUND(AVERAGE(C156,C205,C707,C919),2)</f>
        <v>95.84</v>
      </c>
      <c r="D92" s="23">
        <f t="shared" ref="D92:L92" si="88">ROUND(AVERAGE(D156,D205,D707,D919),2)</f>
        <v>102.69</v>
      </c>
      <c r="E92" s="23">
        <f t="shared" si="88"/>
        <v>99.27</v>
      </c>
      <c r="F92" s="23">
        <f t="shared" si="88"/>
        <v>102.21</v>
      </c>
      <c r="G92" s="23">
        <f t="shared" si="88"/>
        <v>100</v>
      </c>
      <c r="H92" s="23">
        <f t="shared" si="88"/>
        <v>105.23</v>
      </c>
      <c r="I92" s="23">
        <f t="shared" si="88"/>
        <v>109.36</v>
      </c>
      <c r="J92" s="23">
        <f t="shared" si="88"/>
        <v>108.85</v>
      </c>
      <c r="K92" s="23">
        <f t="shared" si="88"/>
        <v>111.01</v>
      </c>
      <c r="L92" s="23">
        <f t="shared" si="88"/>
        <v>108.61</v>
      </c>
    </row>
    <row r="93" spans="1:12" x14ac:dyDescent="0.25">
      <c r="A93" s="10" t="s">
        <v>131</v>
      </c>
      <c r="B93" s="9" t="s">
        <v>77</v>
      </c>
      <c r="C93" s="23">
        <f>ROUND(AVERAGE(C157,C206,C261,C306,C358,C408,C457,C508,C561,C608,C661,C708,C762,C818,C870,C920),2)</f>
        <v>97.83</v>
      </c>
      <c r="D93" s="23">
        <f t="shared" ref="D93:L93" si="89">ROUND(AVERAGE(D157,D206,D261,D306,D358,D408,D457,D508,D561,D608,D661,D708,D762,D818,D870,D920),2)</f>
        <v>102.06</v>
      </c>
      <c r="E93" s="23">
        <f t="shared" si="89"/>
        <v>100.8</v>
      </c>
      <c r="F93" s="23">
        <f t="shared" si="89"/>
        <v>99.31</v>
      </c>
      <c r="G93" s="23">
        <f t="shared" si="89"/>
        <v>100</v>
      </c>
      <c r="H93" s="23">
        <f t="shared" si="89"/>
        <v>96.45</v>
      </c>
      <c r="I93" s="23">
        <f t="shared" si="89"/>
        <v>95.81</v>
      </c>
      <c r="J93" s="23">
        <f t="shared" si="89"/>
        <v>91.69</v>
      </c>
      <c r="K93" s="23">
        <f t="shared" si="89"/>
        <v>87.58</v>
      </c>
      <c r="L93" s="23">
        <f t="shared" si="89"/>
        <v>92.88</v>
      </c>
    </row>
    <row r="94" spans="1:12" x14ac:dyDescent="0.25">
      <c r="A94" s="10" t="s">
        <v>131</v>
      </c>
      <c r="B94" s="9" t="s">
        <v>78</v>
      </c>
      <c r="C94" s="23">
        <f>ROUND(AVERAGE(C207,C262,C307,C359,C409,C458,C509,C562,C709,C763,C819,C871),2)</f>
        <v>97.04</v>
      </c>
      <c r="D94" s="23">
        <f t="shared" ref="D94:L94" si="90">ROUND(AVERAGE(D207,D262,D307,D359,D409,D458,D509,D562,D709,D763,D819,D871),2)</f>
        <v>102.29</v>
      </c>
      <c r="E94" s="23">
        <f t="shared" si="90"/>
        <v>101.07</v>
      </c>
      <c r="F94" s="23">
        <f t="shared" si="90"/>
        <v>99.6</v>
      </c>
      <c r="G94" s="23">
        <f t="shared" si="90"/>
        <v>100</v>
      </c>
      <c r="H94" s="23">
        <f t="shared" si="90"/>
        <v>95.35</v>
      </c>
      <c r="I94" s="23">
        <f t="shared" si="90"/>
        <v>93.31</v>
      </c>
      <c r="J94" s="23">
        <f t="shared" si="90"/>
        <v>90.45</v>
      </c>
      <c r="K94" s="23">
        <f t="shared" si="90"/>
        <v>83.23</v>
      </c>
      <c r="L94" s="23">
        <f t="shared" si="90"/>
        <v>90.58</v>
      </c>
    </row>
    <row r="95" spans="1:12" x14ac:dyDescent="0.25">
      <c r="A95" s="10" t="s">
        <v>131</v>
      </c>
      <c r="B95" s="10" t="s">
        <v>82</v>
      </c>
      <c r="C95" s="22">
        <f>ROUND(AVERAGEIF(C96:C102,"&lt;&gt;0"),2)</f>
        <v>99.04</v>
      </c>
      <c r="D95" s="22">
        <f t="shared" ref="D95:L95" si="91">ROUND(AVERAGEIF(D96:D102,"&lt;&gt;0"),2)</f>
        <v>99.72</v>
      </c>
      <c r="E95" s="22">
        <f t="shared" si="91"/>
        <v>101</v>
      </c>
      <c r="F95" s="22">
        <f t="shared" si="91"/>
        <v>100.18</v>
      </c>
      <c r="G95" s="22">
        <f t="shared" si="91"/>
        <v>100</v>
      </c>
      <c r="H95" s="22">
        <f t="shared" si="91"/>
        <v>103.3</v>
      </c>
      <c r="I95" s="22">
        <f t="shared" si="91"/>
        <v>105.02</v>
      </c>
      <c r="J95" s="22">
        <f t="shared" si="91"/>
        <v>107.74</v>
      </c>
      <c r="K95" s="22">
        <f t="shared" si="91"/>
        <v>111.08</v>
      </c>
      <c r="L95" s="22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3">
        <f>ROUND(AVERAGE(C309,C362,C413,C511,C663,C821),2)</f>
        <v>100.3</v>
      </c>
      <c r="D96" s="23">
        <f t="shared" ref="D96:L96" si="92">ROUND(AVERAGE(D309,D362,D413,D511,D663,D821),2)</f>
        <v>102.12</v>
      </c>
      <c r="E96" s="23">
        <f t="shared" si="92"/>
        <v>102.16</v>
      </c>
      <c r="F96" s="23">
        <f t="shared" si="92"/>
        <v>95.43</v>
      </c>
      <c r="G96" s="23">
        <f t="shared" si="92"/>
        <v>100</v>
      </c>
      <c r="H96" s="23">
        <f t="shared" si="92"/>
        <v>93.15</v>
      </c>
      <c r="I96" s="23">
        <f t="shared" si="92"/>
        <v>95.44</v>
      </c>
      <c r="J96" s="23">
        <f t="shared" si="92"/>
        <v>100.86</v>
      </c>
      <c r="K96" s="23">
        <f t="shared" si="92"/>
        <v>109.99</v>
      </c>
      <c r="L96" s="23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3">
        <f>ROUND(AVERAGE(C411,C610,C664),2)</f>
        <v>103.02</v>
      </c>
      <c r="D97" s="23">
        <f t="shared" ref="D97:L97" si="93">ROUND(AVERAGE(D411,D610,D664),2)</f>
        <v>97.61</v>
      </c>
      <c r="E97" s="23">
        <f t="shared" si="93"/>
        <v>98.32</v>
      </c>
      <c r="F97" s="23">
        <f t="shared" si="93"/>
        <v>100.93</v>
      </c>
      <c r="G97" s="23">
        <f t="shared" si="93"/>
        <v>100</v>
      </c>
      <c r="H97" s="23">
        <f t="shared" si="93"/>
        <v>106</v>
      </c>
      <c r="I97" s="23">
        <f t="shared" si="93"/>
        <v>106.03</v>
      </c>
      <c r="J97" s="23">
        <f t="shared" si="93"/>
        <v>98.41</v>
      </c>
      <c r="K97" s="23">
        <f t="shared" si="93"/>
        <v>105.37</v>
      </c>
      <c r="L97" s="23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3">
        <f>ROUND(AVERAGE(C161,C210,C310,C363,C414,C460,C564,C665,C711,C765,C822,C873),2)</f>
        <v>100.09</v>
      </c>
      <c r="D98" s="23">
        <f t="shared" ref="D98:L98" si="94">ROUND(AVERAGE(D161,D210,D310,D363,D414,D460,D564,D665,D711,D765,D822,D873),2)</f>
        <v>96.82</v>
      </c>
      <c r="E98" s="23">
        <f t="shared" si="94"/>
        <v>100.44</v>
      </c>
      <c r="F98" s="23">
        <f t="shared" si="94"/>
        <v>102.66</v>
      </c>
      <c r="G98" s="23">
        <f t="shared" si="94"/>
        <v>100</v>
      </c>
      <c r="H98" s="23">
        <f t="shared" si="94"/>
        <v>104.18</v>
      </c>
      <c r="I98" s="23">
        <f t="shared" si="94"/>
        <v>103.28</v>
      </c>
      <c r="J98" s="23">
        <f t="shared" si="94"/>
        <v>110.47</v>
      </c>
      <c r="K98" s="23">
        <f t="shared" si="94"/>
        <v>119</v>
      </c>
      <c r="L98" s="23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3">
        <f>ROUND(AVERAGE(C159,C209,C264,C311,C361,C412,C461,C512,C565,C611,C666,C712,C766,C823,C874,C922),2)</f>
        <v>97.98</v>
      </c>
      <c r="D99" s="23">
        <f t="shared" ref="D99:L99" si="95">ROUND(AVERAGE(D159,D209,D264,D311,D361,D412,D461,D512,D565,D611,D666,D712,D766,D823,D874,D922),2)</f>
        <v>99.5</v>
      </c>
      <c r="E99" s="23">
        <f t="shared" si="95"/>
        <v>99.5</v>
      </c>
      <c r="F99" s="23">
        <f t="shared" si="95"/>
        <v>103.02</v>
      </c>
      <c r="G99" s="23">
        <f t="shared" si="95"/>
        <v>100</v>
      </c>
      <c r="H99" s="23">
        <f t="shared" si="95"/>
        <v>102.76</v>
      </c>
      <c r="I99" s="23">
        <f t="shared" si="95"/>
        <v>103.08</v>
      </c>
      <c r="J99" s="23">
        <f t="shared" si="95"/>
        <v>102.99</v>
      </c>
      <c r="K99" s="23">
        <f t="shared" si="95"/>
        <v>104.48</v>
      </c>
      <c r="L99" s="23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3">
        <f>ROUND(AVERAGE(C923),2)</f>
        <v>100</v>
      </c>
      <c r="D100" s="23">
        <f t="shared" ref="D100:L100" si="96">ROUND(AVERAGE(D923),2)</f>
        <v>100</v>
      </c>
      <c r="E100" s="23">
        <f t="shared" si="96"/>
        <v>104.44</v>
      </c>
      <c r="F100" s="23">
        <f t="shared" si="96"/>
        <v>95.41</v>
      </c>
      <c r="G100" s="23">
        <f t="shared" si="96"/>
        <v>100</v>
      </c>
      <c r="H100" s="23">
        <f t="shared" si="96"/>
        <v>100.61</v>
      </c>
      <c r="I100" s="23">
        <f t="shared" si="96"/>
        <v>105.97</v>
      </c>
      <c r="J100" s="23">
        <f t="shared" si="96"/>
        <v>108.27</v>
      </c>
      <c r="K100" s="23">
        <f t="shared" si="96"/>
        <v>109.65</v>
      </c>
      <c r="L100" s="23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3">
        <f>ROUND(AVERAGE(C713),2)</f>
        <v>98.47</v>
      </c>
      <c r="D101" s="23">
        <f t="shared" ref="D101:L101" si="97">ROUND(AVERAGE(D713),2)</f>
        <v>100.61</v>
      </c>
      <c r="E101" s="23">
        <f t="shared" si="97"/>
        <v>100.61</v>
      </c>
      <c r="F101" s="23">
        <f t="shared" si="97"/>
        <v>100.15</v>
      </c>
      <c r="G101" s="23">
        <f t="shared" si="97"/>
        <v>100</v>
      </c>
      <c r="H101" s="23">
        <f t="shared" si="97"/>
        <v>106.74</v>
      </c>
      <c r="I101" s="23">
        <f t="shared" si="97"/>
        <v>105.51</v>
      </c>
      <c r="J101" s="23">
        <f t="shared" si="97"/>
        <v>111.79</v>
      </c>
      <c r="K101" s="23">
        <f t="shared" si="97"/>
        <v>104.75</v>
      </c>
      <c r="L101" s="23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3">
        <f>ROUND(AVERAGE(C160,C265,C824,C924),2)</f>
        <v>93.41</v>
      </c>
      <c r="D102" s="23">
        <f t="shared" ref="D102:L102" si="98">ROUND(AVERAGE(D160,D265,D824,D924),2)</f>
        <v>101.35</v>
      </c>
      <c r="E102" s="23">
        <f t="shared" si="98"/>
        <v>101.56</v>
      </c>
      <c r="F102" s="23">
        <f t="shared" si="98"/>
        <v>103.68</v>
      </c>
      <c r="G102" s="23">
        <f t="shared" si="98"/>
        <v>100</v>
      </c>
      <c r="H102" s="23">
        <f t="shared" si="98"/>
        <v>109.63</v>
      </c>
      <c r="I102" s="23">
        <f t="shared" si="98"/>
        <v>115.84</v>
      </c>
      <c r="J102" s="23">
        <f t="shared" si="98"/>
        <v>121.38</v>
      </c>
      <c r="K102" s="23">
        <f t="shared" si="98"/>
        <v>124.3</v>
      </c>
      <c r="L102" s="23">
        <f t="shared" si="98"/>
        <v>117.79</v>
      </c>
    </row>
    <row r="103" spans="1:12" x14ac:dyDescent="0.25">
      <c r="A103" s="10" t="s">
        <v>131</v>
      </c>
      <c r="B103" s="10" t="s">
        <v>85</v>
      </c>
      <c r="C103" s="22">
        <f>ROUND(AVERAGEIF(C104:C113,"&lt;&gt;0"),2)</f>
        <v>99.32</v>
      </c>
      <c r="D103" s="22">
        <f t="shared" ref="D103:L103" si="99">ROUND(AVERAGEIF(D104:D113,"&lt;&gt;0"),2)</f>
        <v>103.98</v>
      </c>
      <c r="E103" s="22">
        <f t="shared" si="99"/>
        <v>95.46</v>
      </c>
      <c r="F103" s="22">
        <f t="shared" si="99"/>
        <v>99.91</v>
      </c>
      <c r="G103" s="22">
        <f t="shared" si="99"/>
        <v>100</v>
      </c>
      <c r="H103" s="22">
        <f t="shared" si="99"/>
        <v>111.41</v>
      </c>
      <c r="I103" s="22">
        <f t="shared" si="99"/>
        <v>105.87</v>
      </c>
      <c r="J103" s="22">
        <f t="shared" si="99"/>
        <v>99.12</v>
      </c>
      <c r="K103" s="22">
        <f t="shared" si="99"/>
        <v>103.8</v>
      </c>
      <c r="L103" s="22">
        <f t="shared" si="99"/>
        <v>106.17</v>
      </c>
    </row>
    <row r="104" spans="1:12" x14ac:dyDescent="0.25">
      <c r="A104" s="10" t="s">
        <v>131</v>
      </c>
      <c r="B104" s="9" t="s">
        <v>109</v>
      </c>
      <c r="C104" s="23">
        <f>ROUND(AVERAGE(C365),2)</f>
        <v>112.53</v>
      </c>
      <c r="D104" s="23">
        <f t="shared" ref="D104:L104" si="100">ROUND(AVERAGE(D365),2)</f>
        <v>100.33</v>
      </c>
      <c r="E104" s="23">
        <f t="shared" si="100"/>
        <v>94.79</v>
      </c>
      <c r="F104" s="23">
        <f t="shared" si="100"/>
        <v>99.92</v>
      </c>
      <c r="G104" s="23">
        <f t="shared" si="100"/>
        <v>100</v>
      </c>
      <c r="H104" s="23">
        <f t="shared" si="100"/>
        <v>131.25</v>
      </c>
      <c r="I104" s="23">
        <f t="shared" si="100"/>
        <v>74.739999999999995</v>
      </c>
      <c r="J104" s="23">
        <f t="shared" si="100"/>
        <v>81.25</v>
      </c>
      <c r="K104" s="23">
        <f t="shared" si="100"/>
        <v>91.43</v>
      </c>
      <c r="L104" s="23">
        <f t="shared" si="100"/>
        <v>89.27</v>
      </c>
    </row>
    <row r="105" spans="1:12" x14ac:dyDescent="0.25">
      <c r="A105" s="10" t="s">
        <v>131</v>
      </c>
      <c r="B105" s="9" t="s">
        <v>112</v>
      </c>
      <c r="C105" s="23">
        <f>ROUND(AVERAGE(C768),2)</f>
        <v>97.88</v>
      </c>
      <c r="D105" s="23">
        <f t="shared" ref="D105:L105" si="101">ROUND(AVERAGE(D768),2)</f>
        <v>103.29</v>
      </c>
      <c r="E105" s="23">
        <f t="shared" si="101"/>
        <v>103.3</v>
      </c>
      <c r="F105" s="23">
        <f t="shared" si="101"/>
        <v>94.52</v>
      </c>
      <c r="G105" s="23">
        <f t="shared" si="101"/>
        <v>100</v>
      </c>
      <c r="H105" s="23">
        <f t="shared" si="101"/>
        <v>101.71</v>
      </c>
      <c r="I105" s="23">
        <f t="shared" si="101"/>
        <v>104.14</v>
      </c>
      <c r="J105" s="23">
        <f t="shared" si="101"/>
        <v>94.35</v>
      </c>
      <c r="K105" s="23">
        <f t="shared" si="101"/>
        <v>100</v>
      </c>
      <c r="L105" s="23">
        <f t="shared" si="101"/>
        <v>99.8</v>
      </c>
    </row>
    <row r="106" spans="1:12" x14ac:dyDescent="0.25">
      <c r="A106" s="10" t="s">
        <v>131</v>
      </c>
      <c r="B106" s="9" t="s">
        <v>105</v>
      </c>
      <c r="C106" s="23">
        <f>ROUND(AVERAGE(C212,C267,C313,C366,C416,C463,C514,C567,C613,C668,C715,C769,C826,C876,C926),2)</f>
        <v>95.47</v>
      </c>
      <c r="D106" s="23">
        <f t="shared" ref="D106:L106" si="102">ROUND(AVERAGE(D212,D267,D313,D366,D416,D463,D514,D567,D613,D668,D715,D769,D826,D876,D926),2)</f>
        <v>97.21</v>
      </c>
      <c r="E106" s="23">
        <f t="shared" si="102"/>
        <v>102.2</v>
      </c>
      <c r="F106" s="23">
        <f t="shared" si="102"/>
        <v>102.24</v>
      </c>
      <c r="G106" s="23">
        <f t="shared" si="102"/>
        <v>100</v>
      </c>
      <c r="H106" s="23">
        <f t="shared" si="102"/>
        <v>108.4</v>
      </c>
      <c r="I106" s="23">
        <f t="shared" si="102"/>
        <v>102.49</v>
      </c>
      <c r="J106" s="23">
        <f t="shared" si="102"/>
        <v>104.44</v>
      </c>
      <c r="K106" s="23">
        <f t="shared" si="102"/>
        <v>102.85</v>
      </c>
      <c r="L106" s="23">
        <f t="shared" si="102"/>
        <v>103.59</v>
      </c>
    </row>
    <row r="107" spans="1:12" x14ac:dyDescent="0.25">
      <c r="A107" s="10" t="s">
        <v>131</v>
      </c>
      <c r="B107" s="9" t="s">
        <v>108</v>
      </c>
      <c r="C107" s="23">
        <f>ROUND(AVERAGE(C314,C367,C464,C515,C614,C669,C716,C877),2)</f>
        <v>103.49</v>
      </c>
      <c r="D107" s="23">
        <f t="shared" ref="D107:L107" si="103">ROUND(AVERAGE(D314,D367,D464,D515,D614,D669,D716,D877),2)</f>
        <v>94.67</v>
      </c>
      <c r="E107" s="23">
        <f t="shared" si="103"/>
        <v>88.57</v>
      </c>
      <c r="F107" s="23">
        <f t="shared" si="103"/>
        <v>97.42</v>
      </c>
      <c r="G107" s="23">
        <f t="shared" si="103"/>
        <v>100</v>
      </c>
      <c r="H107" s="23">
        <f t="shared" si="103"/>
        <v>114.41</v>
      </c>
      <c r="I107" s="23">
        <f t="shared" si="103"/>
        <v>111.07</v>
      </c>
      <c r="J107" s="23">
        <f t="shared" si="103"/>
        <v>89.56</v>
      </c>
      <c r="K107" s="23">
        <f t="shared" si="103"/>
        <v>105.56</v>
      </c>
      <c r="L107" s="23">
        <f t="shared" si="103"/>
        <v>106.44</v>
      </c>
    </row>
    <row r="108" spans="1:12" x14ac:dyDescent="0.25">
      <c r="A108" s="10" t="s">
        <v>131</v>
      </c>
      <c r="B108" s="9" t="s">
        <v>111</v>
      </c>
      <c r="C108" s="23">
        <f>ROUND(AVERAGE(C615),2)</f>
        <v>99.04</v>
      </c>
      <c r="D108" s="23">
        <f t="shared" ref="D108:L108" si="104">ROUND(AVERAGE(D615),2)</f>
        <v>127.79</v>
      </c>
      <c r="E108" s="23">
        <f t="shared" si="104"/>
        <v>83.95</v>
      </c>
      <c r="F108" s="23">
        <f t="shared" si="104"/>
        <v>107.14</v>
      </c>
      <c r="G108" s="23">
        <f t="shared" si="104"/>
        <v>100</v>
      </c>
      <c r="H108" s="23">
        <f t="shared" si="104"/>
        <v>143.75</v>
      </c>
      <c r="I108" s="23">
        <f t="shared" si="104"/>
        <v>138.57</v>
      </c>
      <c r="J108" s="23">
        <f t="shared" si="104"/>
        <v>131.59</v>
      </c>
      <c r="K108" s="23">
        <f t="shared" si="104"/>
        <v>110.04</v>
      </c>
      <c r="L108" s="23">
        <f t="shared" si="104"/>
        <v>140.75</v>
      </c>
    </row>
    <row r="109" spans="1:12" x14ac:dyDescent="0.25">
      <c r="A109" s="10" t="s">
        <v>131</v>
      </c>
      <c r="B109" s="9" t="s">
        <v>110</v>
      </c>
      <c r="C109" s="23">
        <f>ROUND(AVERAGE(C417,C465,C516,C568,C616,C670,C770,C878,C927),2)</f>
        <v>89.1</v>
      </c>
      <c r="D109" s="23">
        <f t="shared" ref="D109:L109" si="105">ROUND(AVERAGE(D417,D465,D516,D568,D616,D670,D770,D878,D927),2)</f>
        <v>118.39</v>
      </c>
      <c r="E109" s="23">
        <f t="shared" si="105"/>
        <v>110.18</v>
      </c>
      <c r="F109" s="23">
        <f t="shared" si="105"/>
        <v>130.32</v>
      </c>
      <c r="G109" s="23">
        <f t="shared" si="105"/>
        <v>100</v>
      </c>
      <c r="H109" s="23">
        <f t="shared" si="105"/>
        <v>126</v>
      </c>
      <c r="I109" s="23">
        <f t="shared" si="105"/>
        <v>138.79</v>
      </c>
      <c r="J109" s="23">
        <f t="shared" si="105"/>
        <v>121.86</v>
      </c>
      <c r="K109" s="23">
        <f t="shared" si="105"/>
        <v>160.44999999999999</v>
      </c>
      <c r="L109" s="23">
        <f t="shared" si="105"/>
        <v>134.47</v>
      </c>
    </row>
    <row r="110" spans="1:12" x14ac:dyDescent="0.25">
      <c r="A110" s="10" t="s">
        <v>131</v>
      </c>
      <c r="B110" s="9" t="s">
        <v>107</v>
      </c>
      <c r="C110" s="23">
        <f>ROUND(AVERAGE(C268),2)</f>
        <v>88.48</v>
      </c>
      <c r="D110" s="23">
        <f t="shared" ref="D110:L110" si="106">ROUND(AVERAGE(D268),2)</f>
        <v>102.6</v>
      </c>
      <c r="E110" s="23">
        <f t="shared" si="106"/>
        <v>71.900000000000006</v>
      </c>
      <c r="F110" s="23">
        <f t="shared" si="106"/>
        <v>66.19</v>
      </c>
      <c r="G110" s="23">
        <f t="shared" si="106"/>
        <v>100</v>
      </c>
      <c r="H110" s="23">
        <f t="shared" si="106"/>
        <v>96.02</v>
      </c>
      <c r="I110" s="23">
        <f t="shared" si="106"/>
        <v>95.43</v>
      </c>
      <c r="J110" s="23">
        <f t="shared" si="106"/>
        <v>71.78</v>
      </c>
      <c r="K110" s="23">
        <f t="shared" si="106"/>
        <v>75.849999999999994</v>
      </c>
      <c r="L110" s="23">
        <f t="shared" si="106"/>
        <v>93.77</v>
      </c>
    </row>
    <row r="111" spans="1:12" x14ac:dyDescent="0.25">
      <c r="A111" s="10" t="s">
        <v>131</v>
      </c>
      <c r="B111" s="9" t="s">
        <v>113</v>
      </c>
      <c r="C111" s="23">
        <f>ROUND(AVERAGE(C879),2)</f>
        <v>108.11</v>
      </c>
      <c r="D111" s="23">
        <f t="shared" ref="D111:L111" si="107">ROUND(AVERAGE(D879),2)</f>
        <v>93.46</v>
      </c>
      <c r="E111" s="23">
        <f t="shared" si="107"/>
        <v>93.47</v>
      </c>
      <c r="F111" s="23">
        <f t="shared" si="107"/>
        <v>104.51</v>
      </c>
      <c r="G111" s="23">
        <f t="shared" si="107"/>
        <v>100</v>
      </c>
      <c r="H111" s="23">
        <f t="shared" si="107"/>
        <v>94.14</v>
      </c>
      <c r="I111" s="23">
        <f t="shared" si="107"/>
        <v>81.86</v>
      </c>
      <c r="J111" s="23">
        <f t="shared" si="107"/>
        <v>91.76</v>
      </c>
      <c r="K111" s="23">
        <f t="shared" si="107"/>
        <v>87.58</v>
      </c>
      <c r="L111" s="23">
        <f t="shared" si="107"/>
        <v>89.68</v>
      </c>
    </row>
    <row r="112" spans="1:12" x14ac:dyDescent="0.25">
      <c r="A112" s="10" t="s">
        <v>131</v>
      </c>
      <c r="B112" s="9" t="s">
        <v>106</v>
      </c>
      <c r="C112" s="23">
        <f>ROUND(AVERAGE(C213,C269,C315,C418,C466,C517,C569,C671,C717,C771,C880),2)</f>
        <v>100.44</v>
      </c>
      <c r="D112" s="23">
        <f t="shared" ref="D112:L112" si="108">ROUND(AVERAGE(D213,D269,D315,D418,D466,D517,D569,D671,D717,D771,D880),2)</f>
        <v>104</v>
      </c>
      <c r="E112" s="23">
        <f t="shared" si="108"/>
        <v>102.92</v>
      </c>
      <c r="F112" s="23">
        <f t="shared" si="108"/>
        <v>94.69</v>
      </c>
      <c r="G112" s="23">
        <f t="shared" si="108"/>
        <v>100</v>
      </c>
      <c r="H112" s="23">
        <f t="shared" si="108"/>
        <v>99.6</v>
      </c>
      <c r="I112" s="23">
        <f t="shared" si="108"/>
        <v>111</v>
      </c>
      <c r="J112" s="23">
        <f t="shared" si="108"/>
        <v>96.27</v>
      </c>
      <c r="K112" s="23">
        <f t="shared" si="108"/>
        <v>97.36</v>
      </c>
      <c r="L112" s="23">
        <f t="shared" si="108"/>
        <v>102.06</v>
      </c>
    </row>
    <row r="113" spans="1:12" x14ac:dyDescent="0.25">
      <c r="A113" s="10" t="s">
        <v>131</v>
      </c>
      <c r="B113" s="9" t="s">
        <v>104</v>
      </c>
      <c r="C113" s="23">
        <f>ROUND(AVERAGE(C163,C214,C270,C316,C368,C419,C467,C518,C570,C617,C772,C827,C881,C928),2)</f>
        <v>98.7</v>
      </c>
      <c r="D113" s="23">
        <f t="shared" ref="D113:L113" si="109">ROUND(AVERAGE(D163,D214,D270,D316,D368,D419,D467,D518,D570,D617,D772,D827,D881,D928),2)</f>
        <v>98.1</v>
      </c>
      <c r="E113" s="23">
        <f t="shared" si="109"/>
        <v>103.34</v>
      </c>
      <c r="F113" s="23">
        <f t="shared" si="109"/>
        <v>102.19</v>
      </c>
      <c r="G113" s="23">
        <f t="shared" si="109"/>
        <v>100</v>
      </c>
      <c r="H113" s="23">
        <f t="shared" si="109"/>
        <v>98.85</v>
      </c>
      <c r="I113" s="23">
        <f t="shared" si="109"/>
        <v>100.61</v>
      </c>
      <c r="J113" s="23">
        <f t="shared" si="109"/>
        <v>108.37</v>
      </c>
      <c r="K113" s="23">
        <f t="shared" si="109"/>
        <v>106.89</v>
      </c>
      <c r="L113" s="23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2">
        <f>ROUND(AVERAGE(C115,C119,C123,C126,C130,C135,C141,C149,C153,C158,C162),2)</f>
        <v>86.85</v>
      </c>
      <c r="D114" s="22">
        <f t="shared" ref="D114:L114" si="110">ROUND(AVERAGE(D115,D119,D123,D126,D130,D135,D141,D149,D153,D158,D162),2)</f>
        <v>86.21</v>
      </c>
      <c r="E114" s="22">
        <f t="shared" si="110"/>
        <v>123.6</v>
      </c>
      <c r="F114" s="22">
        <f t="shared" si="110"/>
        <v>100.3</v>
      </c>
      <c r="G114" s="22">
        <f t="shared" si="110"/>
        <v>100</v>
      </c>
      <c r="H114" s="22">
        <f t="shared" si="110"/>
        <v>87.24</v>
      </c>
      <c r="I114" s="22">
        <f t="shared" si="110"/>
        <v>93.69</v>
      </c>
      <c r="J114" s="22">
        <f t="shared" si="110"/>
        <v>106.34</v>
      </c>
      <c r="K114" s="22">
        <f t="shared" si="110"/>
        <v>91.32</v>
      </c>
      <c r="L114" s="22">
        <f t="shared" si="110"/>
        <v>96.88</v>
      </c>
    </row>
    <row r="115" spans="1:12" x14ac:dyDescent="0.25">
      <c r="A115" s="10" t="s">
        <v>115</v>
      </c>
      <c r="B115" s="10" t="s">
        <v>0</v>
      </c>
      <c r="C115" s="22">
        <f>ROUND((PtQt!C115/PoQt!C115)*100,2)</f>
        <v>92.25</v>
      </c>
      <c r="D115" s="22">
        <f>ROUND((PtQt!D115/PoQt!D115)*100,2)</f>
        <v>80.760000000000005</v>
      </c>
      <c r="E115" s="22">
        <f>ROUND((PtQt!E115/PoQt!E115)*100,2)</f>
        <v>110.29</v>
      </c>
      <c r="F115" s="22">
        <f>ROUND((PtQt!F115/PoQt!F115)*100,2)</f>
        <v>79.209999999999994</v>
      </c>
      <c r="G115" s="22">
        <f>ROUND((PtQt!G115/PoQt!G115)*100,2)</f>
        <v>100</v>
      </c>
      <c r="H115" s="22">
        <f>ROUND((PtQt!H115/PoQt!H115)*100,2)</f>
        <v>96</v>
      </c>
      <c r="I115" s="22">
        <f>ROUND((PtQt!I115/PoQt!I115)*100,2)</f>
        <v>69.47</v>
      </c>
      <c r="J115" s="22">
        <f>ROUND((PtQt!J115/PoQt!J115)*100,2)</f>
        <v>99.36</v>
      </c>
      <c r="K115" s="22">
        <f>ROUND((PtQt!K115/PoQt!K115)*100,2)</f>
        <v>57.39</v>
      </c>
      <c r="L115" s="22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3">
        <f>ROUND((PtQt!C116/PoQt!C116)*100,2)</f>
        <v>91.36</v>
      </c>
      <c r="D116" s="23" t="s">
        <v>133</v>
      </c>
      <c r="E116" s="23">
        <f>ROUND((PtQt!E116/PoQt!E116)*100,2)</f>
        <v>108.58</v>
      </c>
      <c r="F116" s="23" t="s">
        <v>133</v>
      </c>
      <c r="G116" s="23">
        <f>ROUND((PtQt!G116/PoQt!G116)*100,2)</f>
        <v>100</v>
      </c>
      <c r="H116" s="23">
        <f>ROUND((PtQt!H116/PoQt!H116)*100,2)</f>
        <v>102.53</v>
      </c>
      <c r="I116" s="23" t="s">
        <v>133</v>
      </c>
      <c r="J116" s="23">
        <f>ROUND((PtQt!J116/PoQt!J116)*100,2)</f>
        <v>127.38</v>
      </c>
      <c r="K116" s="23" t="s">
        <v>133</v>
      </c>
      <c r="L116" s="23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3">
        <f>ROUND((PtQt!C117/PoQt!C117)*100,2)</f>
        <v>90.75</v>
      </c>
      <c r="D117" s="23">
        <f>ROUND((PtQt!D117/PoQt!D117)*100,2)</f>
        <v>91.1</v>
      </c>
      <c r="E117" s="23">
        <f>ROUND((PtQt!E117/PoQt!E117)*100,2)</f>
        <v>114.95</v>
      </c>
      <c r="F117" s="23">
        <f>ROUND((PtQt!F117/PoQt!F117)*100,2)</f>
        <v>103.06</v>
      </c>
      <c r="G117" s="23">
        <f>ROUND((PtQt!G117/PoQt!G117)*100,2)</f>
        <v>100</v>
      </c>
      <c r="H117" s="23">
        <f>ROUND((PtQt!H117/PoQt!H117)*100,2)</f>
        <v>96.09</v>
      </c>
      <c r="I117" s="23">
        <f>ROUND((PtQt!I117/PoQt!I117)*100,2)</f>
        <v>91.96</v>
      </c>
      <c r="J117" s="23">
        <f>ROUND((PtQt!J117/PoQt!J117)*100,2)</f>
        <v>89.75</v>
      </c>
      <c r="K117" s="23">
        <f>ROUND((PtQt!K117/PoQt!K117)*100,2)</f>
        <v>78.510000000000005</v>
      </c>
      <c r="L117" s="23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3">
        <f>ROUND((PtQt!C118/PoQt!C118)*100,2)</f>
        <v>94.17</v>
      </c>
      <c r="D118" s="23">
        <f>ROUND((PtQt!D118/PoQt!D118)*100,2)</f>
        <v>100.29</v>
      </c>
      <c r="E118" s="23">
        <f>ROUND((PtQt!E118/PoQt!E118)*100,2)</f>
        <v>108.74</v>
      </c>
      <c r="F118" s="23">
        <f>ROUND((PtQt!F118/PoQt!F118)*100,2)</f>
        <v>96.84</v>
      </c>
      <c r="G118" s="23">
        <f>ROUND((PtQt!G118/PoQt!G118)*100,2)</f>
        <v>100</v>
      </c>
      <c r="H118" s="23">
        <f>ROUND((PtQt!H118/PoQt!H118)*100,2)</f>
        <v>90.39</v>
      </c>
      <c r="I118" s="23">
        <f>ROUND((PtQt!I118/PoQt!I118)*100,2)</f>
        <v>81.209999999999994</v>
      </c>
      <c r="J118" s="23">
        <f>ROUND((PtQt!J118/PoQt!J118)*100,2)</f>
        <v>81.41</v>
      </c>
      <c r="K118" s="23">
        <f>ROUND((PtQt!K118/PoQt!K118)*100,2)</f>
        <v>70.87</v>
      </c>
      <c r="L118" s="23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3">
        <f>ROUND((PtQt!C119/PoQt!C119)*100,2)</f>
        <v>94.7</v>
      </c>
      <c r="D119" s="23">
        <f>ROUND((PtQt!D119/PoQt!D119)*100,2)</f>
        <v>65.64</v>
      </c>
      <c r="E119" s="23">
        <f>ROUND((PtQt!E119/PoQt!E119)*100,2)</f>
        <v>108.71</v>
      </c>
      <c r="F119" s="23">
        <f>ROUND((PtQt!F119/PoQt!F119)*100,2)</f>
        <v>127.31</v>
      </c>
      <c r="G119" s="23">
        <f>ROUND((PtQt!G119/PoQt!G119)*100,2)</f>
        <v>100</v>
      </c>
      <c r="H119" s="23">
        <f>ROUND((PtQt!H119/PoQt!H119)*100,2)</f>
        <v>70.760000000000005</v>
      </c>
      <c r="I119" s="23">
        <f>ROUND((PtQt!I119/PoQt!I119)*100,2)</f>
        <v>90.38</v>
      </c>
      <c r="J119" s="23">
        <f>ROUND((PtQt!J119/PoQt!J119)*100,2)</f>
        <v>110.77</v>
      </c>
      <c r="K119" s="23">
        <f>ROUND((PtQt!K119/PoQt!K119)*100,2)</f>
        <v>113.22</v>
      </c>
      <c r="L119" s="23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3">
        <f>ROUND((PtQt!C120/PoQt!C120)*100,2)</f>
        <v>84.74</v>
      </c>
      <c r="D120" s="23">
        <f>ROUND((PtQt!D120/PoQt!D120)*100,2)</f>
        <v>54.33</v>
      </c>
      <c r="E120" s="23">
        <f>ROUND((PtQt!E120/PoQt!E120)*100,2)</f>
        <v>154.93</v>
      </c>
      <c r="F120" s="23">
        <f>ROUND((PtQt!F120/PoQt!F120)*100,2)</f>
        <v>105.94</v>
      </c>
      <c r="G120" s="23">
        <f>ROUND((PtQt!G120/PoQt!G120)*100,2)</f>
        <v>100</v>
      </c>
      <c r="H120" s="23">
        <f>ROUND((PtQt!H120/PoQt!H120)*100,2)</f>
        <v>57.85</v>
      </c>
      <c r="I120" s="23">
        <f>ROUND((PtQt!I120/PoQt!I120)*100,2)</f>
        <v>83.8</v>
      </c>
      <c r="J120" s="23">
        <f>ROUND((PtQt!J120/PoQt!J120)*100,2)</f>
        <v>86.12</v>
      </c>
      <c r="K120" s="23">
        <f>ROUND((PtQt!K120/PoQt!K120)*100,2)</f>
        <v>89.84</v>
      </c>
      <c r="L120" s="23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3">
        <f>ROUND((PtQt!C121/PoQt!C121)*100,2)</f>
        <v>81.209999999999994</v>
      </c>
      <c r="D121" s="23">
        <f>ROUND((PtQt!D121/PoQt!D121)*100,2)</f>
        <v>100.57</v>
      </c>
      <c r="E121" s="23">
        <f>ROUND((PtQt!E121/PoQt!E121)*100,2)</f>
        <v>108.62</v>
      </c>
      <c r="F121" s="23">
        <f>ROUND((PtQt!F121/PoQt!F121)*100,2)</f>
        <v>109.56</v>
      </c>
      <c r="G121" s="23">
        <f>ROUND((PtQt!G121/PoQt!G121)*100,2)</f>
        <v>100</v>
      </c>
      <c r="H121" s="23">
        <f>ROUND((PtQt!H121/PoQt!H121)*100,2)</f>
        <v>107.76</v>
      </c>
      <c r="I121" s="23">
        <f>ROUND((PtQt!I121/PoQt!I121)*100,2)</f>
        <v>121.65</v>
      </c>
      <c r="J121" s="23">
        <f>ROUND((PtQt!J121/PoQt!J121)*100,2)</f>
        <v>127.7</v>
      </c>
      <c r="K121" s="23">
        <f>ROUND((PtQt!K121/PoQt!K121)*100,2)</f>
        <v>118.67</v>
      </c>
      <c r="L121" s="23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3">
        <f>ROUND((PtQt!C122/PoQt!C122)*100,2)</f>
        <v>102.95</v>
      </c>
      <c r="D122" s="23">
        <f>ROUND((PtQt!D122/PoQt!D122)*100,2)</f>
        <v>65.819999999999993</v>
      </c>
      <c r="E122" s="23">
        <f>ROUND((PtQt!E122/PoQt!E122)*100,2)</f>
        <v>90.18</v>
      </c>
      <c r="F122" s="23">
        <f>ROUND((PtQt!F122/PoQt!F122)*100,2)</f>
        <v>141.06</v>
      </c>
      <c r="G122" s="23">
        <f>ROUND((PtQt!G122/PoQt!G122)*100,2)</f>
        <v>100</v>
      </c>
      <c r="H122" s="23">
        <f>ROUND((PtQt!H122/PoQt!H122)*100,2)</f>
        <v>77.41</v>
      </c>
      <c r="I122" s="23">
        <f>ROUND((PtQt!I122/PoQt!I122)*100,2)</f>
        <v>89.5</v>
      </c>
      <c r="J122" s="23">
        <f>ROUND((PtQt!J122/PoQt!J122)*100,2)</f>
        <v>116.87</v>
      </c>
      <c r="K122" s="23">
        <f>ROUND((PtQt!K122/PoQt!K122)*100,2)</f>
        <v>127.37</v>
      </c>
      <c r="L122" s="23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3">
        <f>ROUND((PtQt!C123/PoQt!C123)*100,2)</f>
        <v>84.79</v>
      </c>
      <c r="D123" s="23">
        <f>ROUND((PtQt!D123/PoQt!D123)*100,2)</f>
        <v>72.16</v>
      </c>
      <c r="E123" s="23">
        <f>ROUND((PtQt!E123/PoQt!E123)*100,2)</f>
        <v>146.99</v>
      </c>
      <c r="F123" s="23">
        <f>ROUND((PtQt!F123/PoQt!F123)*100,2)</f>
        <v>101.58</v>
      </c>
      <c r="G123" s="23">
        <f>ROUND((PtQt!G123/PoQt!G123)*100,2)</f>
        <v>100</v>
      </c>
      <c r="H123" s="23">
        <f>ROUND((PtQt!H123/PoQt!H123)*100,2)</f>
        <v>70.59</v>
      </c>
      <c r="I123" s="23">
        <f>ROUND((PtQt!I123/PoQt!I123)*100,2)</f>
        <v>99.22</v>
      </c>
      <c r="J123" s="23">
        <f>ROUND((PtQt!J123/PoQt!J123)*100,2)</f>
        <v>109.02</v>
      </c>
      <c r="K123" s="23">
        <f>ROUND((PtQt!K123/PoQt!K123)*100,2)</f>
        <v>98.7</v>
      </c>
      <c r="L123" s="23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3">
        <f>ROUND((PtQt!C124/PoQt!C124)*100,2)</f>
        <v>75.510000000000005</v>
      </c>
      <c r="D124" s="23">
        <f>ROUND((PtQt!D124/PoQt!D124)*100,2)</f>
        <v>72.650000000000006</v>
      </c>
      <c r="E124" s="23">
        <f>ROUND((PtQt!E124/PoQt!E124)*100,2)</f>
        <v>148.88</v>
      </c>
      <c r="F124" s="23">
        <f>ROUND((PtQt!F124/PoQt!F124)*100,2)</f>
        <v>102.9</v>
      </c>
      <c r="G124" s="23">
        <f>ROUND((PtQt!G124/PoQt!G124)*100,2)</f>
        <v>100</v>
      </c>
      <c r="H124" s="23">
        <f>ROUND((PtQt!H124/PoQt!H124)*100,2)</f>
        <v>71.290000000000006</v>
      </c>
      <c r="I124" s="23">
        <f>ROUND((PtQt!I124/PoQt!I124)*100,2)</f>
        <v>92.85</v>
      </c>
      <c r="J124" s="23">
        <f>ROUND((PtQt!J124/PoQt!J124)*100,2)</f>
        <v>95.54</v>
      </c>
      <c r="K124" s="23">
        <f>ROUND((PtQt!K124/PoQt!K124)*100,2)</f>
        <v>69.540000000000006</v>
      </c>
      <c r="L124" s="23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3">
        <f>ROUND((PtQt!C125/PoQt!C125)*100,2)</f>
        <v>86.69</v>
      </c>
      <c r="D125" s="23">
        <f>ROUND((PtQt!D125/PoQt!D125)*100,2)</f>
        <v>70.89</v>
      </c>
      <c r="E125" s="23">
        <f>ROUND((PtQt!E125/PoQt!E125)*100,2)</f>
        <v>142.01</v>
      </c>
      <c r="F125" s="23">
        <f>ROUND((PtQt!F125/PoQt!F125)*100,2)</f>
        <v>100.39</v>
      </c>
      <c r="G125" s="23">
        <f>ROUND((PtQt!G125/PoQt!G125)*100,2)</f>
        <v>100</v>
      </c>
      <c r="H125" s="23">
        <f>ROUND((PtQt!H125/PoQt!H125)*100,2)</f>
        <v>70.45</v>
      </c>
      <c r="I125" s="23">
        <f>ROUND((PtQt!I125/PoQt!I125)*100,2)</f>
        <v>115.68</v>
      </c>
      <c r="J125" s="23">
        <f>ROUND((PtQt!J125/PoQt!J125)*100,2)</f>
        <v>145.29</v>
      </c>
      <c r="K125" s="23">
        <f>ROUND((PtQt!K125/PoQt!K125)*100,2)</f>
        <v>127.05</v>
      </c>
      <c r="L125" s="23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3">
        <f>ROUND((PtQt!C126/PoQt!C126)*100,2)</f>
        <v>71.36</v>
      </c>
      <c r="D126" s="23">
        <f>ROUND((PtQt!D126/PoQt!D126)*100,2)</f>
        <v>94.77</v>
      </c>
      <c r="E126" s="23">
        <f>ROUND((PtQt!E126/PoQt!E126)*100,2)</f>
        <v>128.15</v>
      </c>
      <c r="F126" s="23">
        <f>ROUND((PtQt!F126/PoQt!F126)*100,2)</f>
        <v>105.15</v>
      </c>
      <c r="G126" s="23">
        <f>ROUND((PtQt!G126/PoQt!G126)*100,2)</f>
        <v>100</v>
      </c>
      <c r="H126" s="23">
        <f>ROUND((PtQt!H126/PoQt!H126)*100,2)</f>
        <v>46.04</v>
      </c>
      <c r="I126" s="23">
        <f>ROUND((PtQt!I126/PoQt!I126)*100,2)</f>
        <v>102.76</v>
      </c>
      <c r="J126" s="23">
        <f>ROUND((PtQt!J126/PoQt!J126)*100,2)</f>
        <v>143.16</v>
      </c>
      <c r="K126" s="23">
        <f>ROUND((PtQt!K126/PoQt!K126)*100,2)</f>
        <v>99.8</v>
      </c>
      <c r="L126" s="23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3">
        <f>ROUND((PtQt!C127/PoQt!C127)*100,2)</f>
        <v>93.92</v>
      </c>
      <c r="D127" s="23">
        <f>ROUND((PtQt!D127/PoQt!D127)*100,2)</f>
        <v>89.71</v>
      </c>
      <c r="E127" s="23">
        <f>ROUND((PtQt!E127/PoQt!E127)*100,2)</f>
        <v>119.29</v>
      </c>
      <c r="F127" s="23">
        <f>ROUND((PtQt!F127/PoQt!F127)*100,2)</f>
        <v>97.04</v>
      </c>
      <c r="G127" s="23">
        <f>ROUND((PtQt!G127/PoQt!G127)*100,2)</f>
        <v>100</v>
      </c>
      <c r="H127" s="23">
        <f>ROUND((PtQt!H127/PoQt!H127)*100,2)</f>
        <v>95.97</v>
      </c>
      <c r="I127" s="23">
        <f>ROUND((PtQt!I127/PoQt!I127)*100,2)</f>
        <v>146.01</v>
      </c>
      <c r="J127" s="23">
        <f>ROUND((PtQt!J127/PoQt!J127)*100,2)</f>
        <v>195.79</v>
      </c>
      <c r="K127" s="23">
        <f>ROUND((PtQt!K127/PoQt!K127)*100,2)</f>
        <v>243.89</v>
      </c>
      <c r="L127" s="23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ROUND((PtQt!C128/PoQt!C128)*100,2)</f>
        <v>86.89</v>
      </c>
      <c r="D128" s="23">
        <f>ROUND((PtQt!D128/PoQt!D128)*100,2)</f>
        <v>92.37</v>
      </c>
      <c r="E128" s="23">
        <f>ROUND((PtQt!E128/PoQt!E128)*100,2)</f>
        <v>115.73</v>
      </c>
      <c r="F128" s="23">
        <f>ROUND((PtQt!F128/PoQt!F128)*100,2)</f>
        <v>104.93</v>
      </c>
      <c r="G128" s="23">
        <f>ROUND((PtQt!G128/PoQt!G128)*100,2)</f>
        <v>100</v>
      </c>
      <c r="H128" s="23">
        <f>ROUND((PtQt!H128/PoQt!H128)*100,2)</f>
        <v>86.65</v>
      </c>
      <c r="I128" s="23">
        <f>ROUND((PtQt!I128/PoQt!I128)*100,2)</f>
        <v>118.5</v>
      </c>
      <c r="J128" s="23">
        <f>ROUND((PtQt!J128/PoQt!J128)*100,2)</f>
        <v>146.72</v>
      </c>
      <c r="K128" s="23">
        <f>ROUND((PtQt!K128/PoQt!K128)*100,2)</f>
        <v>149.38</v>
      </c>
      <c r="L128" s="23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ROUND((PtQt!C129/PoQt!C129)*100,2)</f>
        <v>69.790000000000006</v>
      </c>
      <c r="D129" s="23">
        <f>ROUND((PtQt!D129/PoQt!D129)*100,2)</f>
        <v>95.69</v>
      </c>
      <c r="E129" s="23">
        <f>ROUND((PtQt!E129/PoQt!E129)*100,2)</f>
        <v>128.88999999999999</v>
      </c>
      <c r="F129" s="23">
        <f>ROUND((PtQt!F129/PoQt!F129)*100,2)</f>
        <v>105.61</v>
      </c>
      <c r="G129" s="23">
        <f>ROUND((PtQt!G129/PoQt!G129)*100,2)</f>
        <v>100</v>
      </c>
      <c r="H129" s="23">
        <f>ROUND((PtQt!H129/PoQt!H129)*100,2)</f>
        <v>42.66</v>
      </c>
      <c r="I129" s="23">
        <f>ROUND((PtQt!I129/PoQt!I129)*100,2)</f>
        <v>95.4</v>
      </c>
      <c r="J129" s="23">
        <f>ROUND((PtQt!J129/PoQt!J129)*100,2)</f>
        <v>140.9</v>
      </c>
      <c r="K129" s="23">
        <f>ROUND((PtQt!K129/PoQt!K129)*100,2)</f>
        <v>90.19</v>
      </c>
      <c r="L129" s="23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3">
        <f>ROUND((PtQt!C130/PoQt!C130)*100,2)</f>
        <v>69.12</v>
      </c>
      <c r="D130" s="23">
        <f>ROUND((PtQt!D130/PoQt!D130)*100,2)</f>
        <v>65.959999999999994</v>
      </c>
      <c r="E130" s="23">
        <f>ROUND((PtQt!E130/PoQt!E130)*100,2)</f>
        <v>181.49</v>
      </c>
      <c r="F130" s="23">
        <f>ROUND((PtQt!F130/PoQt!F130)*100,2)</f>
        <v>94.86</v>
      </c>
      <c r="G130" s="23">
        <f>ROUND((PtQt!G130/PoQt!G130)*100,2)</f>
        <v>100</v>
      </c>
      <c r="H130" s="23">
        <f>ROUND((PtQt!H130/PoQt!H130)*100,2)</f>
        <v>91.75</v>
      </c>
      <c r="I130" s="23">
        <f>ROUND((PtQt!I130/PoQt!I130)*100,2)</f>
        <v>60.47</v>
      </c>
      <c r="J130" s="23">
        <f>ROUND((PtQt!J130/PoQt!J130)*100,2)</f>
        <v>76.39</v>
      </c>
      <c r="K130" s="23">
        <f>ROUND((PtQt!K130/PoQt!K130)*100,2)</f>
        <v>54.49</v>
      </c>
      <c r="L130" s="23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3">
        <f>ROUND((PtQt!C131/PoQt!C131)*100,2)</f>
        <v>45.33</v>
      </c>
      <c r="D131" s="23">
        <f>ROUND((PtQt!D131/PoQt!D131)*100,2)</f>
        <v>60.77</v>
      </c>
      <c r="E131" s="23">
        <f>ROUND((PtQt!E131/PoQt!E131)*100,2)</f>
        <v>200.58</v>
      </c>
      <c r="F131" s="23">
        <f>ROUND((PtQt!F131/PoQt!F131)*100,2)</f>
        <v>93.26</v>
      </c>
      <c r="G131" s="23">
        <f>ROUND((PtQt!G131/PoQt!G131)*100,2)</f>
        <v>100</v>
      </c>
      <c r="H131" s="23">
        <f>ROUND((PtQt!H131/PoQt!H131)*100,2)</f>
        <v>99.03</v>
      </c>
      <c r="I131" s="23">
        <f>ROUND((PtQt!I131/PoQt!I131)*100,2)</f>
        <v>52.53</v>
      </c>
      <c r="J131" s="23">
        <f>ROUND((PtQt!J131/PoQt!J131)*100,2)</f>
        <v>68.87</v>
      </c>
      <c r="K131" s="23">
        <f>ROUND((PtQt!K131/PoQt!K131)*100,2)</f>
        <v>50.58</v>
      </c>
      <c r="L131" s="23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3">
        <f>ROUND((PtQt!C132/PoQt!C132)*100,2)</f>
        <v>110.19</v>
      </c>
      <c r="D132" s="23">
        <f>ROUND((PtQt!D132/PoQt!D132)*100,2)</f>
        <v>89.15</v>
      </c>
      <c r="E132" s="23">
        <f>ROUND((PtQt!E132/PoQt!E132)*100,2)</f>
        <v>90.61</v>
      </c>
      <c r="F132" s="23">
        <f>ROUND((PtQt!F132/PoQt!F132)*100,2)</f>
        <v>109.96</v>
      </c>
      <c r="G132" s="23">
        <f>ROUND((PtQt!G132/PoQt!G132)*100,2)</f>
        <v>100</v>
      </c>
      <c r="H132" s="23">
        <f>ROUND((PtQt!H132/PoQt!H132)*100,2)</f>
        <v>153.19</v>
      </c>
      <c r="I132" s="23">
        <f>ROUND((PtQt!I132/PoQt!I132)*100,2)</f>
        <v>104.2</v>
      </c>
      <c r="J132" s="23">
        <f>ROUND((PtQt!J132/PoQt!J132)*100,2)</f>
        <v>66.73</v>
      </c>
      <c r="K132" s="23">
        <f>ROUND((PtQt!K132/PoQt!K132)*100,2)</f>
        <v>87.92</v>
      </c>
      <c r="L132" s="23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ROUND((PtQt!C133/PoQt!C133)*100,2)</f>
        <v>91.12</v>
      </c>
      <c r="D133" s="23">
        <f>ROUND((PtQt!D133/PoQt!D133)*100,2)</f>
        <v>76.58</v>
      </c>
      <c r="E133" s="23">
        <f>ROUND((PtQt!E133/PoQt!E133)*100,2)</f>
        <v>124.47</v>
      </c>
      <c r="F133" s="23">
        <f>ROUND((PtQt!F133/PoQt!F133)*100,2)</f>
        <v>107.75</v>
      </c>
      <c r="G133" s="23">
        <f>ROUND((PtQt!G133/PoQt!G133)*100,2)</f>
        <v>100</v>
      </c>
      <c r="H133" s="23">
        <f>ROUND((PtQt!H133/PoQt!H133)*100,2)</f>
        <v>67.099999999999994</v>
      </c>
      <c r="I133" s="23">
        <f>ROUND((PtQt!I133/PoQt!I133)*100,2)</f>
        <v>63.26</v>
      </c>
      <c r="J133" s="23">
        <f>ROUND((PtQt!J133/PoQt!J133)*100,2)</f>
        <v>92.89</v>
      </c>
      <c r="K133" s="23">
        <f>ROUND((PtQt!K133/PoQt!K133)*100,2)</f>
        <v>80.739999999999995</v>
      </c>
      <c r="L133" s="23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3">
        <f>ROUND((PtQt!C134/PoQt!C134)*100,2)</f>
        <v>76.87</v>
      </c>
      <c r="D134" s="23">
        <f>ROUND((PtQt!D134/PoQt!D134)*100,2)</f>
        <v>77.069999999999993</v>
      </c>
      <c r="E134" s="23">
        <f>ROUND((PtQt!E134/PoQt!E134)*100,2)</f>
        <v>152.11000000000001</v>
      </c>
      <c r="F134" s="23">
        <f>ROUND((PtQt!F134/PoQt!F134)*100,2)</f>
        <v>93.92</v>
      </c>
      <c r="G134" s="23">
        <f>ROUND((PtQt!G134/PoQt!G134)*100,2)</f>
        <v>100</v>
      </c>
      <c r="H134" s="23">
        <f>ROUND((PtQt!H134/PoQt!H134)*100,2)</f>
        <v>50.59</v>
      </c>
      <c r="I134" s="23">
        <f>ROUND((PtQt!I134/PoQt!I134)*100,2)</f>
        <v>91.38</v>
      </c>
      <c r="J134" s="23">
        <f>ROUND((PtQt!J134/PoQt!J134)*100,2)</f>
        <v>117.71</v>
      </c>
      <c r="K134" s="23">
        <f>ROUND((PtQt!K134/PoQt!K134)*100,2)</f>
        <v>89.74</v>
      </c>
      <c r="L134" s="23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3">
        <f>ROUND((PtQt!C135/PoQt!C135)*100,2)</f>
        <v>75.599999999999994</v>
      </c>
      <c r="D135" s="23">
        <f>ROUND((PtQt!D135/PoQt!D135)*100,2)</f>
        <v>80.36</v>
      </c>
      <c r="E135" s="23">
        <f>ROUND((PtQt!E135/PoQt!E135)*100,2)</f>
        <v>166.36</v>
      </c>
      <c r="F135" s="23">
        <f>ROUND((PtQt!F135/PoQt!F135)*100,2)</f>
        <v>82.16</v>
      </c>
      <c r="G135" s="23">
        <f>ROUND((PtQt!G135/PoQt!G135)*100,2)</f>
        <v>100</v>
      </c>
      <c r="H135" s="23">
        <f>ROUND((PtQt!H135/PoQt!H135)*100,2)</f>
        <v>60.07</v>
      </c>
      <c r="I135" s="23">
        <f>ROUND((PtQt!I135/PoQt!I135)*100,2)</f>
        <v>76.39</v>
      </c>
      <c r="J135" s="23">
        <f>ROUND((PtQt!J135/PoQt!J135)*100,2)</f>
        <v>58.41</v>
      </c>
      <c r="K135" s="23">
        <f>ROUND((PtQt!K135/PoQt!K135)*100,2)</f>
        <v>62.93</v>
      </c>
      <c r="L135" s="23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3">
        <f>ROUND((PtQt!C136/PoQt!C136)*100,2)</f>
        <v>70.41</v>
      </c>
      <c r="D136" s="23">
        <f>ROUND((PtQt!D136/PoQt!D136)*100,2)</f>
        <v>77.27</v>
      </c>
      <c r="E136" s="23">
        <f>ROUND((PtQt!E136/PoQt!E136)*100,2)</f>
        <v>160.78</v>
      </c>
      <c r="F136" s="23">
        <f>ROUND((PtQt!F136/PoQt!F136)*100,2)</f>
        <v>91.47</v>
      </c>
      <c r="G136" s="23">
        <f>ROUND((PtQt!G136/PoQt!G136)*100,2)</f>
        <v>100</v>
      </c>
      <c r="H136" s="23">
        <f>ROUND((PtQt!H136/PoQt!H136)*100,2)</f>
        <v>53.56</v>
      </c>
      <c r="I136" s="23">
        <f>ROUND((PtQt!I136/PoQt!I136)*100,2)</f>
        <v>73.599999999999994</v>
      </c>
      <c r="J136" s="23">
        <f>ROUND((PtQt!J136/PoQt!J136)*100,2)</f>
        <v>44.77</v>
      </c>
      <c r="K136" s="23">
        <f>ROUND((PtQt!K136/PoQt!K136)*100,2)</f>
        <v>68.19</v>
      </c>
      <c r="L136" s="23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3">
        <f>ROUND((PtQt!C137/PoQt!C137)*100,2)</f>
        <v>106.25</v>
      </c>
      <c r="D137" s="23">
        <f>ROUND((PtQt!D137/PoQt!D137)*100,2)</f>
        <v>82.03</v>
      </c>
      <c r="E137" s="23">
        <f>ROUND((PtQt!E137/PoQt!E137)*100,2)</f>
        <v>128.19</v>
      </c>
      <c r="F137" s="23">
        <f>ROUND((PtQt!F137/PoQt!F137)*100,2)</f>
        <v>83.49</v>
      </c>
      <c r="G137" s="23">
        <f>ROUND((PtQt!G137/PoQt!G137)*100,2)</f>
        <v>100</v>
      </c>
      <c r="H137" s="23">
        <f>ROUND((PtQt!H137/PoQt!H137)*100,2)</f>
        <v>51.6</v>
      </c>
      <c r="I137" s="23">
        <f>ROUND((PtQt!I137/PoQt!I137)*100,2)</f>
        <v>62.9</v>
      </c>
      <c r="J137" s="23">
        <f>ROUND((PtQt!J137/PoQt!J137)*100,2)</f>
        <v>102.17</v>
      </c>
      <c r="K137" s="23">
        <f>ROUND((PtQt!K137/PoQt!K137)*100,2)</f>
        <v>112.6</v>
      </c>
      <c r="L137" s="23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3">
        <f>ROUND((PtQt!C138/PoQt!C138)*100,2)</f>
        <v>65.040000000000006</v>
      </c>
      <c r="D138" s="23">
        <f>ROUND((PtQt!D138/PoQt!D138)*100,2)</f>
        <v>80.989999999999995</v>
      </c>
      <c r="E138" s="23">
        <f>ROUND((PtQt!E138/PoQt!E138)*100,2)</f>
        <v>181.02</v>
      </c>
      <c r="F138" s="23">
        <f>ROUND((PtQt!F138/PoQt!F138)*100,2)</f>
        <v>72.92</v>
      </c>
      <c r="G138" s="23">
        <f>ROUND((PtQt!G138/PoQt!G138)*100,2)</f>
        <v>100</v>
      </c>
      <c r="H138" s="23">
        <f>ROUND((PtQt!H138/PoQt!H138)*100,2)</f>
        <v>95.88</v>
      </c>
      <c r="I138" s="23">
        <f>ROUND((PtQt!I138/PoQt!I138)*100,2)</f>
        <v>86.42</v>
      </c>
      <c r="J138" s="23">
        <f>ROUND((PtQt!J138/PoQt!J138)*100,2)</f>
        <v>115.65</v>
      </c>
      <c r="K138" s="23">
        <f>ROUND((PtQt!K138/PoQt!K138)*100,2)</f>
        <v>71.650000000000006</v>
      </c>
      <c r="L138" s="23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3">
        <f>ROUND((PtQt!C139/PoQt!C139)*100,2)</f>
        <v>71.09</v>
      </c>
      <c r="D139" s="23">
        <f>ROUND((PtQt!D139/PoQt!D139)*100,2)</f>
        <v>90.29</v>
      </c>
      <c r="E139" s="23">
        <f>ROUND((PtQt!E139/PoQt!E139)*100,2)</f>
        <v>179.66</v>
      </c>
      <c r="F139" s="23">
        <f>ROUND((PtQt!F139/PoQt!F139)*100,2)</f>
        <v>58.96</v>
      </c>
      <c r="G139" s="23">
        <f>ROUND((PtQt!G139/PoQt!G139)*100,2)</f>
        <v>100</v>
      </c>
      <c r="H139" s="23">
        <f>ROUND((PtQt!H139/PoQt!H139)*100,2)</f>
        <v>79.94</v>
      </c>
      <c r="I139" s="23">
        <f>ROUND((PtQt!I139/PoQt!I139)*100,2)</f>
        <v>87.51</v>
      </c>
      <c r="J139" s="23">
        <f>ROUND((PtQt!J139/PoQt!J139)*100,2)</f>
        <v>63.16</v>
      </c>
      <c r="K139" s="23">
        <f>ROUND((PtQt!K139/PoQt!K139)*100,2)</f>
        <v>41.18</v>
      </c>
      <c r="L139" s="23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3">
        <f>ROUND((PtQt!C140/PoQt!C140)*100,2)</f>
        <v>91.22</v>
      </c>
      <c r="D140" s="23">
        <f>ROUND((PtQt!D140/PoQt!D140)*100,2)</f>
        <v>99.18</v>
      </c>
      <c r="E140" s="23">
        <f>ROUND((PtQt!E140/PoQt!E140)*100,2)</f>
        <v>116.49</v>
      </c>
      <c r="F140" s="23">
        <f>ROUND((PtQt!F140/PoQt!F140)*100,2)</f>
        <v>93.08</v>
      </c>
      <c r="G140" s="23">
        <f>ROUND((PtQt!G140/PoQt!G140)*100,2)</f>
        <v>100</v>
      </c>
      <c r="H140" s="23">
        <f>ROUND((PtQt!H140/PoQt!H140)*100,2)</f>
        <v>75.319999999999993</v>
      </c>
      <c r="I140" s="23">
        <f>ROUND((PtQt!I140/PoQt!I140)*100,2)</f>
        <v>103.42</v>
      </c>
      <c r="J140" s="23">
        <f>ROUND((PtQt!J140/PoQt!J140)*100,2)</f>
        <v>108.48</v>
      </c>
      <c r="K140" s="23">
        <f>ROUND((PtQt!K140/PoQt!K140)*100,2)</f>
        <v>94.55</v>
      </c>
      <c r="L140" s="23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3">
        <f>ROUND((PtQt!C141/PoQt!C141)*100,2)</f>
        <v>87.12</v>
      </c>
      <c r="D141" s="23">
        <f>ROUND((PtQt!D141/PoQt!D141)*100,2)</f>
        <v>87.29</v>
      </c>
      <c r="E141" s="23">
        <f>ROUND((PtQt!E141/PoQt!E141)*100,2)</f>
        <v>86.92</v>
      </c>
      <c r="F141" s="23">
        <f>ROUND((PtQt!F141/PoQt!F141)*100,2)</f>
        <v>115.74</v>
      </c>
      <c r="G141" s="23">
        <f>ROUND((PtQt!G141/PoQt!G141)*100,2)</f>
        <v>100</v>
      </c>
      <c r="H141" s="23">
        <f>ROUND((PtQt!H141/PoQt!H141)*100,2)</f>
        <v>130.6</v>
      </c>
      <c r="I141" s="23">
        <f>ROUND((PtQt!I141/PoQt!I141)*100,2)</f>
        <v>101.65</v>
      </c>
      <c r="J141" s="23">
        <f>ROUND((PtQt!J141/PoQt!J141)*100,2)</f>
        <v>134.94999999999999</v>
      </c>
      <c r="K141" s="23">
        <f>ROUND((PtQt!K141/PoQt!K141)*100,2)</f>
        <v>117.75</v>
      </c>
      <c r="L141" s="23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3">
        <f>ROUND((PtQt!C142/PoQt!C142)*100,2)</f>
        <v>87.69</v>
      </c>
      <c r="D142" s="23">
        <f>ROUND((PtQt!D142/PoQt!D142)*100,2)</f>
        <v>92.79</v>
      </c>
      <c r="E142" s="23">
        <f>ROUND((PtQt!E142/PoQt!E142)*100,2)</f>
        <v>100.61</v>
      </c>
      <c r="F142" s="23">
        <f>ROUND((PtQt!F142/PoQt!F142)*100,2)</f>
        <v>118.79</v>
      </c>
      <c r="G142" s="23">
        <f>ROUND((PtQt!G142/PoQt!G142)*100,2)</f>
        <v>100</v>
      </c>
      <c r="H142" s="23">
        <f>ROUND((PtQt!H142/PoQt!H142)*100,2)</f>
        <v>134.04</v>
      </c>
      <c r="I142" s="23">
        <f>ROUND((PtQt!I142/PoQt!I142)*100,2)</f>
        <v>134.26</v>
      </c>
      <c r="J142" s="23">
        <f>ROUND((PtQt!J142/PoQt!J142)*100,2)</f>
        <v>128.88</v>
      </c>
      <c r="K142" s="23">
        <f>ROUND((PtQt!K142/PoQt!K142)*100,2)</f>
        <v>122.67</v>
      </c>
      <c r="L142" s="23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ROUND((PtQt!C143/PoQt!C143)*100,2)</f>
        <v>100.59</v>
      </c>
      <c r="D143" s="23">
        <f>ROUND((PtQt!D143/PoQt!D143)*100,2)</f>
        <v>93.78</v>
      </c>
      <c r="E143" s="23">
        <f>ROUND((PtQt!E143/PoQt!E143)*100,2)</f>
        <v>83.73</v>
      </c>
      <c r="F143" s="23">
        <f>ROUND((PtQt!F143/PoQt!F143)*100,2)</f>
        <v>121.89</v>
      </c>
      <c r="G143" s="23">
        <f>ROUND((PtQt!G143/PoQt!G143)*100,2)</f>
        <v>100</v>
      </c>
      <c r="H143" s="23">
        <f>ROUND((PtQt!H143/PoQt!H143)*100,2)</f>
        <v>148.81</v>
      </c>
      <c r="I143" s="23">
        <f>ROUND((PtQt!I143/PoQt!I143)*100,2)</f>
        <v>131.91</v>
      </c>
      <c r="J143" s="23">
        <f>ROUND((PtQt!J143/PoQt!J143)*100,2)</f>
        <v>118.29</v>
      </c>
      <c r="K143" s="23">
        <f>ROUND((PtQt!K143/PoQt!K143)*100,2)</f>
        <v>108.51</v>
      </c>
      <c r="L143" s="23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ROUND((PtQt!C144/PoQt!C144)*100,2)</f>
        <v>94.26</v>
      </c>
      <c r="D144" s="23">
        <f>ROUND((PtQt!D144/PoQt!D144)*100,2)</f>
        <v>98.3</v>
      </c>
      <c r="E144" s="23">
        <f>ROUND((PtQt!E144/PoQt!E144)*100,2)</f>
        <v>84.61</v>
      </c>
      <c r="F144" s="23">
        <f>ROUND((PtQt!F144/PoQt!F144)*100,2)</f>
        <v>122.91</v>
      </c>
      <c r="G144" s="23">
        <f>ROUND((PtQt!G144/PoQt!G144)*100,2)</f>
        <v>100</v>
      </c>
      <c r="H144" s="23">
        <f>ROUND((PtQt!H144/PoQt!H144)*100,2)</f>
        <v>162.06</v>
      </c>
      <c r="I144" s="23">
        <f>ROUND((PtQt!I144/PoQt!I144)*100,2)</f>
        <v>161.49</v>
      </c>
      <c r="J144" s="23">
        <f>ROUND((PtQt!J144/PoQt!J144)*100,2)</f>
        <v>158.58000000000001</v>
      </c>
      <c r="K144" s="23">
        <f>ROUND((PtQt!K144/PoQt!K144)*100,2)</f>
        <v>138.44</v>
      </c>
      <c r="L144" s="23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ROUND((PtQt!C145/PoQt!C145)*100,2)</f>
        <v>103.32</v>
      </c>
      <c r="D145" s="23">
        <f>ROUND((PtQt!D145/PoQt!D145)*100,2)</f>
        <v>104.8</v>
      </c>
      <c r="E145" s="23">
        <f>ROUND((PtQt!E145/PoQt!E145)*100,2)</f>
        <v>82.44</v>
      </c>
      <c r="F145" s="23">
        <f>ROUND((PtQt!F145/PoQt!F145)*100,2)</f>
        <v>109.37</v>
      </c>
      <c r="G145" s="23">
        <f>ROUND((PtQt!G145/PoQt!G145)*100,2)</f>
        <v>100</v>
      </c>
      <c r="H145" s="23">
        <f>ROUND((PtQt!H145/PoQt!H145)*100,2)</f>
        <v>145.54</v>
      </c>
      <c r="I145" s="23">
        <f>ROUND((PtQt!I145/PoQt!I145)*100,2)</f>
        <v>151.44</v>
      </c>
      <c r="J145" s="23">
        <f>ROUND((PtQt!J145/PoQt!J145)*100,2)</f>
        <v>148.04</v>
      </c>
      <c r="K145" s="23">
        <f>ROUND((PtQt!K145/PoQt!K145)*100,2)</f>
        <v>151.96</v>
      </c>
      <c r="L145" s="23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ROUND((PtQt!C146/PoQt!C146)*100,2)</f>
        <v>70.44</v>
      </c>
      <c r="D146" s="23">
        <f>ROUND((PtQt!D146/PoQt!D146)*100,2)</f>
        <v>118.95</v>
      </c>
      <c r="E146" s="23">
        <f>ROUND((PtQt!E146/PoQt!E146)*100,2)</f>
        <v>110.91</v>
      </c>
      <c r="F146" s="23">
        <f>ROUND((PtQt!F146/PoQt!F146)*100,2)</f>
        <v>99.63</v>
      </c>
      <c r="G146" s="23">
        <f>ROUND((PtQt!G146/PoQt!G146)*100,2)</f>
        <v>100</v>
      </c>
      <c r="H146" s="23">
        <f>ROUND((PtQt!H146/PoQt!H146)*100,2)</f>
        <v>105.47</v>
      </c>
      <c r="I146" s="23">
        <f>ROUND((PtQt!I146/PoQt!I146)*100,2)</f>
        <v>88.51</v>
      </c>
      <c r="J146" s="23">
        <f>ROUND((PtQt!J146/PoQt!J146)*100,2)</f>
        <v>68.38</v>
      </c>
      <c r="K146" s="23">
        <f>ROUND((PtQt!K146/PoQt!K146)*100,2)</f>
        <v>51.27</v>
      </c>
      <c r="L146" s="23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3" t="s">
        <v>133</v>
      </c>
      <c r="D147" s="32" t="s">
        <v>132</v>
      </c>
      <c r="E147" s="23">
        <f>ROUND((PtQt!E147/PoQt!E147)*100,2)</f>
        <v>84.79</v>
      </c>
      <c r="F147" s="23">
        <f>ROUND((PtQt!F147/PoQt!F147)*100,2)</f>
        <v>115.17</v>
      </c>
      <c r="G147" s="23">
        <f>ROUND((PtQt!G147/PoQt!G147)*100,2)</f>
        <v>100</v>
      </c>
      <c r="H147" s="23">
        <f>ROUND((PtQt!H147/PoQt!H147)*100,2)</f>
        <v>118.79</v>
      </c>
      <c r="I147" s="23">
        <f>ROUND((PtQt!I147/PoQt!I147)*100,2)</f>
        <v>104.43</v>
      </c>
      <c r="J147" s="23">
        <f>ROUND((PtQt!J147/PoQt!J147)*100,2)</f>
        <v>84.26</v>
      </c>
      <c r="K147" s="23">
        <f>ROUND((PtQt!K147/PoQt!K147)*100,2)</f>
        <v>70.39</v>
      </c>
      <c r="L147" s="23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3">
        <f>ROUND((PtQt!C148/PoQt!C148)*100,2)</f>
        <v>70.63</v>
      </c>
      <c r="D148" s="23">
        <f>ROUND((PtQt!D148/PoQt!D148)*100,2)</f>
        <v>76.650000000000006</v>
      </c>
      <c r="E148" s="23">
        <f>ROUND((PtQt!E148/PoQt!E148)*100,2)</f>
        <v>152.69999999999999</v>
      </c>
      <c r="F148" s="32" t="s">
        <v>132</v>
      </c>
      <c r="G148" s="23">
        <f>ROUND((PtQt!G148/PoQt!G148)*100,2)</f>
        <v>100</v>
      </c>
      <c r="H148" s="23">
        <f>ROUND((PtQt!H148/PoQt!H148)*100,2)</f>
        <v>85.91</v>
      </c>
      <c r="I148" s="23">
        <f>ROUND((PtQt!I148/PoQt!I148)*100,2)</f>
        <v>76.05</v>
      </c>
      <c r="J148" s="23">
        <f>ROUND((PtQt!J148/PoQt!J148)*100,2)</f>
        <v>69.430000000000007</v>
      </c>
      <c r="K148" s="32" t="s">
        <v>132</v>
      </c>
      <c r="L148" s="23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3">
        <f>ROUND((PtQt!C149/PoQt!C149)*100,2)</f>
        <v>97.12</v>
      </c>
      <c r="D149" s="23">
        <f>ROUND((PtQt!D149/PoQt!D149)*100,2)</f>
        <v>100.68</v>
      </c>
      <c r="E149" s="32" t="s">
        <v>132</v>
      </c>
      <c r="F149" s="23">
        <f>ROUND((PtQt!F149/PoQt!F149)*100,2)</f>
        <v>86.1</v>
      </c>
      <c r="G149" s="23">
        <f>ROUND((PtQt!G149/PoQt!G149)*100,2)</f>
        <v>100</v>
      </c>
      <c r="H149" s="23">
        <f>ROUND((PtQt!H149/PoQt!H149)*100,2)</f>
        <v>106.87</v>
      </c>
      <c r="I149" s="23">
        <f>ROUND((PtQt!I149/PoQt!I149)*100,2)</f>
        <v>114.75</v>
      </c>
      <c r="J149" s="32" t="s">
        <v>132</v>
      </c>
      <c r="K149" s="23">
        <f>ROUND((PtQt!K149/PoQt!K149)*100,2)</f>
        <v>78.78</v>
      </c>
      <c r="L149" s="23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3">
        <f>ROUND((PtQt!C150/PoQt!C150)*100,2)</f>
        <v>98.25</v>
      </c>
      <c r="D150" s="23">
        <f>ROUND((PtQt!D150/PoQt!D150)*100,2)</f>
        <v>106.59</v>
      </c>
      <c r="E150" s="32" t="s">
        <v>132</v>
      </c>
      <c r="F150" s="23">
        <f>ROUND((PtQt!F150/PoQt!F150)*100,2)</f>
        <v>95.16</v>
      </c>
      <c r="G150" s="23">
        <f>ROUND((PtQt!G150/PoQt!G150)*100,2)</f>
        <v>100</v>
      </c>
      <c r="H150" s="23">
        <f>ROUND((PtQt!H150/PoQt!H150)*100,2)</f>
        <v>119.86</v>
      </c>
      <c r="I150" s="23">
        <f>ROUND((PtQt!I150/PoQt!I150)*100,2)</f>
        <v>120.78</v>
      </c>
      <c r="J150" s="32" t="s">
        <v>132</v>
      </c>
      <c r="K150" s="23">
        <f>ROUND((PtQt!K150/PoQt!K150)*100,2)</f>
        <v>86.26</v>
      </c>
      <c r="L150" s="23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ROUND((PtQt!C151/PoQt!C151)*100,2)</f>
        <v>92.75</v>
      </c>
      <c r="D151" s="23">
        <f>ROUND((PtQt!D151/PoQt!D151)*100,2)</f>
        <v>107.25</v>
      </c>
      <c r="E151" s="32" t="s">
        <v>132</v>
      </c>
      <c r="F151" s="23" t="s">
        <v>133</v>
      </c>
      <c r="G151" s="23">
        <f>ROUND((PtQt!G151/PoQt!G151)*100,2)</f>
        <v>100</v>
      </c>
      <c r="H151" s="23">
        <f>ROUND((PtQt!H151/PoQt!H151)*100,2)</f>
        <v>90.29</v>
      </c>
      <c r="I151" s="23">
        <f>ROUND((PtQt!I151/PoQt!I151)*100,2)</f>
        <v>91.9</v>
      </c>
      <c r="J151" s="32" t="s">
        <v>132</v>
      </c>
      <c r="K151" s="23" t="s">
        <v>133</v>
      </c>
      <c r="L151" s="23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3">
        <f>ROUND((PtQt!C152/PoQt!C152)*100,2)</f>
        <v>107.56</v>
      </c>
      <c r="D152" s="23">
        <f>ROUND((PtQt!D152/PoQt!D152)*100,2)</f>
        <v>92.43</v>
      </c>
      <c r="E152" s="32" t="s">
        <v>132</v>
      </c>
      <c r="F152" s="32" t="s">
        <v>132</v>
      </c>
      <c r="G152" s="23">
        <f>ROUND((PtQt!G152/PoQt!G152)*100,2)</f>
        <v>100</v>
      </c>
      <c r="H152" s="23">
        <f>ROUND((PtQt!H152/PoQt!H152)*100,2)</f>
        <v>123.49</v>
      </c>
      <c r="I152" s="23">
        <f>ROUND((PtQt!I152/PoQt!I152)*100,2)</f>
        <v>123.51</v>
      </c>
      <c r="J152" s="32" t="s">
        <v>132</v>
      </c>
      <c r="K152" s="32" t="s">
        <v>132</v>
      </c>
      <c r="L152" s="23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3">
        <f>ROUND((PtQt!C153/PoQt!C153)*100,2)</f>
        <v>95.98</v>
      </c>
      <c r="D153" s="23">
        <f>ROUND((PtQt!D153/PoQt!D153)*100,2)</f>
        <v>101.48</v>
      </c>
      <c r="E153" s="23">
        <f>ROUND((PtQt!E153/PoQt!E153)*100,2)</f>
        <v>101.69</v>
      </c>
      <c r="F153" s="23">
        <f>ROUND((PtQt!F153/PoQt!F153)*100,2)</f>
        <v>100.75</v>
      </c>
      <c r="G153" s="23">
        <f>ROUND((PtQt!G153/PoQt!G153)*100,2)</f>
        <v>100</v>
      </c>
      <c r="H153" s="23">
        <f>ROUND((PtQt!H153/PoQt!H153)*100,2)</f>
        <v>86.16</v>
      </c>
      <c r="I153" s="23">
        <f>ROUND((PtQt!I153/PoQt!I153)*100,2)</f>
        <v>100.26</v>
      </c>
      <c r="J153" s="23">
        <f>ROUND((PtQt!J153/PoQt!J153)*100,2)</f>
        <v>99.42</v>
      </c>
      <c r="K153" s="23">
        <f>ROUND((PtQt!K153/PoQt!K153)*100,2)</f>
        <v>94.58</v>
      </c>
      <c r="L153" s="23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3">
        <f>ROUND((PtQt!C154/PoQt!C154)*100,2)</f>
        <v>97.86</v>
      </c>
      <c r="D154" s="23">
        <f>ROUND((PtQt!D154/PoQt!D154)*100,2)</f>
        <v>100.52</v>
      </c>
      <c r="E154" s="23">
        <f>ROUND((PtQt!E154/PoQt!E154)*100,2)</f>
        <v>100.15</v>
      </c>
      <c r="F154" s="23">
        <f>ROUND((PtQt!F154/PoQt!F154)*100,2)</f>
        <v>101.47</v>
      </c>
      <c r="G154" s="23">
        <f>ROUND((PtQt!G154/PoQt!G154)*100,2)</f>
        <v>100</v>
      </c>
      <c r="H154" s="23" t="s">
        <v>133</v>
      </c>
      <c r="I154" s="23">
        <f>ROUND((PtQt!I154/PoQt!I154)*100,2)</f>
        <v>99.94</v>
      </c>
      <c r="J154" s="23">
        <f>ROUND((PtQt!J154/PoQt!J154)*100,2)</f>
        <v>105.32</v>
      </c>
      <c r="K154" s="23">
        <f>ROUND((PtQt!K154/PoQt!K154)*100,2)</f>
        <v>98.2</v>
      </c>
      <c r="L154" s="23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ROUND((PtQt!C155/PoQt!C155)*100,2)</f>
        <v>97.67</v>
      </c>
      <c r="D155" s="23">
        <f>ROUND((PtQt!D155/PoQt!D155)*100,2)</f>
        <v>99.71</v>
      </c>
      <c r="E155" s="23">
        <f>ROUND((PtQt!E155/PoQt!E155)*100,2)</f>
        <v>100.62</v>
      </c>
      <c r="F155" s="23">
        <f>ROUND((PtQt!F155/PoQt!F155)*100,2)</f>
        <v>102</v>
      </c>
      <c r="G155" s="23">
        <f>ROUND((PtQt!G155/PoQt!G155)*100,2)</f>
        <v>100</v>
      </c>
      <c r="H155" s="23">
        <f>ROUND((PtQt!H155/PoQt!H155)*100,2)</f>
        <v>101.33</v>
      </c>
      <c r="I155" s="23">
        <f>ROUND((PtQt!I155/PoQt!I155)*100,2)</f>
        <v>109.05</v>
      </c>
      <c r="J155" s="23">
        <f>ROUND((PtQt!J155/PoQt!J155)*100,2)</f>
        <v>105.85</v>
      </c>
      <c r="K155" s="23">
        <f>ROUND((PtQt!K155/PoQt!K155)*100,2)</f>
        <v>100.35</v>
      </c>
      <c r="L155" s="23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ROUND((PtQt!C156/PoQt!C156)*100,2)</f>
        <v>91.39</v>
      </c>
      <c r="D156" s="23">
        <f>ROUND((PtQt!D156/PoQt!D156)*100,2)</f>
        <v>104.91</v>
      </c>
      <c r="E156" s="23">
        <f>ROUND((PtQt!E156/PoQt!E156)*100,2)</f>
        <v>96.89</v>
      </c>
      <c r="F156" s="23">
        <f>ROUND((PtQt!F156/PoQt!F156)*100,2)</f>
        <v>106.82</v>
      </c>
      <c r="G156" s="23">
        <f>ROUND((PtQt!G156/PoQt!G156)*100,2)</f>
        <v>100</v>
      </c>
      <c r="H156" s="23">
        <f>ROUND((PtQt!H156/PoQt!H156)*100,2)</f>
        <v>101.3</v>
      </c>
      <c r="I156" s="23">
        <f>ROUND((PtQt!I156/PoQt!I156)*100,2)</f>
        <v>103.09</v>
      </c>
      <c r="J156" s="23">
        <f>ROUND((PtQt!J156/PoQt!J156)*100,2)</f>
        <v>113.88</v>
      </c>
      <c r="K156" s="23">
        <f>ROUND((PtQt!K156/PoQt!K156)*100,2)</f>
        <v>115.9</v>
      </c>
      <c r="L156" s="23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ROUND((PtQt!C157/PoQt!C157)*100,2)</f>
        <v>95.45</v>
      </c>
      <c r="D157" s="23">
        <f>ROUND((PtQt!D157/PoQt!D157)*100,2)</f>
        <v>101.92</v>
      </c>
      <c r="E157" s="23">
        <f>ROUND((PtQt!E157/PoQt!E157)*100,2)</f>
        <v>102.59</v>
      </c>
      <c r="F157" s="23">
        <f>ROUND((PtQt!F157/PoQt!F157)*100,2)</f>
        <v>100.04</v>
      </c>
      <c r="G157" s="23">
        <f>ROUND((PtQt!G157/PoQt!G157)*100,2)</f>
        <v>100</v>
      </c>
      <c r="H157" s="23">
        <f>ROUND((PtQt!H157/PoQt!H157)*100,2)</f>
        <v>97.51</v>
      </c>
      <c r="I157" s="23">
        <f>ROUND((PtQt!I157/PoQt!I157)*100,2)</f>
        <v>98.04</v>
      </c>
      <c r="J157" s="23">
        <f>ROUND((PtQt!J157/PoQt!J157)*100,2)</f>
        <v>95.35</v>
      </c>
      <c r="K157" s="23">
        <f>ROUND((PtQt!K157/PoQt!K157)*100,2)</f>
        <v>91.44</v>
      </c>
      <c r="L157" s="23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3">
        <f>ROUND((PtQt!C158/PoQt!C158)*100,2)</f>
        <v>90.74</v>
      </c>
      <c r="D158" s="23">
        <f>ROUND((PtQt!D158/PoQt!D158)*100,2)</f>
        <v>99.23</v>
      </c>
      <c r="E158" s="23">
        <f>ROUND((PtQt!E158/PoQt!E158)*100,2)</f>
        <v>100.34</v>
      </c>
      <c r="F158" s="23">
        <f>ROUND((PtQt!F158/PoQt!F158)*100,2)</f>
        <v>109.9</v>
      </c>
      <c r="G158" s="23">
        <f>ROUND((PtQt!G158/PoQt!G158)*100,2)</f>
        <v>100</v>
      </c>
      <c r="H158" s="23">
        <f>ROUND((PtQt!H158/PoQt!H158)*100,2)</f>
        <v>109.8</v>
      </c>
      <c r="I158" s="23">
        <f>ROUND((PtQt!I158/PoQt!I158)*100,2)</f>
        <v>114.17</v>
      </c>
      <c r="J158" s="23">
        <f>ROUND((PtQt!J158/PoQt!J158)*100,2)</f>
        <v>124.74</v>
      </c>
      <c r="K158" s="23">
        <f>ROUND((PtQt!K158/PoQt!K158)*100,2)</f>
        <v>121.72</v>
      </c>
      <c r="L158" s="23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3">
        <f>ROUND((PtQt!C159/PoQt!C159)*100,2)</f>
        <v>89.74</v>
      </c>
      <c r="D159" s="23">
        <f>ROUND((PtQt!D159/PoQt!D159)*100,2)</f>
        <v>98.51</v>
      </c>
      <c r="E159" s="23">
        <f>ROUND((PtQt!E159/PoQt!E159)*100,2)</f>
        <v>100.03</v>
      </c>
      <c r="F159" s="23">
        <f>ROUND((PtQt!F159/PoQt!F159)*100,2)</f>
        <v>111.71</v>
      </c>
      <c r="G159" s="23">
        <f>ROUND((PtQt!G159/PoQt!G159)*100,2)</f>
        <v>100</v>
      </c>
      <c r="H159" s="23">
        <f>ROUND((PtQt!H159/PoQt!H159)*100,2)</f>
        <v>110.84</v>
      </c>
      <c r="I159" s="23">
        <f>ROUND((PtQt!I159/PoQt!I159)*100,2)</f>
        <v>113.04</v>
      </c>
      <c r="J159" s="23">
        <f>ROUND((PtQt!J159/PoQt!J159)*100,2)</f>
        <v>120.9</v>
      </c>
      <c r="K159" s="23">
        <f>ROUND((PtQt!K159/PoQt!K159)*100,2)</f>
        <v>122.35</v>
      </c>
      <c r="L159" s="23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ROUND((PtQt!C160/PoQt!C160)*100,2)</f>
        <v>92.64</v>
      </c>
      <c r="D160" s="23">
        <f>ROUND((PtQt!D160/PoQt!D160)*100,2)</f>
        <v>100.71</v>
      </c>
      <c r="E160" s="23">
        <f>ROUND((PtQt!E160/PoQt!E160)*100,2)</f>
        <v>101.26</v>
      </c>
      <c r="F160" s="23">
        <f>ROUND((PtQt!F160/PoQt!F160)*100,2)</f>
        <v>105.39</v>
      </c>
      <c r="G160" s="23">
        <f>ROUND((PtQt!G160/PoQt!G160)*100,2)</f>
        <v>100</v>
      </c>
      <c r="H160" s="23">
        <f>ROUND((PtQt!H160/PoQt!H160)*100,2)</f>
        <v>107.7</v>
      </c>
      <c r="I160" s="23">
        <f>ROUND((PtQt!I160/PoQt!I160)*100,2)</f>
        <v>116.59</v>
      </c>
      <c r="J160" s="23">
        <f>ROUND((PtQt!J160/PoQt!J160)*100,2)</f>
        <v>133.16999999999999</v>
      </c>
      <c r="K160" s="23">
        <f>ROUND((PtQt!K160/PoQt!K160)*100,2)</f>
        <v>120.54</v>
      </c>
      <c r="L160" s="23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3">
        <f>ROUND((PtQt!C161/PoQt!C161)*100,2)</f>
        <v>98.22</v>
      </c>
      <c r="D161" s="23">
        <f>ROUND((PtQt!D161/PoQt!D161)*100,2)</f>
        <v>95.85</v>
      </c>
      <c r="E161" s="23">
        <f>ROUND((PtQt!E161/PoQt!E161)*100,2)</f>
        <v>98.02</v>
      </c>
      <c r="F161" s="23">
        <f>ROUND((PtQt!F161/PoQt!F161)*100,2)</f>
        <v>108.1</v>
      </c>
      <c r="G161" s="23">
        <f>ROUND((PtQt!G161/PoQt!G161)*100,2)</f>
        <v>100</v>
      </c>
      <c r="H161" s="23">
        <f>ROUND((PtQt!H161/PoQt!H161)*100,2)</f>
        <v>108.3</v>
      </c>
      <c r="I161" s="23">
        <f>ROUND((PtQt!I161/PoQt!I161)*100,2)</f>
        <v>112.45</v>
      </c>
      <c r="J161" s="23">
        <f>ROUND((PtQt!J161/PoQt!J161)*100,2)</f>
        <v>111.86</v>
      </c>
      <c r="K161" s="23">
        <f>ROUND((PtQt!K161/PoQt!K161)*100,2)</f>
        <v>115.61</v>
      </c>
      <c r="L161" s="23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3">
        <f>ROUND((PtQt!C162/PoQt!C162)*100,2)</f>
        <v>96.53</v>
      </c>
      <c r="D162" s="23">
        <f>ROUND((PtQt!D162/PoQt!D162)*100,2)</f>
        <v>100.03</v>
      </c>
      <c r="E162" s="23">
        <f>ROUND((PtQt!E162/PoQt!E162)*100,2)</f>
        <v>105.02</v>
      </c>
      <c r="F162" s="23">
        <f>ROUND((PtQt!F162/PoQt!F162)*100,2)</f>
        <v>100.59</v>
      </c>
      <c r="G162" s="23">
        <f>ROUND((PtQt!G162/PoQt!G162)*100,2)</f>
        <v>100</v>
      </c>
      <c r="H162" s="23">
        <f>ROUND((PtQt!H162/PoQt!H162)*100,2)</f>
        <v>91.05</v>
      </c>
      <c r="I162" s="23">
        <f>ROUND((PtQt!I162/PoQt!I162)*100,2)</f>
        <v>101.12</v>
      </c>
      <c r="J162" s="23">
        <f>ROUND((PtQt!J162/PoQt!J162)*100,2)</f>
        <v>107.19</v>
      </c>
      <c r="K162" s="23">
        <f>ROUND((PtQt!K162/PoQt!K162)*100,2)</f>
        <v>105.15</v>
      </c>
      <c r="L162" s="23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3">
        <f>ROUND((PtQt!C163/PoQt!C163)*100,2)</f>
        <v>96.53</v>
      </c>
      <c r="D163" s="23">
        <f>ROUND((PtQt!D163/PoQt!D163)*100,2)</f>
        <v>100.03</v>
      </c>
      <c r="E163" s="23">
        <f>ROUND((PtQt!E163/PoQt!E163)*100,2)</f>
        <v>105.02</v>
      </c>
      <c r="F163" s="23">
        <f>ROUND((PtQt!F163/PoQt!F163)*100,2)</f>
        <v>100.59</v>
      </c>
      <c r="G163" s="23">
        <f>ROUND((PtQt!G163/PoQt!G163)*100,2)</f>
        <v>100</v>
      </c>
      <c r="H163" s="23">
        <f>ROUND((PtQt!H163/PoQt!H163)*100,2)</f>
        <v>91.05</v>
      </c>
      <c r="I163" s="23">
        <f>ROUND((PtQt!I163/PoQt!I163)*100,2)</f>
        <v>101.12</v>
      </c>
      <c r="J163" s="23">
        <f>ROUND((PtQt!J163/PoQt!J163)*100,2)</f>
        <v>107.19</v>
      </c>
      <c r="K163" s="23">
        <f>ROUND((PtQt!K163/PoQt!K163)*100,2)</f>
        <v>105.15</v>
      </c>
      <c r="L163" s="23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3">
        <f>ROUND((PtQt!C164/PoQt!C164)*100,2)</f>
        <v>0</v>
      </c>
      <c r="D164" s="23">
        <f>ROUND((PtQt!D164/PoQt!D164)*100,2)</f>
        <v>0</v>
      </c>
      <c r="E164" s="23">
        <f>ROUND((PtQt!E164/PoQt!E164)*100,2)</f>
        <v>0</v>
      </c>
      <c r="F164" s="23">
        <f>ROUND((PtQt!F164/PoQt!F164)*100,2)</f>
        <v>0</v>
      </c>
      <c r="G164" s="23">
        <f>ROUND((PtQt!G164/PoQt!G164)*100,2)</f>
        <v>0</v>
      </c>
      <c r="H164" s="23">
        <f>ROUND((PtQt!H164/PoQt!H164)*100,2)</f>
        <v>0</v>
      </c>
      <c r="I164" s="23">
        <f>ROUND((PtQt!I164/PoQt!I164)*100,2)</f>
        <v>0</v>
      </c>
      <c r="J164" s="23">
        <f>ROUND((PtQt!J164/PoQt!J164)*100,2)</f>
        <v>0</v>
      </c>
      <c r="K164" s="23">
        <f>ROUND((PtQt!K164/PoQt!K164)*100,2)</f>
        <v>0</v>
      </c>
      <c r="L164" s="23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3">
        <f>ROUND((PtQt!C165/PoQt!C165)*100,2)</f>
        <v>99.47</v>
      </c>
      <c r="D165" s="23">
        <f>ROUND((PtQt!D165/PoQt!D165)*100,2)</f>
        <v>94.02</v>
      </c>
      <c r="E165" s="23">
        <f>ROUND((PtQt!E165/PoQt!E165)*100,2)</f>
        <v>106.59</v>
      </c>
      <c r="F165" s="23">
        <f>ROUND((PtQt!F165/PoQt!F165)*100,2)</f>
        <v>96.26</v>
      </c>
      <c r="G165" s="23">
        <f>ROUND((PtQt!G165/PoQt!G165)*100,2)</f>
        <v>100</v>
      </c>
      <c r="H165" s="23">
        <f>ROUND((PtQt!H165/PoQt!H165)*100,2)</f>
        <v>107.84</v>
      </c>
      <c r="I165" s="23">
        <f>ROUND((PtQt!I165/PoQt!I165)*100,2)</f>
        <v>101.91</v>
      </c>
      <c r="J165" s="23">
        <f>ROUND((PtQt!J165/PoQt!J165)*100,2)</f>
        <v>79.36</v>
      </c>
      <c r="K165" s="23">
        <f>ROUND((PtQt!K165/PoQt!K165)*100,2)</f>
        <v>70.98</v>
      </c>
      <c r="L165" s="23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3">
        <f>ROUND((PtQt!C166/PoQt!C166)*100,2)</f>
        <v>105.14</v>
      </c>
      <c r="D166" s="23">
        <f>ROUND((PtQt!D166/PoQt!D166)*100,2)</f>
        <v>86.06</v>
      </c>
      <c r="E166" s="23">
        <f>ROUND((PtQt!E166/PoQt!E166)*100,2)</f>
        <v>87.53</v>
      </c>
      <c r="F166" s="23">
        <f>ROUND((PtQt!F166/PoQt!F166)*100,2)</f>
        <v>121.27</v>
      </c>
      <c r="G166" s="23">
        <f>ROUND((PtQt!G166/PoQt!G166)*100,2)</f>
        <v>100</v>
      </c>
      <c r="H166" s="23">
        <f>ROUND((PtQt!H166/PoQt!H166)*100,2)</f>
        <v>128.5</v>
      </c>
      <c r="I166" s="23">
        <f>ROUND((PtQt!I166/PoQt!I166)*100,2)</f>
        <v>127.74</v>
      </c>
      <c r="J166" s="23">
        <f>ROUND((PtQt!J166/PoQt!J166)*100,2)</f>
        <v>133.22999999999999</v>
      </c>
      <c r="K166" s="23">
        <f>ROUND((PtQt!K166/PoQt!K166)*100,2)</f>
        <v>164.94</v>
      </c>
      <c r="L166" s="23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3">
        <f>ROUND((PtQt!C167/PoQt!C167)*100,2)</f>
        <v>92.47</v>
      </c>
      <c r="D167" s="23">
        <f>ROUND((PtQt!D167/PoQt!D167)*100,2)</f>
        <v>99.73</v>
      </c>
      <c r="E167" s="23">
        <f>ROUND((PtQt!E167/PoQt!E167)*100,2)</f>
        <v>108.14</v>
      </c>
      <c r="F167" s="23">
        <f>ROUND((PtQt!F167/PoQt!F167)*100,2)</f>
        <v>99.73</v>
      </c>
      <c r="G167" s="23">
        <f>ROUND((PtQt!G167/PoQt!G167)*100,2)</f>
        <v>100</v>
      </c>
      <c r="H167" s="23">
        <f>ROUND((PtQt!H167/PoQt!H167)*100,2)</f>
        <v>101.36</v>
      </c>
      <c r="I167" s="23">
        <f>ROUND((PtQt!I167/PoQt!I167)*100,2)</f>
        <v>97.76</v>
      </c>
      <c r="J167" s="23">
        <f>ROUND((PtQt!J167/PoQt!J167)*100,2)</f>
        <v>95.79</v>
      </c>
      <c r="K167" s="23">
        <f>ROUND((PtQt!K167/PoQt!K167)*100,2)</f>
        <v>91.04</v>
      </c>
      <c r="L167" s="23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3">
        <f>ROUND((PtQt!C168/PoQt!C168)*100,2)</f>
        <v>99.03</v>
      </c>
      <c r="D168" s="23">
        <f>ROUND((PtQt!D168/PoQt!D168)*100,2)</f>
        <v>97.32</v>
      </c>
      <c r="E168" s="23">
        <f>ROUND((PtQt!E168/PoQt!E168)*100,2)</f>
        <v>107.52</v>
      </c>
      <c r="F168" s="23">
        <f>ROUND((PtQt!F168/PoQt!F168)*100,2)</f>
        <v>96.08</v>
      </c>
      <c r="G168" s="23">
        <f>ROUND((PtQt!G168/PoQt!G168)*100,2)</f>
        <v>100</v>
      </c>
      <c r="H168" s="23">
        <f>ROUND((PtQt!H168/PoQt!H168)*100,2)</f>
        <v>90.31</v>
      </c>
      <c r="I168" s="23">
        <f>ROUND((PtQt!I168/PoQt!I168)*100,2)</f>
        <v>81.91</v>
      </c>
      <c r="J168" s="23">
        <f>ROUND((PtQt!J168/PoQt!J168)*100,2)</f>
        <v>76.47</v>
      </c>
      <c r="K168" s="23">
        <f>ROUND((PtQt!K168/PoQt!K168)*100,2)</f>
        <v>70.33</v>
      </c>
      <c r="L168" s="23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3">
        <f>ROUND((PtQt!C169/PoQt!C169)*100,2)</f>
        <v>77.81</v>
      </c>
      <c r="D169" s="23">
        <f>ROUND((PtQt!D169/PoQt!D169)*100,2)</f>
        <v>87.36</v>
      </c>
      <c r="E169" s="23">
        <f>ROUND((PtQt!E169/PoQt!E169)*100,2)</f>
        <v>112.18</v>
      </c>
      <c r="F169" s="23">
        <f>ROUND((PtQt!F169/PoQt!F169)*100,2)</f>
        <v>108.99</v>
      </c>
      <c r="G169" s="23">
        <f>ROUND((PtQt!G169/PoQt!G169)*100,2)</f>
        <v>100</v>
      </c>
      <c r="H169" s="23">
        <f>ROUND((PtQt!H169/PoQt!H169)*100,2)</f>
        <v>85.08</v>
      </c>
      <c r="I169" s="23">
        <f>ROUND((PtQt!I169/PoQt!I169)*100,2)</f>
        <v>85.93</v>
      </c>
      <c r="J169" s="23">
        <f>ROUND((PtQt!J169/PoQt!J169)*100,2)</f>
        <v>109.72</v>
      </c>
      <c r="K169" s="23">
        <f>ROUND((PtQt!K169/PoQt!K169)*100,2)</f>
        <v>119.64</v>
      </c>
      <c r="L169" s="23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3">
        <f>ROUND((PtQt!C170/PoQt!C170)*100,2)</f>
        <v>66.34</v>
      </c>
      <c r="D170" s="23">
        <f>ROUND((PtQt!D170/PoQt!D170)*100,2)</f>
        <v>113.41</v>
      </c>
      <c r="E170" s="23">
        <f>ROUND((PtQt!E170/PoQt!E170)*100,2)</f>
        <v>105.85</v>
      </c>
      <c r="F170" s="23">
        <f>ROUND((PtQt!F170/PoQt!F170)*100,2)</f>
        <v>114.22</v>
      </c>
      <c r="G170" s="23">
        <f>ROUND((PtQt!G170/PoQt!G170)*100,2)</f>
        <v>100</v>
      </c>
      <c r="H170" s="23">
        <f>ROUND((PtQt!H170/PoQt!H170)*100,2)</f>
        <v>98.2</v>
      </c>
      <c r="I170" s="23">
        <f>ROUND((PtQt!I170/PoQt!I170)*100,2)</f>
        <v>98.74</v>
      </c>
      <c r="J170" s="23">
        <f>ROUND((PtQt!J170/PoQt!J170)*100,2)</f>
        <v>101.98</v>
      </c>
      <c r="K170" s="23">
        <f>ROUND((PtQt!K170/PoQt!K170)*100,2)</f>
        <v>138.61000000000001</v>
      </c>
      <c r="L170" s="23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ROUND((PtQt!C171/PoQt!C171)*100,2)</f>
        <v>80.7</v>
      </c>
      <c r="D171" s="23">
        <f>ROUND((PtQt!D171/PoQt!D171)*100,2)</f>
        <v>81.92</v>
      </c>
      <c r="E171" s="23">
        <f>ROUND((PtQt!E171/PoQt!E171)*100,2)</f>
        <v>152.88</v>
      </c>
      <c r="F171" s="23">
        <f>ROUND((PtQt!F171/PoQt!F171)*100,2)</f>
        <v>84.44</v>
      </c>
      <c r="G171" s="23">
        <f>ROUND((PtQt!G171/PoQt!G171)*100,2)</f>
        <v>100</v>
      </c>
      <c r="H171" s="23">
        <f>ROUND((PtQt!H171/PoQt!H171)*100,2)</f>
        <v>67.64</v>
      </c>
      <c r="I171" s="23" t="s">
        <v>133</v>
      </c>
      <c r="J171" s="23">
        <f>ROUND((PtQt!J171/PoQt!J171)*100,2)</f>
        <v>150.97999999999999</v>
      </c>
      <c r="K171" s="23">
        <f>ROUND((PtQt!K171/PoQt!K171)*100,2)</f>
        <v>112.67</v>
      </c>
      <c r="L171" s="23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3">
        <f>ROUND((PtQt!C172/PoQt!C172)*100,2)</f>
        <v>81.53</v>
      </c>
      <c r="D172" s="23">
        <f>ROUND((PtQt!D172/PoQt!D172)*100,2)</f>
        <v>80.19</v>
      </c>
      <c r="E172" s="23">
        <f>ROUND((PtQt!E172/PoQt!E172)*100,2)</f>
        <v>117.07</v>
      </c>
      <c r="F172" s="23">
        <f>ROUND((PtQt!F172/PoQt!F172)*100,2)</f>
        <v>121.12</v>
      </c>
      <c r="G172" s="23">
        <f>ROUND((PtQt!G172/PoQt!G172)*100,2)</f>
        <v>100</v>
      </c>
      <c r="H172" s="23">
        <f>ROUND((PtQt!H172/PoQt!H172)*100,2)</f>
        <v>84.78</v>
      </c>
      <c r="I172" s="23">
        <f>ROUND((PtQt!I172/PoQt!I172)*100,2)</f>
        <v>99.75</v>
      </c>
      <c r="J172" s="23">
        <f>ROUND((PtQt!J172/PoQt!J172)*100,2)</f>
        <v>117.41</v>
      </c>
      <c r="K172" s="23">
        <f>ROUND((PtQt!K172/PoQt!K172)*100,2)</f>
        <v>107.93</v>
      </c>
      <c r="L172" s="23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3">
        <f>ROUND((PtQt!C173/PoQt!C173)*100,2)</f>
        <v>96.86</v>
      </c>
      <c r="D173" s="23">
        <f>ROUND((PtQt!D173/PoQt!D173)*100,2)</f>
        <v>95.38</v>
      </c>
      <c r="E173" s="23">
        <f>ROUND((PtQt!E173/PoQt!E173)*100,2)</f>
        <v>119.56</v>
      </c>
      <c r="F173" s="23">
        <f>ROUND((PtQt!F173/PoQt!F173)*100,2)</f>
        <v>99.73</v>
      </c>
      <c r="G173" s="23">
        <f>ROUND((PtQt!G173/PoQt!G173)*100,2)</f>
        <v>100</v>
      </c>
      <c r="H173" s="23">
        <f>ROUND((PtQt!H173/PoQt!H173)*100,2)</f>
        <v>97.65</v>
      </c>
      <c r="I173" s="23">
        <f>ROUND((PtQt!I173/PoQt!I173)*100,2)</f>
        <v>89.48</v>
      </c>
      <c r="J173" s="23">
        <f>ROUND((PtQt!J173/PoQt!J173)*100,2)</f>
        <v>80.540000000000006</v>
      </c>
      <c r="K173" s="23">
        <f>ROUND((PtQt!K173/PoQt!K173)*100,2)</f>
        <v>88.42</v>
      </c>
      <c r="L173" s="23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3">
        <f>ROUND((PtQt!C174/PoQt!C174)*100,2)</f>
        <v>104.75</v>
      </c>
      <c r="D174" s="23">
        <f>ROUND((PtQt!D174/PoQt!D174)*100,2)</f>
        <v>91.87</v>
      </c>
      <c r="E174" s="23">
        <f>ROUND((PtQt!E174/PoQt!E174)*100,2)</f>
        <v>96.3</v>
      </c>
      <c r="F174" s="23">
        <f>ROUND((PtQt!F174/PoQt!F174)*100,2)</f>
        <v>107.06</v>
      </c>
      <c r="G174" s="23">
        <f>ROUND((PtQt!G174/PoQt!G174)*100,2)</f>
        <v>100</v>
      </c>
      <c r="H174" s="23">
        <f>ROUND((PtQt!H174/PoQt!H174)*100,2)</f>
        <v>104.81</v>
      </c>
      <c r="I174" s="23">
        <f>ROUND((PtQt!I174/PoQt!I174)*100,2)</f>
        <v>92.82</v>
      </c>
      <c r="J174" s="23">
        <f>ROUND((PtQt!J174/PoQt!J174)*100,2)</f>
        <v>93.48</v>
      </c>
      <c r="K174" s="23">
        <f>ROUND((PtQt!K174/PoQt!K174)*100,2)</f>
        <v>103.94</v>
      </c>
      <c r="L174" s="23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3">
        <f>ROUND((PtQt!C175/PoQt!C175)*100,2)</f>
        <v>101.39</v>
      </c>
      <c r="D175" s="23">
        <f>ROUND((PtQt!D175/PoQt!D175)*100,2)</f>
        <v>108.3</v>
      </c>
      <c r="E175" s="23">
        <f>ROUND((PtQt!E175/PoQt!E175)*100,2)</f>
        <v>89.65</v>
      </c>
      <c r="F175" s="23">
        <f>ROUND((PtQt!F175/PoQt!F175)*100,2)</f>
        <v>100.62</v>
      </c>
      <c r="G175" s="23">
        <f>ROUND((PtQt!G175/PoQt!G175)*100,2)</f>
        <v>100</v>
      </c>
      <c r="H175" s="23">
        <f>ROUND((PtQt!H175/PoQt!H175)*100,2)</f>
        <v>106.42</v>
      </c>
      <c r="I175" s="23">
        <f>ROUND((PtQt!I175/PoQt!I175)*100,2)</f>
        <v>83.93</v>
      </c>
      <c r="J175" s="23">
        <f>ROUND((PtQt!J175/PoQt!J175)*100,2)</f>
        <v>84.95</v>
      </c>
      <c r="K175" s="23">
        <f>ROUND((PtQt!K175/PoQt!K175)*100,2)</f>
        <v>114.32</v>
      </c>
      <c r="L175" s="23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3">
        <f>ROUND((PtQt!C176/PoQt!C176)*100,2)</f>
        <v>76.680000000000007</v>
      </c>
      <c r="D176" s="23">
        <f>ROUND((PtQt!D176/PoQt!D176)*100,2)</f>
        <v>96.87</v>
      </c>
      <c r="E176" s="23">
        <f>ROUND((PtQt!E176/PoQt!E176)*100,2)</f>
        <v>127.94</v>
      </c>
      <c r="F176" s="23">
        <f>ROUND((PtQt!F176/PoQt!F176)*100,2)</f>
        <v>98.51</v>
      </c>
      <c r="G176" s="23">
        <f>ROUND((PtQt!G176/PoQt!G176)*100,2)</f>
        <v>100</v>
      </c>
      <c r="H176" s="23">
        <f>ROUND((PtQt!H176/PoQt!H176)*100,2)</f>
        <v>69.3</v>
      </c>
      <c r="I176" s="23">
        <f>ROUND((PtQt!I176/PoQt!I176)*100,2)</f>
        <v>75.010000000000005</v>
      </c>
      <c r="J176" s="23">
        <f>ROUND((PtQt!J176/PoQt!J176)*100,2)</f>
        <v>79.180000000000007</v>
      </c>
      <c r="K176" s="23">
        <f>ROUND((PtQt!K176/PoQt!K176)*100,2)</f>
        <v>77.92</v>
      </c>
      <c r="L176" s="23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3">
        <f>ROUND((PtQt!C177/PoQt!C177)*100,2)</f>
        <v>78.09</v>
      </c>
      <c r="D177" s="23">
        <f>ROUND((PtQt!D177/PoQt!D177)*100,2)</f>
        <v>29.51</v>
      </c>
      <c r="E177" s="23">
        <f>ROUND((PtQt!E177/PoQt!E177)*100,2)</f>
        <v>161.84</v>
      </c>
      <c r="F177" s="23">
        <f>ROUND((PtQt!F177/PoQt!F177)*100,2)</f>
        <v>106.29</v>
      </c>
      <c r="G177" s="23">
        <f>ROUND((PtQt!G177/PoQt!G177)*100,2)</f>
        <v>100</v>
      </c>
      <c r="H177" s="23">
        <f>ROUND((PtQt!H177/PoQt!H177)*100,2)</f>
        <v>47.64</v>
      </c>
      <c r="I177" s="23">
        <f>ROUND((PtQt!I177/PoQt!I177)*100,2)</f>
        <v>61.7</v>
      </c>
      <c r="J177" s="23">
        <f>ROUND((PtQt!J177/PoQt!J177)*100,2)</f>
        <v>137.66</v>
      </c>
      <c r="K177" s="23">
        <f>ROUND((PtQt!K177/PoQt!K177)*100,2)</f>
        <v>109.22</v>
      </c>
      <c r="L177" s="23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3">
        <f>ROUND((PtQt!C178/PoQt!C178)*100,2)</f>
        <v>105.7</v>
      </c>
      <c r="D178" s="32" t="s">
        <v>132</v>
      </c>
      <c r="E178" s="32" t="s">
        <v>132</v>
      </c>
      <c r="F178" s="32" t="s">
        <v>132</v>
      </c>
      <c r="G178" s="23">
        <f>ROUND((PtQt!G178/PoQt!G178)*100,2)</f>
        <v>100</v>
      </c>
      <c r="H178" s="23">
        <f>ROUND((PtQt!H178/PoQt!H178)*100,2)</f>
        <v>54.71</v>
      </c>
      <c r="I178" s="32" t="s">
        <v>132</v>
      </c>
      <c r="J178" s="32" t="s">
        <v>132</v>
      </c>
      <c r="K178" s="32" t="s">
        <v>132</v>
      </c>
      <c r="L178" s="23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3">
        <f>ROUND((PtQt!C179/PoQt!C179)*100,2)</f>
        <v>61.13</v>
      </c>
      <c r="D179" s="23">
        <f>ROUND((PtQt!D179/PoQt!D179)*100,2)</f>
        <v>70.08</v>
      </c>
      <c r="E179" s="23">
        <f>ROUND((PtQt!E179/PoQt!E179)*100,2)</f>
        <v>161.84</v>
      </c>
      <c r="F179" s="23">
        <f>ROUND((PtQt!F179/PoQt!F179)*100,2)</f>
        <v>106.95</v>
      </c>
      <c r="G179" s="23">
        <f>ROUND((PtQt!G179/PoQt!G179)*100,2)</f>
        <v>100</v>
      </c>
      <c r="H179" s="23">
        <f>ROUND((PtQt!H179/PoQt!H179)*100,2)</f>
        <v>40.11</v>
      </c>
      <c r="I179" s="23">
        <f>ROUND((PtQt!I179/PoQt!I179)*100,2)</f>
        <v>61.21</v>
      </c>
      <c r="J179" s="23">
        <f>ROUND((PtQt!J179/PoQt!J179)*100,2)</f>
        <v>137.66</v>
      </c>
      <c r="K179" s="23">
        <f>ROUND((PtQt!K179/PoQt!K179)*100,2)</f>
        <v>109.89</v>
      </c>
      <c r="L179" s="23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3">
        <f>ROUND((PtQt!C180/PoQt!C180)*100,2)</f>
        <v>100</v>
      </c>
      <c r="D180" s="23" t="s">
        <v>133</v>
      </c>
      <c r="E180" s="32" t="s">
        <v>132</v>
      </c>
      <c r="F180" s="23" t="s">
        <v>133</v>
      </c>
      <c r="G180" s="23">
        <f>ROUND((PtQt!G180/PoQt!G180)*100,2)</f>
        <v>100</v>
      </c>
      <c r="H180" s="23">
        <f>ROUND((PtQt!H180/PoQt!H180)*100,2)</f>
        <v>79.8</v>
      </c>
      <c r="I180" s="23">
        <f>ROUND((PtQt!I180/PoQt!I180)*100,2)</f>
        <v>62.01</v>
      </c>
      <c r="J180" s="32" t="s">
        <v>132</v>
      </c>
      <c r="K180" s="23" t="s">
        <v>133</v>
      </c>
      <c r="L180" s="23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3">
        <f>ROUND((PtQt!C181/PoQt!C181)*100,2)</f>
        <v>64.91</v>
      </c>
      <c r="D181" s="23">
        <f>ROUND((PtQt!D181/PoQt!D181)*100,2)</f>
        <v>89.62</v>
      </c>
      <c r="E181" s="23">
        <f>ROUND((PtQt!E181/PoQt!E181)*100,2)</f>
        <v>131.97</v>
      </c>
      <c r="F181" s="23">
        <f>ROUND((PtQt!F181/PoQt!F181)*100,2)</f>
        <v>99.96</v>
      </c>
      <c r="G181" s="23">
        <f>ROUND((PtQt!G181/PoQt!G181)*100,2)</f>
        <v>100</v>
      </c>
      <c r="H181" s="23">
        <f>ROUND((PtQt!H181/PoQt!H181)*100,2)</f>
        <v>47.61</v>
      </c>
      <c r="I181" s="23">
        <f>ROUND((PtQt!I181/PoQt!I181)*100,2)</f>
        <v>67.8</v>
      </c>
      <c r="J181" s="23">
        <f>ROUND((PtQt!J181/PoQt!J181)*100,2)</f>
        <v>92.79</v>
      </c>
      <c r="K181" s="23">
        <f>ROUND((PtQt!K181/PoQt!K181)*100,2)</f>
        <v>111.5</v>
      </c>
      <c r="L181" s="23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3">
        <f>ROUND((PtQt!C182/PoQt!C182)*100,2)</f>
        <v>87.77</v>
      </c>
      <c r="D182" s="23">
        <f>ROUND((PtQt!D182/PoQt!D182)*100,2)</f>
        <v>85.99</v>
      </c>
      <c r="E182" s="23">
        <f>ROUND((PtQt!E182/PoQt!E182)*100,2)</f>
        <v>125.54</v>
      </c>
      <c r="F182" s="23">
        <f>ROUND((PtQt!F182/PoQt!F182)*100,2)</f>
        <v>100.72</v>
      </c>
      <c r="G182" s="23">
        <f>ROUND((PtQt!G182/PoQt!G182)*100,2)</f>
        <v>100</v>
      </c>
      <c r="H182" s="23">
        <f>ROUND((PtQt!H182/PoQt!H182)*100,2)</f>
        <v>74.180000000000007</v>
      </c>
      <c r="I182" s="23">
        <f>ROUND((PtQt!I182/PoQt!I182)*100,2)</f>
        <v>74.180000000000007</v>
      </c>
      <c r="J182" s="23">
        <f>ROUND((PtQt!J182/PoQt!J182)*100,2)</f>
        <v>88.02</v>
      </c>
      <c r="K182" s="23">
        <f>ROUND((PtQt!K182/PoQt!K182)*100,2)</f>
        <v>109.68</v>
      </c>
      <c r="L182" s="23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3">
        <f>ROUND((PtQt!C183/PoQt!C183)*100,2)</f>
        <v>80.27</v>
      </c>
      <c r="D183" s="23">
        <f>ROUND((PtQt!D183/PoQt!D183)*100,2)</f>
        <v>89.93</v>
      </c>
      <c r="E183" s="23">
        <f>ROUND((PtQt!E183/PoQt!E183)*100,2)</f>
        <v>122.52</v>
      </c>
      <c r="F183" s="23">
        <f>ROUND((PtQt!F183/PoQt!F183)*100,2)</f>
        <v>107.21</v>
      </c>
      <c r="G183" s="23">
        <f>ROUND((PtQt!G183/PoQt!G183)*100,2)</f>
        <v>100</v>
      </c>
      <c r="H183" s="23">
        <f>ROUND((PtQt!H183/PoQt!H183)*100,2)</f>
        <v>61.11</v>
      </c>
      <c r="I183" s="23">
        <f>ROUND((PtQt!I183/PoQt!I183)*100,2)</f>
        <v>48.11</v>
      </c>
      <c r="J183" s="23">
        <f>ROUND((PtQt!J183/PoQt!J183)*100,2)</f>
        <v>69</v>
      </c>
      <c r="K183" s="23">
        <f>ROUND((PtQt!K183/PoQt!K183)*100,2)</f>
        <v>118.92</v>
      </c>
      <c r="L183" s="23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3">
        <f>ROUND((PtQt!C184/PoQt!C184)*100,2)</f>
        <v>86.35</v>
      </c>
      <c r="D184" s="23">
        <f>ROUND((PtQt!D184/PoQt!D184)*100,2)</f>
        <v>75.430000000000007</v>
      </c>
      <c r="E184" s="23">
        <f>ROUND((PtQt!E184/PoQt!E184)*100,2)</f>
        <v>133.94999999999999</v>
      </c>
      <c r="F184" s="23">
        <f>ROUND((PtQt!F184/PoQt!F184)*100,2)</f>
        <v>104.27</v>
      </c>
      <c r="G184" s="23">
        <f>ROUND((PtQt!G184/PoQt!G184)*100,2)</f>
        <v>100</v>
      </c>
      <c r="H184" s="23">
        <f>ROUND((PtQt!H184/PoQt!H184)*100,2)</f>
        <v>68.31</v>
      </c>
      <c r="I184" s="23">
        <f>ROUND((PtQt!I184/PoQt!I184)*100,2)</f>
        <v>79.05</v>
      </c>
      <c r="J184" s="23">
        <f>ROUND((PtQt!J184/PoQt!J184)*100,2)</f>
        <v>94.54</v>
      </c>
      <c r="K184" s="23">
        <f>ROUND((PtQt!K184/PoQt!K184)*100,2)</f>
        <v>127.89</v>
      </c>
      <c r="L184" s="23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3">
        <f>ROUND((PtQt!C185/PoQt!C185)*100,2)</f>
        <v>47.35</v>
      </c>
      <c r="D185" s="23">
        <f>ROUND((PtQt!D185/PoQt!D185)*100,2)</f>
        <v>90.93</v>
      </c>
      <c r="E185" s="23">
        <f>ROUND((PtQt!E185/PoQt!E185)*100,2)</f>
        <v>172.8</v>
      </c>
      <c r="F185" s="23">
        <f>ROUND((PtQt!F185/PoQt!F185)*100,2)</f>
        <v>88.87</v>
      </c>
      <c r="G185" s="23">
        <f>ROUND((PtQt!G185/PoQt!G185)*100,2)</f>
        <v>100</v>
      </c>
      <c r="H185" s="23">
        <f>ROUND((PtQt!H185/PoQt!H185)*100,2)</f>
        <v>30.62</v>
      </c>
      <c r="I185" s="23">
        <f>ROUND((PtQt!I185/PoQt!I185)*100,2)</f>
        <v>118.52</v>
      </c>
      <c r="J185" s="23">
        <f>ROUND((PtQt!J185/PoQt!J185)*100,2)</f>
        <v>154.82</v>
      </c>
      <c r="K185" s="23">
        <f>ROUND((PtQt!K185/PoQt!K185)*100,2)</f>
        <v>92.02</v>
      </c>
      <c r="L185" s="23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3">
        <f>ROUND((PtQt!C186/PoQt!C186)*100,2)</f>
        <v>82.85</v>
      </c>
      <c r="D186" s="23">
        <f>ROUND((PtQt!D186/PoQt!D186)*100,2)</f>
        <v>34.82</v>
      </c>
      <c r="E186" s="23">
        <f>ROUND((PtQt!E186/PoQt!E186)*100,2)</f>
        <v>109.39</v>
      </c>
      <c r="F186" s="23">
        <f>ROUND((PtQt!F186/PoQt!F186)*100,2)</f>
        <v>104.84</v>
      </c>
      <c r="G186" s="23">
        <f>ROUND((PtQt!G186/PoQt!G186)*100,2)</f>
        <v>100</v>
      </c>
      <c r="H186" s="23">
        <f>ROUND((PtQt!H186/PoQt!H186)*100,2)</f>
        <v>100.58</v>
      </c>
      <c r="I186" s="23">
        <f>ROUND((PtQt!I186/PoQt!I186)*100,2)</f>
        <v>91.73</v>
      </c>
      <c r="J186" s="23">
        <f>ROUND((PtQt!J186/PoQt!J186)*100,2)</f>
        <v>124.33</v>
      </c>
      <c r="K186" s="23">
        <f>ROUND((PtQt!K186/PoQt!K186)*100,2)</f>
        <v>121.79</v>
      </c>
      <c r="L186" s="23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3">
        <f>ROUND((PtQt!C187/PoQt!C187)*100,2)</f>
        <v>77.760000000000005</v>
      </c>
      <c r="D187" s="23" t="s">
        <v>133</v>
      </c>
      <c r="E187" s="32" t="s">
        <v>132</v>
      </c>
      <c r="F187" s="23">
        <f>ROUND((PtQt!F187/PoQt!F187)*100,2)</f>
        <v>122.18</v>
      </c>
      <c r="G187" s="23">
        <f>ROUND((PtQt!G187/PoQt!G187)*100,2)</f>
        <v>100</v>
      </c>
      <c r="H187" s="23">
        <f>ROUND((PtQt!H187/PoQt!H187)*100,2)</f>
        <v>74.260000000000005</v>
      </c>
      <c r="I187" s="23">
        <f>ROUND((PtQt!I187/PoQt!I187)*100,2)</f>
        <v>82.4</v>
      </c>
      <c r="J187" s="32" t="s">
        <v>132</v>
      </c>
      <c r="K187" s="23">
        <f>ROUND((PtQt!K187/PoQt!K187)*100,2)</f>
        <v>105.18</v>
      </c>
      <c r="L187" s="23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3">
        <f>ROUND((PtQt!C188/PoQt!C188)*100,2)</f>
        <v>89.55</v>
      </c>
      <c r="D188" s="23">
        <f>ROUND((PtQt!D188/PoQt!D188)*100,2)</f>
        <v>98.88</v>
      </c>
      <c r="E188" s="23">
        <f>ROUND((PtQt!E188/PoQt!E188)*100,2)</f>
        <v>110.85</v>
      </c>
      <c r="F188" s="23">
        <f>ROUND((PtQt!F188/PoQt!F188)*100,2)</f>
        <v>100.6</v>
      </c>
      <c r="G188" s="23">
        <f>ROUND((PtQt!G188/PoQt!G188)*100,2)</f>
        <v>100</v>
      </c>
      <c r="H188" s="23">
        <f>ROUND((PtQt!H188/PoQt!H188)*100,2)</f>
        <v>106.35</v>
      </c>
      <c r="I188" s="23">
        <f>ROUND((PtQt!I188/PoQt!I188)*100,2)</f>
        <v>105.56</v>
      </c>
      <c r="J188" s="23">
        <f>ROUND((PtQt!J188/PoQt!J188)*100,2)</f>
        <v>119.58</v>
      </c>
      <c r="K188" s="23">
        <f>ROUND((PtQt!K188/PoQt!K188)*100,2)</f>
        <v>114.68</v>
      </c>
      <c r="L188" s="23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ROUND((PtQt!C189/PoQt!C189)*100,2)</f>
        <v>78.959999999999994</v>
      </c>
      <c r="D189" s="23">
        <f>ROUND((PtQt!D189/PoQt!D189)*100,2)</f>
        <v>0</v>
      </c>
      <c r="E189" s="32" t="s">
        <v>132</v>
      </c>
      <c r="F189" s="23">
        <f>ROUND((PtQt!F189/PoQt!F189)*100,2)</f>
        <v>120.98</v>
      </c>
      <c r="G189" s="23">
        <f>ROUND((PtQt!G189/PoQt!G189)*100,2)</f>
        <v>100</v>
      </c>
      <c r="H189" s="23">
        <f>ROUND((PtQt!H189/PoQt!H189)*100,2)</f>
        <v>118.19</v>
      </c>
      <c r="I189" s="23">
        <f>ROUND((PtQt!I189/PoQt!I189)*100,2)</f>
        <v>82.47</v>
      </c>
      <c r="J189" s="32" t="s">
        <v>132</v>
      </c>
      <c r="K189" s="23">
        <f>ROUND((PtQt!K189/PoQt!K189)*100,2)</f>
        <v>126.8</v>
      </c>
      <c r="L189" s="23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ROUND((PtQt!C190/PoQt!C190)*100,2)</f>
        <v>95.85</v>
      </c>
      <c r="D190" s="23">
        <f>ROUND((PtQt!D190/PoQt!D190)*100,2)</f>
        <v>103.78</v>
      </c>
      <c r="E190" s="23">
        <f>ROUND((PtQt!E190/PoQt!E190)*100,2)</f>
        <v>106.01</v>
      </c>
      <c r="F190" s="23">
        <f>ROUND((PtQt!F190/PoQt!F190)*100,2)</f>
        <v>94.24</v>
      </c>
      <c r="G190" s="23">
        <f>ROUND((PtQt!G190/PoQt!G190)*100,2)</f>
        <v>100</v>
      </c>
      <c r="H190" s="23">
        <f>ROUND((PtQt!H190/PoQt!H190)*100,2)</f>
        <v>101.61</v>
      </c>
      <c r="I190" s="23">
        <f>ROUND((PtQt!I190/PoQt!I190)*100,2)</f>
        <v>109.1</v>
      </c>
      <c r="J190" s="23">
        <f>ROUND((PtQt!J190/PoQt!J190)*100,2)</f>
        <v>122.23</v>
      </c>
      <c r="K190" s="23">
        <f>ROUND((PtQt!K190/PoQt!K190)*100,2)</f>
        <v>138.63999999999999</v>
      </c>
      <c r="L190" s="23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ROUND((PtQt!C191/PoQt!C191)*100,2)</f>
        <v>86.28</v>
      </c>
      <c r="D191" s="23">
        <f>ROUND((PtQt!D191/PoQt!D191)*100,2)</f>
        <v>89.32</v>
      </c>
      <c r="E191" s="23">
        <f>ROUND((PtQt!E191/PoQt!E191)*100,2)</f>
        <v>116.22</v>
      </c>
      <c r="F191" s="23">
        <f>ROUND((PtQt!F191/PoQt!F191)*100,2)</f>
        <v>108.13</v>
      </c>
      <c r="G191" s="23">
        <f>ROUND((PtQt!G191/PoQt!G191)*100,2)</f>
        <v>100</v>
      </c>
      <c r="H191" s="23">
        <f>ROUND((PtQt!H191/PoQt!H191)*100,2)</f>
        <v>101.3</v>
      </c>
      <c r="I191" s="23">
        <f>ROUND((PtQt!I191/PoQt!I191)*100,2)</f>
        <v>109.14</v>
      </c>
      <c r="J191" s="23">
        <f>ROUND((PtQt!J191/PoQt!J191)*100,2)</f>
        <v>151.11000000000001</v>
      </c>
      <c r="K191" s="23">
        <f>ROUND((PtQt!K191/PoQt!K191)*100,2)</f>
        <v>110.01</v>
      </c>
      <c r="L191" s="23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3">
        <f>ROUND((PtQt!C192/PoQt!C192)*100,2)</f>
        <v>104.6</v>
      </c>
      <c r="D192" s="23">
        <f>ROUND((PtQt!D192/PoQt!D192)*100,2)</f>
        <v>73.13</v>
      </c>
      <c r="E192" s="23">
        <f>ROUND((PtQt!E192/PoQt!E192)*100,2)</f>
        <v>97.53</v>
      </c>
      <c r="F192" s="23">
        <f>ROUND((PtQt!F192/PoQt!F192)*100,2)</f>
        <v>110.97</v>
      </c>
      <c r="G192" s="23">
        <f>ROUND((PtQt!G192/PoQt!G192)*100,2)</f>
        <v>100</v>
      </c>
      <c r="H192" s="23">
        <f>ROUND((PtQt!H192/PoQt!H192)*100,2)</f>
        <v>94.12</v>
      </c>
      <c r="I192" s="23">
        <f>ROUND((PtQt!I192/PoQt!I192)*100,2)</f>
        <v>55.13</v>
      </c>
      <c r="J192" s="23">
        <f>ROUND((PtQt!J192/PoQt!J192)*100,2)</f>
        <v>130.91</v>
      </c>
      <c r="K192" s="23">
        <f>ROUND((PtQt!K192/PoQt!K192)*100,2)</f>
        <v>114.33</v>
      </c>
      <c r="L192" s="23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3">
        <f>ROUND((PtQt!C193/PoQt!C193)*100,2)</f>
        <v>95.81</v>
      </c>
      <c r="D193" s="23">
        <f>ROUND((PtQt!D193/PoQt!D193)*100,2)</f>
        <v>95.95</v>
      </c>
      <c r="E193" s="23">
        <f>ROUND((PtQt!E193/PoQt!E193)*100,2)</f>
        <v>108.43</v>
      </c>
      <c r="F193" s="23">
        <f>ROUND((PtQt!F193/PoQt!F193)*100,2)</f>
        <v>99.81</v>
      </c>
      <c r="G193" s="23">
        <f>ROUND((PtQt!G193/PoQt!G193)*100,2)</f>
        <v>100</v>
      </c>
      <c r="H193" s="23">
        <f>ROUND((PtQt!H193/PoQt!H193)*100,2)</f>
        <v>103.49</v>
      </c>
      <c r="I193" s="23">
        <f>ROUND((PtQt!I193/PoQt!I193)*100,2)</f>
        <v>115.51</v>
      </c>
      <c r="J193" s="23">
        <f>ROUND((PtQt!J193/PoQt!J193)*100,2)</f>
        <v>131.44</v>
      </c>
      <c r="K193" s="23">
        <f>ROUND((PtQt!K193/PoQt!K193)*100,2)</f>
        <v>108.06</v>
      </c>
      <c r="L193" s="23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ROUND((PtQt!C194/PoQt!C194)*100,2)</f>
        <v>93.88</v>
      </c>
      <c r="D194" s="23">
        <f>ROUND((PtQt!D194/PoQt!D194)*100,2)</f>
        <v>95.82</v>
      </c>
      <c r="E194" s="23">
        <f>ROUND((PtQt!E194/PoQt!E194)*100,2)</f>
        <v>89.94</v>
      </c>
      <c r="F194" s="23">
        <f>ROUND((PtQt!F194/PoQt!F194)*100,2)</f>
        <v>120.24</v>
      </c>
      <c r="G194" s="23">
        <f>ROUND((PtQt!G194/PoQt!G194)*100,2)</f>
        <v>100</v>
      </c>
      <c r="H194" s="23">
        <f>ROUND((PtQt!H194/PoQt!H194)*100,2)</f>
        <v>122.94</v>
      </c>
      <c r="I194" s="23">
        <f>ROUND((PtQt!I194/PoQt!I194)*100,2)</f>
        <v>123.35</v>
      </c>
      <c r="J194" s="23">
        <f>ROUND((PtQt!J194/PoQt!J194)*100,2)</f>
        <v>131.53</v>
      </c>
      <c r="K194" s="23">
        <f>ROUND((PtQt!K194/PoQt!K194)*100,2)</f>
        <v>128.88</v>
      </c>
      <c r="L194" s="23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ROUND((PtQt!C195/PoQt!C195)*100,2)</f>
        <v>105.01</v>
      </c>
      <c r="D195" s="23">
        <f>ROUND((PtQt!D195/PoQt!D195)*100,2)</f>
        <v>71.38</v>
      </c>
      <c r="E195" s="23">
        <f>ROUND((PtQt!E195/PoQt!E195)*100,2)</f>
        <v>106.84</v>
      </c>
      <c r="F195" s="23">
        <f>ROUND((PtQt!F195/PoQt!F195)*100,2)</f>
        <v>116.78</v>
      </c>
      <c r="G195" s="23">
        <f>ROUND((PtQt!G195/PoQt!G195)*100,2)</f>
        <v>100</v>
      </c>
      <c r="H195" s="23">
        <f>ROUND((PtQt!H195/PoQt!H195)*100,2)</f>
        <v>91.38</v>
      </c>
      <c r="I195" s="23">
        <f>ROUND((PtQt!I195/PoQt!I195)*100,2)</f>
        <v>50.26</v>
      </c>
      <c r="J195" s="23">
        <f>ROUND((PtQt!J195/PoQt!J195)*100,2)</f>
        <v>65.36</v>
      </c>
      <c r="K195" s="23">
        <f>ROUND((PtQt!K195/PoQt!K195)*100,2)</f>
        <v>105.92</v>
      </c>
      <c r="L195" s="23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3">
        <f>ROUND((PtQt!C196/PoQt!C196)*100,2)</f>
        <v>102.64</v>
      </c>
      <c r="D196" s="23">
        <f>ROUND((PtQt!D196/PoQt!D196)*100,2)</f>
        <v>88.85</v>
      </c>
      <c r="E196" s="32" t="s">
        <v>132</v>
      </c>
      <c r="F196" s="23">
        <f>ROUND((PtQt!F196/PoQt!F196)*100,2)</f>
        <v>108.51</v>
      </c>
      <c r="G196" s="23">
        <f>ROUND((PtQt!G196/PoQt!G196)*100,2)</f>
        <v>100</v>
      </c>
      <c r="H196" s="23">
        <f>ROUND((PtQt!H196/PoQt!H196)*100,2)</f>
        <v>82.3</v>
      </c>
      <c r="I196" s="23">
        <f>ROUND((PtQt!I196/PoQt!I196)*100,2)</f>
        <v>68.17</v>
      </c>
      <c r="J196" s="32" t="s">
        <v>132</v>
      </c>
      <c r="K196" s="23" t="s">
        <v>133</v>
      </c>
      <c r="L196" s="23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3">
        <f>ROUND((PtQt!C197/PoQt!C197)*100,2)</f>
        <v>112.13</v>
      </c>
      <c r="D197" s="23">
        <f>ROUND((PtQt!D197/PoQt!D197)*100,2)</f>
        <v>83.94</v>
      </c>
      <c r="E197" s="23" t="s">
        <v>133</v>
      </c>
      <c r="F197" s="23">
        <f>ROUND((PtQt!F197/PoQt!F197)*100,2)</f>
        <v>104.01</v>
      </c>
      <c r="G197" s="23">
        <f>ROUND((PtQt!G197/PoQt!G197)*100,2)</f>
        <v>100</v>
      </c>
      <c r="H197" s="23">
        <f>ROUND((PtQt!H197/PoQt!H197)*100,2)</f>
        <v>136.38999999999999</v>
      </c>
      <c r="I197" s="23">
        <f>ROUND((PtQt!I197/PoQt!I197)*100,2)</f>
        <v>153.75</v>
      </c>
      <c r="J197" s="23" t="s">
        <v>133</v>
      </c>
      <c r="K197" s="23">
        <f>ROUND((PtQt!K197/PoQt!K197)*100,2)</f>
        <v>109.51</v>
      </c>
      <c r="L197" s="23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3">
        <f>ROUND((PtQt!C198/PoQt!C198)*100,2)</f>
        <v>100.43</v>
      </c>
      <c r="D198" s="23">
        <f>ROUND((PtQt!D198/PoQt!D198)*100,2)</f>
        <v>99.38</v>
      </c>
      <c r="E198" s="23">
        <f>ROUND((PtQt!E198/PoQt!E198)*100,2)</f>
        <v>92.16</v>
      </c>
      <c r="F198" s="23">
        <f>ROUND((PtQt!F198/PoQt!F198)*100,2)</f>
        <v>114.89</v>
      </c>
      <c r="G198" s="23">
        <f>ROUND((PtQt!G198/PoQt!G198)*100,2)</f>
        <v>100</v>
      </c>
      <c r="H198" s="23">
        <f>ROUND((PtQt!H198/PoQt!H198)*100,2)</f>
        <v>99.78</v>
      </c>
      <c r="I198" s="23">
        <f>ROUND((PtQt!I198/PoQt!I198)*100,2)</f>
        <v>106.35</v>
      </c>
      <c r="J198" s="23">
        <f>ROUND((PtQt!J198/PoQt!J198)*100,2)</f>
        <v>100.48</v>
      </c>
      <c r="K198" s="23">
        <f>ROUND((PtQt!K198/PoQt!K198)*100,2)</f>
        <v>103.17</v>
      </c>
      <c r="L198" s="23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3">
        <f>ROUND((PtQt!C199/PoQt!C199)*100,2)</f>
        <v>89.79</v>
      </c>
      <c r="D199" s="23">
        <f>ROUND((PtQt!D199/PoQt!D199)*100,2)</f>
        <v>103.09</v>
      </c>
      <c r="E199" s="23">
        <f>ROUND((PtQt!E199/PoQt!E199)*100,2)</f>
        <v>92.16</v>
      </c>
      <c r="F199" s="23">
        <f>ROUND((PtQt!F199/PoQt!F199)*100,2)</f>
        <v>114.89</v>
      </c>
      <c r="G199" s="23">
        <f>ROUND((PtQt!G199/PoQt!G199)*100,2)</f>
        <v>100</v>
      </c>
      <c r="H199" s="23">
        <f>ROUND((PtQt!H199/PoQt!H199)*100,2)</f>
        <v>109.26</v>
      </c>
      <c r="I199" s="23">
        <f>ROUND((PtQt!I199/PoQt!I199)*100,2)</f>
        <v>101.35</v>
      </c>
      <c r="J199" s="23">
        <f>ROUND((PtQt!J199/PoQt!J199)*100,2)</f>
        <v>100.48</v>
      </c>
      <c r="K199" s="23">
        <f>ROUND((PtQt!K199/PoQt!K199)*100,2)</f>
        <v>103.17</v>
      </c>
      <c r="L199" s="23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ROUND((PtQt!C200/PoQt!C200)*100,2)</f>
        <v>98.58</v>
      </c>
      <c r="D200" s="23">
        <f>ROUND((PtQt!D200/PoQt!D200)*100,2)</f>
        <v>101.41</v>
      </c>
      <c r="E200" s="32" t="s">
        <v>132</v>
      </c>
      <c r="F200" s="32" t="s">
        <v>132</v>
      </c>
      <c r="G200" s="23">
        <f>ROUND((PtQt!G200/PoQt!G200)*100,2)</f>
        <v>100</v>
      </c>
      <c r="H200" s="23" t="s">
        <v>133</v>
      </c>
      <c r="I200" s="23">
        <f>ROUND((PtQt!I200/PoQt!I200)*100,2)</f>
        <v>101.06</v>
      </c>
      <c r="J200" s="32" t="s">
        <v>132</v>
      </c>
      <c r="K200" s="32" t="s">
        <v>132</v>
      </c>
      <c r="L200" s="23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ROUND((PtQt!C201/PoQt!C201)*100,2)</f>
        <v>98.97</v>
      </c>
      <c r="D201" s="23">
        <f>ROUND((PtQt!D201/PoQt!D201)*100,2)</f>
        <v>101.03</v>
      </c>
      <c r="E201" s="32" t="s">
        <v>132</v>
      </c>
      <c r="F201" s="32" t="s">
        <v>132</v>
      </c>
      <c r="G201" s="23">
        <f>ROUND((PtQt!G201/PoQt!G201)*100,2)</f>
        <v>100</v>
      </c>
      <c r="H201" s="23">
        <f>ROUND((PtQt!H201/PoQt!H201)*100,2)</f>
        <v>144.28</v>
      </c>
      <c r="I201" s="23">
        <f>ROUND((PtQt!I201/PoQt!I201)*100,2)</f>
        <v>212.38</v>
      </c>
      <c r="J201" s="32" t="s">
        <v>132</v>
      </c>
      <c r="K201" s="32" t="s">
        <v>132</v>
      </c>
      <c r="L201" s="23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ROUND((PtQt!C202/PoQt!C202)*100,2)</f>
        <v>101.58</v>
      </c>
      <c r="D202" s="23">
        <f>ROUND((PtQt!D202/PoQt!D202)*100,2)</f>
        <v>98.41</v>
      </c>
      <c r="E202" s="32" t="s">
        <v>132</v>
      </c>
      <c r="F202" s="32" t="s">
        <v>132</v>
      </c>
      <c r="G202" s="23">
        <f>ROUND((PtQt!G202/PoQt!G202)*100,2)</f>
        <v>100</v>
      </c>
      <c r="H202" s="23">
        <f>ROUND((PtQt!H202/PoQt!H202)*100,2)</f>
        <v>99.2</v>
      </c>
      <c r="I202" s="23">
        <f>ROUND((PtQt!I202/PoQt!I202)*100,2)</f>
        <v>89.36</v>
      </c>
      <c r="J202" s="32" t="s">
        <v>132</v>
      </c>
      <c r="K202" s="32" t="s">
        <v>132</v>
      </c>
      <c r="L202" s="23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3">
        <f>ROUND((PtQt!C203/PoQt!C203)*100,2)</f>
        <v>97.57</v>
      </c>
      <c r="D203" s="23">
        <f>ROUND((PtQt!D203/PoQt!D203)*100,2)</f>
        <v>101.35</v>
      </c>
      <c r="E203" s="23">
        <f>ROUND((PtQt!E203/PoQt!E203)*100,2)</f>
        <v>100.69</v>
      </c>
      <c r="F203" s="23">
        <f>ROUND((PtQt!F203/PoQt!F203)*100,2)</f>
        <v>100.36</v>
      </c>
      <c r="G203" s="23">
        <f>ROUND((PtQt!G203/PoQt!G203)*100,2)</f>
        <v>100</v>
      </c>
      <c r="H203" s="23">
        <f>ROUND((PtQt!H203/PoQt!H203)*100,2)</f>
        <v>99.3</v>
      </c>
      <c r="I203" s="23">
        <f>ROUND((PtQt!I203/PoQt!I203)*100,2)</f>
        <v>100.61</v>
      </c>
      <c r="J203" s="23">
        <f>ROUND((PtQt!J203/PoQt!J203)*100,2)</f>
        <v>98.86</v>
      </c>
      <c r="K203" s="23">
        <f>ROUND((PtQt!K203/PoQt!K203)*100,2)</f>
        <v>97.39</v>
      </c>
      <c r="L203" s="23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3">
        <f>ROUND((PtQt!C204/PoQt!C204)*100,2)</f>
        <v>99.05</v>
      </c>
      <c r="D204" s="23">
        <f>ROUND((PtQt!D204/PoQt!D204)*100,2)</f>
        <v>100.29</v>
      </c>
      <c r="E204" s="23">
        <f>ROUND((PtQt!E204/PoQt!E204)*100,2)</f>
        <v>100.56</v>
      </c>
      <c r="F204" s="23">
        <f>ROUND((PtQt!F204/PoQt!F204)*100,2)</f>
        <v>100.11</v>
      </c>
      <c r="G204" s="23">
        <f>ROUND((PtQt!G204/PoQt!G204)*100,2)</f>
        <v>100</v>
      </c>
      <c r="H204" s="23">
        <f>ROUND((PtQt!H204/PoQt!H204)*100,2)</f>
        <v>103.24</v>
      </c>
      <c r="I204" s="23">
        <f>ROUND((PtQt!I204/PoQt!I204)*100,2)</f>
        <v>105.32</v>
      </c>
      <c r="J204" s="23">
        <f>ROUND((PtQt!J204/PoQt!J204)*100,2)</f>
        <v>104.19</v>
      </c>
      <c r="K204" s="23">
        <f>ROUND((PtQt!K204/PoQt!K204)*100,2)</f>
        <v>106.91</v>
      </c>
      <c r="L204" s="23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ROUND((PtQt!C205/PoQt!C205)*100,2)</f>
        <v>93.89</v>
      </c>
      <c r="D205" s="23">
        <f>ROUND((PtQt!D205/PoQt!D205)*100,2)</f>
        <v>97.08</v>
      </c>
      <c r="E205" s="23">
        <f>ROUND((PtQt!E205/PoQt!E205)*100,2)</f>
        <v>99.62</v>
      </c>
      <c r="F205" s="23">
        <f>ROUND((PtQt!F205/PoQt!F205)*100,2)</f>
        <v>109.42</v>
      </c>
      <c r="G205" s="23">
        <f>ROUND((PtQt!G205/PoQt!G205)*100,2)</f>
        <v>100</v>
      </c>
      <c r="H205" s="23">
        <f>ROUND((PtQt!H205/PoQt!H205)*100,2)</f>
        <v>106.37</v>
      </c>
      <c r="I205" s="23">
        <f>ROUND((PtQt!I205/PoQt!I205)*100,2)</f>
        <v>103.84</v>
      </c>
      <c r="J205" s="23">
        <f>ROUND((PtQt!J205/PoQt!J205)*100,2)</f>
        <v>101.15</v>
      </c>
      <c r="K205" s="23">
        <f>ROUND((PtQt!K205/PoQt!K205)*100,2)</f>
        <v>102.91</v>
      </c>
      <c r="L205" s="23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ROUND((PtQt!C206/PoQt!C206)*100,2)</f>
        <v>97.75</v>
      </c>
      <c r="D206" s="23">
        <f>ROUND((PtQt!D206/PoQt!D206)*100,2)</f>
        <v>102.2</v>
      </c>
      <c r="E206" s="23">
        <f>ROUND((PtQt!E206/PoQt!E206)*100,2)</f>
        <v>101.75</v>
      </c>
      <c r="F206" s="23">
        <f>ROUND((PtQt!F206/PoQt!F206)*100,2)</f>
        <v>98.31</v>
      </c>
      <c r="G206" s="23">
        <f>ROUND((PtQt!G206/PoQt!G206)*100,2)</f>
        <v>100</v>
      </c>
      <c r="H206" s="23">
        <f>ROUND((PtQt!H206/PoQt!H206)*100,2)</f>
        <v>94.9</v>
      </c>
      <c r="I206" s="23">
        <f>ROUND((PtQt!I206/PoQt!I206)*100,2)</f>
        <v>96.91</v>
      </c>
      <c r="J206" s="23">
        <f>ROUND((PtQt!J206/PoQt!J206)*100,2)</f>
        <v>95.19</v>
      </c>
      <c r="K206" s="23">
        <f>ROUND((PtQt!K206/PoQt!K206)*100,2)</f>
        <v>90.72</v>
      </c>
      <c r="L206" s="23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3">
        <f>ROUND((PtQt!C207/PoQt!C207)*100,2)</f>
        <v>98.62</v>
      </c>
      <c r="D207" s="23">
        <f>ROUND((PtQt!D207/PoQt!D207)*100,2)</f>
        <v>105.36</v>
      </c>
      <c r="E207" s="23">
        <f>ROUND((PtQt!E207/PoQt!E207)*100,2)</f>
        <v>99.11</v>
      </c>
      <c r="F207" s="23">
        <f>ROUND((PtQt!F207/PoQt!F207)*100,2)</f>
        <v>96.91</v>
      </c>
      <c r="G207" s="23">
        <f>ROUND((PtQt!G207/PoQt!G207)*100,2)</f>
        <v>100</v>
      </c>
      <c r="H207" s="23">
        <f>ROUND((PtQt!H207/PoQt!H207)*100,2)</f>
        <v>95.07</v>
      </c>
      <c r="I207" s="23">
        <f>ROUND((PtQt!I207/PoQt!I207)*100,2)</f>
        <v>98.5</v>
      </c>
      <c r="J207" s="23">
        <f>ROUND((PtQt!J207/PoQt!J207)*100,2)</f>
        <v>94.19</v>
      </c>
      <c r="K207" s="23">
        <f>ROUND((PtQt!K207/PoQt!K207)*100,2)</f>
        <v>90.08</v>
      </c>
      <c r="L207" s="23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3">
        <f>ROUND((PtQt!C208/PoQt!C208)*100,2)</f>
        <v>99.12</v>
      </c>
      <c r="D208" s="23">
        <f>ROUND((PtQt!D208/PoQt!D208)*100,2)</f>
        <v>96.12</v>
      </c>
      <c r="E208" s="23">
        <f>ROUND((PtQt!E208/PoQt!E208)*100,2)</f>
        <v>100.67</v>
      </c>
      <c r="F208" s="23">
        <f>ROUND((PtQt!F208/PoQt!F208)*100,2)</f>
        <v>104.14</v>
      </c>
      <c r="G208" s="23">
        <f>ROUND((PtQt!G208/PoQt!G208)*100,2)</f>
        <v>100</v>
      </c>
      <c r="H208" s="23">
        <f>ROUND((PtQt!H208/PoQt!H208)*100,2)</f>
        <v>101.67</v>
      </c>
      <c r="I208" s="23">
        <f>ROUND((PtQt!I208/PoQt!I208)*100,2)</f>
        <v>102.33</v>
      </c>
      <c r="J208" s="23">
        <f>ROUND((PtQt!J208/PoQt!J208)*100,2)</f>
        <v>103.95</v>
      </c>
      <c r="K208" s="23">
        <f>ROUND((PtQt!K208/PoQt!K208)*100,2)</f>
        <v>103.7</v>
      </c>
      <c r="L208" s="23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3">
        <f>ROUND((PtQt!C209/PoQt!C209)*100,2)</f>
        <v>99.06</v>
      </c>
      <c r="D209" s="23">
        <f>ROUND((PtQt!D209/PoQt!D209)*100,2)</f>
        <v>96.09</v>
      </c>
      <c r="E209" s="23">
        <f>ROUND((PtQt!E209/PoQt!E209)*100,2)</f>
        <v>100.53</v>
      </c>
      <c r="F209" s="23">
        <f>ROUND((PtQt!F209/PoQt!F209)*100,2)</f>
        <v>104.33</v>
      </c>
      <c r="G209" s="23">
        <f>ROUND((PtQt!G209/PoQt!G209)*100,2)</f>
        <v>100</v>
      </c>
      <c r="H209" s="23">
        <f>ROUND((PtQt!H209/PoQt!H209)*100,2)</f>
        <v>101.71</v>
      </c>
      <c r="I209" s="23">
        <f>ROUND((PtQt!I209/PoQt!I209)*100,2)</f>
        <v>102.39</v>
      </c>
      <c r="J209" s="23">
        <f>ROUND((PtQt!J209/PoQt!J209)*100,2)</f>
        <v>103.7</v>
      </c>
      <c r="K209" s="23">
        <f>ROUND((PtQt!K209/PoQt!K209)*100,2)</f>
        <v>103.41</v>
      </c>
      <c r="L209" s="23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ROUND((PtQt!C210/PoQt!C210)*100,2)</f>
        <v>101</v>
      </c>
      <c r="D210" s="23">
        <f>ROUND((PtQt!D210/PoQt!D210)*100,2)</f>
        <v>97.6</v>
      </c>
      <c r="E210" s="23">
        <f>ROUND((PtQt!E210/PoQt!E210)*100,2)</f>
        <v>105.81</v>
      </c>
      <c r="F210" s="23">
        <f>ROUND((PtQt!F210/PoQt!F210)*100,2)</f>
        <v>95.79</v>
      </c>
      <c r="G210" s="23">
        <f>ROUND((PtQt!G210/PoQt!G210)*100,2)</f>
        <v>100</v>
      </c>
      <c r="H210" s="23">
        <f>ROUND((PtQt!H210/PoQt!H210)*100,2)</f>
        <v>100.4</v>
      </c>
      <c r="I210" s="23">
        <f>ROUND((PtQt!I210/PoQt!I210)*100,2)</f>
        <v>99.8</v>
      </c>
      <c r="J210" s="23">
        <f>ROUND((PtQt!J210/PoQt!J210)*100,2)</f>
        <v>111.22</v>
      </c>
      <c r="K210" s="23">
        <f>ROUND((PtQt!K210/PoQt!K210)*100,2)</f>
        <v>114.43</v>
      </c>
      <c r="L210" s="23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3">
        <f>ROUND((PtQt!C211/PoQt!C211)*100,2)</f>
        <v>108.04</v>
      </c>
      <c r="D211" s="23">
        <f>ROUND((PtQt!D211/PoQt!D211)*100,2)</f>
        <v>93.23</v>
      </c>
      <c r="E211" s="23">
        <f>ROUND((PtQt!E211/PoQt!E211)*100,2)</f>
        <v>97.16</v>
      </c>
      <c r="F211" s="23">
        <f>ROUND((PtQt!F211/PoQt!F211)*100,2)</f>
        <v>100.69</v>
      </c>
      <c r="G211" s="23">
        <f>ROUND((PtQt!G211/PoQt!G211)*100,2)</f>
        <v>100</v>
      </c>
      <c r="H211" s="23">
        <f>ROUND((PtQt!H211/PoQt!H211)*100,2)</f>
        <v>102.04</v>
      </c>
      <c r="I211" s="23">
        <f>ROUND((PtQt!I211/PoQt!I211)*100,2)</f>
        <v>100.22</v>
      </c>
      <c r="J211" s="23">
        <f>ROUND((PtQt!J211/PoQt!J211)*100,2)</f>
        <v>99.48</v>
      </c>
      <c r="K211" s="23">
        <f>ROUND((PtQt!K211/PoQt!K211)*100,2)</f>
        <v>106.93</v>
      </c>
      <c r="L211" s="23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3">
        <f>ROUND((PtQt!C212/PoQt!C212)*100,2)</f>
        <v>106.41</v>
      </c>
      <c r="D212" s="23">
        <f>ROUND((PtQt!D212/PoQt!D212)*100,2)</f>
        <v>91.36</v>
      </c>
      <c r="E212" s="23">
        <f>ROUND((PtQt!E212/PoQt!E212)*100,2)</f>
        <v>97.04</v>
      </c>
      <c r="F212" s="23">
        <f>ROUND((PtQt!F212/PoQt!F212)*100,2)</f>
        <v>101.32</v>
      </c>
      <c r="G212" s="23">
        <f>ROUND((PtQt!G212/PoQt!G212)*100,2)</f>
        <v>100</v>
      </c>
      <c r="H212" s="23">
        <f>ROUND((PtQt!H212/PoQt!H212)*100,2)</f>
        <v>100.97</v>
      </c>
      <c r="I212" s="23">
        <f>ROUND((PtQt!I212/PoQt!I212)*100,2)</f>
        <v>99.01</v>
      </c>
      <c r="J212" s="23">
        <f>ROUND((PtQt!J212/PoQt!J212)*100,2)</f>
        <v>100.4</v>
      </c>
      <c r="K212" s="23">
        <f>ROUND((PtQt!K212/PoQt!K212)*100,2)</f>
        <v>107.45</v>
      </c>
      <c r="L212" s="23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ROUND((PtQt!C213/PoQt!C213)*100,2)</f>
        <v>121.88</v>
      </c>
      <c r="D213" s="23">
        <f>ROUND((PtQt!D213/PoQt!D213)*100,2)</f>
        <v>111.22</v>
      </c>
      <c r="E213" s="23">
        <f>ROUND((PtQt!E213/PoQt!E213)*100,2)</f>
        <v>95.79</v>
      </c>
      <c r="F213" s="23">
        <f>ROUND((PtQt!F213/PoQt!F213)*100,2)</f>
        <v>95.79</v>
      </c>
      <c r="G213" s="23">
        <f>ROUND((PtQt!G213/PoQt!G213)*100,2)</f>
        <v>100</v>
      </c>
      <c r="H213" s="23">
        <f>ROUND((PtQt!H213/PoQt!H213)*100,2)</f>
        <v>113.19</v>
      </c>
      <c r="I213" s="23">
        <f>ROUND((PtQt!I213/PoQt!I213)*100,2)</f>
        <v>116.46</v>
      </c>
      <c r="J213" s="23">
        <f>ROUND((PtQt!J213/PoQt!J213)*100,2)</f>
        <v>87.08</v>
      </c>
      <c r="K213" s="23">
        <f>ROUND((PtQt!K213/PoQt!K213)*100,2)</f>
        <v>101.01</v>
      </c>
      <c r="L213" s="23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ROUND((PtQt!C214/PoQt!C214)*100,2)</f>
        <v>120.2</v>
      </c>
      <c r="D214" s="23">
        <f>ROUND((PtQt!D214/PoQt!D214)*100,2)</f>
        <v>96.84</v>
      </c>
      <c r="E214" s="23">
        <f>ROUND((PtQt!E214/PoQt!E214)*100,2)</f>
        <v>116.01</v>
      </c>
      <c r="F214" s="23">
        <f>ROUND((PtQt!F214/PoQt!F214)*100,2)</f>
        <v>93.5</v>
      </c>
      <c r="G214" s="23">
        <f>ROUND((PtQt!G214/PoQt!G214)*100,2)</f>
        <v>100</v>
      </c>
      <c r="H214" s="23">
        <f>ROUND((PtQt!H214/PoQt!H214)*100,2)</f>
        <v>111.12</v>
      </c>
      <c r="I214" s="23">
        <f>ROUND((PtQt!I214/PoQt!I214)*100,2)</f>
        <v>102.51</v>
      </c>
      <c r="J214" s="23">
        <f>ROUND((PtQt!J214/PoQt!J214)*100,2)</f>
        <v>121.89</v>
      </c>
      <c r="K214" s="23">
        <f>ROUND((PtQt!K214/PoQt!K214)*100,2)</f>
        <v>101.1</v>
      </c>
      <c r="L214" s="23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3">
        <f>ROUND((PtQt!C215/PoQt!C215)*100,2)</f>
        <v>0</v>
      </c>
      <c r="D215" s="23">
        <f>ROUND((PtQt!D215/PoQt!D215)*100,2)</f>
        <v>0</v>
      </c>
      <c r="E215" s="23">
        <f>ROUND((PtQt!E215/PoQt!E215)*100,2)</f>
        <v>0</v>
      </c>
      <c r="F215" s="23">
        <f>ROUND((PtQt!F215/PoQt!F215)*100,2)</f>
        <v>0</v>
      </c>
      <c r="G215" s="23">
        <f>ROUND((PtQt!G215/PoQt!G215)*100,2)</f>
        <v>0</v>
      </c>
      <c r="H215" s="23">
        <f>ROUND((PtQt!H215/PoQt!H215)*100,2)</f>
        <v>0</v>
      </c>
      <c r="I215" s="23">
        <f>ROUND((PtQt!I215/PoQt!I215)*100,2)</f>
        <v>0</v>
      </c>
      <c r="J215" s="23">
        <f>ROUND((PtQt!J215/PoQt!J215)*100,2)</f>
        <v>0</v>
      </c>
      <c r="K215" s="23">
        <f>ROUND((PtQt!K215/PoQt!K215)*100,2)</f>
        <v>0</v>
      </c>
      <c r="L215" s="23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3">
        <f>ROUND((PtQt!C216/PoQt!C216)*100,2)</f>
        <v>91.64</v>
      </c>
      <c r="D216" s="23">
        <f>ROUND((PtQt!D216/PoQt!D216)*100,2)</f>
        <v>85.26</v>
      </c>
      <c r="E216" s="23">
        <f>ROUND((PtQt!E216/PoQt!E216)*100,2)</f>
        <v>79.75</v>
      </c>
      <c r="F216" s="23">
        <f>ROUND((PtQt!F216/PoQt!F216)*100,2)</f>
        <v>82.85</v>
      </c>
      <c r="G216" s="23">
        <f>ROUND((PtQt!G216/PoQt!G216)*100,2)</f>
        <v>100</v>
      </c>
      <c r="H216" s="23">
        <f>ROUND((PtQt!H216/PoQt!H216)*100,2)</f>
        <v>71.17</v>
      </c>
      <c r="I216" s="23">
        <f>ROUND((PtQt!I216/PoQt!I216)*100,2)</f>
        <v>86.99</v>
      </c>
      <c r="J216" s="23">
        <f>ROUND((PtQt!J216/PoQt!J216)*100,2)</f>
        <v>57.98</v>
      </c>
      <c r="K216" s="23">
        <f>ROUND((PtQt!K216/PoQt!K216)*100,2)</f>
        <v>65.540000000000006</v>
      </c>
      <c r="L216" s="23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3">
        <f>ROUND((PtQt!C217/PoQt!C217)*100,2)</f>
        <v>100</v>
      </c>
      <c r="D217" s="23" t="s">
        <v>133</v>
      </c>
      <c r="E217" s="23" t="s">
        <v>133</v>
      </c>
      <c r="F217" s="23" t="s">
        <v>133</v>
      </c>
      <c r="G217" s="23">
        <f>ROUND((PtQt!G217/PoQt!G217)*100,2)</f>
        <v>100</v>
      </c>
      <c r="H217" s="23" t="s">
        <v>133</v>
      </c>
      <c r="I217" s="23">
        <f>ROUND((PtQt!I217/PoQt!I217)*100,2)</f>
        <v>113.83</v>
      </c>
      <c r="J217" s="23" t="s">
        <v>133</v>
      </c>
      <c r="K217" s="23" t="s">
        <v>133</v>
      </c>
      <c r="L217" s="23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3">
        <f>ROUND((PtQt!C218/PoQt!C218)*100,2)</f>
        <v>84.26</v>
      </c>
      <c r="D218" s="23">
        <f>ROUND((PtQt!D218/PoQt!D218)*100,2)</f>
        <v>99.79</v>
      </c>
      <c r="E218" s="23">
        <f>ROUND((PtQt!E218/PoQt!E218)*100,2)</f>
        <v>115.67</v>
      </c>
      <c r="F218" s="23">
        <f>ROUND((PtQt!F218/PoQt!F218)*100,2)</f>
        <v>100.28</v>
      </c>
      <c r="G218" s="23">
        <f>ROUND((PtQt!G218/PoQt!G218)*100,2)</f>
        <v>100</v>
      </c>
      <c r="H218" s="23">
        <f>ROUND((PtQt!H218/PoQt!H218)*100,2)</f>
        <v>99.23</v>
      </c>
      <c r="I218" s="23">
        <f>ROUND((PtQt!I218/PoQt!I218)*100,2)</f>
        <v>93.11</v>
      </c>
      <c r="J218" s="23">
        <f>ROUND((PtQt!J218/PoQt!J218)*100,2)</f>
        <v>90.46</v>
      </c>
      <c r="K218" s="23">
        <f>ROUND((PtQt!K218/PoQt!K218)*100,2)</f>
        <v>75.349999999999994</v>
      </c>
      <c r="L218" s="23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3">
        <f>ROUND((PtQt!C219/PoQt!C219)*100,2)</f>
        <v>92.3</v>
      </c>
      <c r="D219" s="23">
        <f>ROUND((PtQt!D219/PoQt!D219)*100,2)</f>
        <v>100.48</v>
      </c>
      <c r="E219" s="23">
        <f>ROUND((PtQt!E219/PoQt!E219)*100,2)</f>
        <v>108.91</v>
      </c>
      <c r="F219" s="23">
        <f>ROUND((PtQt!F219/PoQt!F219)*100,2)</f>
        <v>98.31</v>
      </c>
      <c r="G219" s="23">
        <f>ROUND((PtQt!G219/PoQt!G219)*100,2)</f>
        <v>100</v>
      </c>
      <c r="H219" s="23">
        <f>ROUND((PtQt!H219/PoQt!H219)*100,2)</f>
        <v>88.18</v>
      </c>
      <c r="I219" s="23">
        <f>ROUND((PtQt!I219/PoQt!I219)*100,2)</f>
        <v>79.37</v>
      </c>
      <c r="J219" s="23">
        <f>ROUND((PtQt!J219/PoQt!J219)*100,2)</f>
        <v>75.400000000000006</v>
      </c>
      <c r="K219" s="23">
        <f>ROUND((PtQt!K219/PoQt!K219)*100,2)</f>
        <v>71.53</v>
      </c>
      <c r="L219" s="23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3">
        <f>ROUND((PtQt!C220/PoQt!C220)*100,2)</f>
        <v>90.86</v>
      </c>
      <c r="D220" s="23">
        <f>ROUND((PtQt!D220/PoQt!D220)*100,2)</f>
        <v>92.46</v>
      </c>
      <c r="E220" s="23">
        <f>ROUND((PtQt!E220/PoQt!E220)*100,2)</f>
        <v>96.44</v>
      </c>
      <c r="F220" s="23">
        <f>ROUND((PtQt!F220/PoQt!F220)*100,2)</f>
        <v>102.24</v>
      </c>
      <c r="G220" s="23">
        <f>ROUND((PtQt!G220/PoQt!G220)*100,2)</f>
        <v>100</v>
      </c>
      <c r="H220" s="23">
        <f>ROUND((PtQt!H220/PoQt!H220)*100,2)</f>
        <v>87.95</v>
      </c>
      <c r="I220" s="23">
        <f>ROUND((PtQt!I220/PoQt!I220)*100,2)</f>
        <v>91.31</v>
      </c>
      <c r="J220" s="23">
        <f>ROUND((PtQt!J220/PoQt!J220)*100,2)</f>
        <v>103.29</v>
      </c>
      <c r="K220" s="23">
        <f>ROUND((PtQt!K220/PoQt!K220)*100,2)</f>
        <v>106.01</v>
      </c>
      <c r="L220" s="23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3">
        <f>ROUND((PtQt!C221/PoQt!C221)*100,2)</f>
        <v>106.92</v>
      </c>
      <c r="D221" s="23">
        <f>ROUND((PtQt!D221/PoQt!D221)*100,2)</f>
        <v>100.31</v>
      </c>
      <c r="E221" s="23">
        <f>ROUND((PtQt!E221/PoQt!E221)*100,2)</f>
        <v>94.97</v>
      </c>
      <c r="F221" s="23">
        <f>ROUND((PtQt!F221/PoQt!F221)*100,2)</f>
        <v>97.48</v>
      </c>
      <c r="G221" s="23">
        <f>ROUND((PtQt!G221/PoQt!G221)*100,2)</f>
        <v>100</v>
      </c>
      <c r="H221" s="23">
        <f>ROUND((PtQt!H221/PoQt!H221)*100,2)</f>
        <v>95.91</v>
      </c>
      <c r="I221" s="23">
        <f>ROUND((PtQt!I221/PoQt!I221)*100,2)</f>
        <v>97.17</v>
      </c>
      <c r="J221" s="23">
        <f>ROUND((PtQt!J221/PoQt!J221)*100,2)</f>
        <v>103.14</v>
      </c>
      <c r="K221" s="23">
        <f>ROUND((PtQt!K221/PoQt!K221)*100,2)</f>
        <v>112.89</v>
      </c>
      <c r="L221" s="23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3">
        <f>ROUND((PtQt!C222/PoQt!C222)*100,2)</f>
        <v>78.47</v>
      </c>
      <c r="D222" s="23">
        <f>ROUND((PtQt!D222/PoQt!D222)*100,2)</f>
        <v>81.3</v>
      </c>
      <c r="E222" s="23">
        <f>ROUND((PtQt!E222/PoQt!E222)*100,2)</f>
        <v>122.47</v>
      </c>
      <c r="F222" s="23">
        <f>ROUND((PtQt!F222/PoQt!F222)*100,2)</f>
        <v>117.75</v>
      </c>
      <c r="G222" s="23">
        <f>ROUND((PtQt!G222/PoQt!G222)*100,2)</f>
        <v>100</v>
      </c>
      <c r="H222" s="23">
        <f>ROUND((PtQt!H222/PoQt!H222)*100,2)</f>
        <v>96.54</v>
      </c>
      <c r="I222" s="23">
        <f>ROUND((PtQt!I222/PoQt!I222)*100,2)</f>
        <v>89.89</v>
      </c>
      <c r="J222" s="23">
        <f>ROUND((PtQt!J222/PoQt!J222)*100,2)</f>
        <v>114.7</v>
      </c>
      <c r="K222" s="23">
        <f>ROUND((PtQt!K222/PoQt!K222)*100,2)</f>
        <v>91.24</v>
      </c>
      <c r="L222" s="23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3">
        <f>ROUND((PtQt!C223/PoQt!C223)*100,2)</f>
        <v>0</v>
      </c>
      <c r="D223" s="23">
        <f>ROUND((PtQt!D223/PoQt!D223)*100,2)</f>
        <v>0</v>
      </c>
      <c r="E223" s="23">
        <f>ROUND((PtQt!E223/PoQt!E223)*100,2)</f>
        <v>96.37</v>
      </c>
      <c r="F223" s="23">
        <f>ROUND((PtQt!F223/PoQt!F223)*100,2)</f>
        <v>103.63</v>
      </c>
      <c r="G223" s="23">
        <f>ROUND((PtQt!G223/PoQt!G223)*100,2)</f>
        <v>100</v>
      </c>
      <c r="H223" s="23">
        <f>ROUND((PtQt!H223/PoQt!H223)*100,2)</f>
        <v>0</v>
      </c>
      <c r="I223" s="23">
        <f>ROUND((PtQt!I223/PoQt!I223)*100,2)</f>
        <v>0</v>
      </c>
      <c r="J223" s="23">
        <f>ROUND((PtQt!J223/PoQt!J223)*100,2)</f>
        <v>94.84</v>
      </c>
      <c r="K223" s="23">
        <f>ROUND((PtQt!K223/PoQt!K223)*100,2)</f>
        <v>96.37</v>
      </c>
      <c r="L223" s="23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3">
        <f>ROUND((PtQt!C224/PoQt!C224)*100,2)</f>
        <v>91</v>
      </c>
      <c r="D224" s="23">
        <f>ROUND((PtQt!D224/PoQt!D224)*100,2)</f>
        <v>100.8</v>
      </c>
      <c r="E224" s="23">
        <f>ROUND((PtQt!E224/PoQt!E224)*100,2)</f>
        <v>103.09</v>
      </c>
      <c r="F224" s="23">
        <f>ROUND((PtQt!F224/PoQt!F224)*100,2)</f>
        <v>105.72</v>
      </c>
      <c r="G224" s="23">
        <f>ROUND((PtQt!G224/PoQt!G224)*100,2)</f>
        <v>100</v>
      </c>
      <c r="H224" s="23">
        <f>ROUND((PtQt!H224/PoQt!H224)*100,2)</f>
        <v>90.23</v>
      </c>
      <c r="I224" s="23">
        <f>ROUND((PtQt!I224/PoQt!I224)*100,2)</f>
        <v>92.33</v>
      </c>
      <c r="J224" s="23">
        <f>ROUND((PtQt!J224/PoQt!J224)*100,2)</f>
        <v>89.97</v>
      </c>
      <c r="K224" s="23">
        <f>ROUND((PtQt!K224/PoQt!K224)*100,2)</f>
        <v>90.36</v>
      </c>
      <c r="L224" s="23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3">
        <f>ROUND((PtQt!C225/PoQt!C225)*100,2)</f>
        <v>97.84</v>
      </c>
      <c r="D225" s="23">
        <f>ROUND((PtQt!D225/PoQt!D225)*100,2)</f>
        <v>82.87</v>
      </c>
      <c r="E225" s="23">
        <f>ROUND((PtQt!E225/PoQt!E225)*100,2)</f>
        <v>103.16</v>
      </c>
      <c r="F225" s="23">
        <f>ROUND((PtQt!F225/PoQt!F225)*100,2)</f>
        <v>116.1</v>
      </c>
      <c r="G225" s="23">
        <f>ROUND((PtQt!G225/PoQt!G225)*100,2)</f>
        <v>100</v>
      </c>
      <c r="H225" s="23">
        <f>ROUND((PtQt!H225/PoQt!H225)*100,2)</f>
        <v>78.61</v>
      </c>
      <c r="I225" s="23">
        <f>ROUND((PtQt!I225/PoQt!I225)*100,2)</f>
        <v>90.97</v>
      </c>
      <c r="J225" s="23">
        <f>ROUND((PtQt!J225/PoQt!J225)*100,2)</f>
        <v>87.53</v>
      </c>
      <c r="K225" s="23">
        <f>ROUND((PtQt!K225/PoQt!K225)*100,2)</f>
        <v>84.45</v>
      </c>
      <c r="L225" s="23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3" t="s">
        <v>133</v>
      </c>
      <c r="D226" s="23">
        <f>ROUND((PtQt!D226/PoQt!D226)*100,2)</f>
        <v>101.66</v>
      </c>
      <c r="E226" s="23">
        <f>ROUND((PtQt!E226/PoQt!E226)*100,2)</f>
        <v>98.34</v>
      </c>
      <c r="F226" s="23" t="s">
        <v>133</v>
      </c>
      <c r="G226" s="23">
        <f>ROUND((PtQt!G226/PoQt!G226)*100,2)</f>
        <v>100</v>
      </c>
      <c r="H226" s="23" t="s">
        <v>133</v>
      </c>
      <c r="I226" s="23">
        <f>ROUND((PtQt!I226/PoQt!I226)*100,2)</f>
        <v>90.71</v>
      </c>
      <c r="J226" s="23">
        <f>ROUND((PtQt!J226/PoQt!J226)*100,2)</f>
        <v>97.55</v>
      </c>
      <c r="K226" s="23" t="s">
        <v>133</v>
      </c>
      <c r="L226" s="23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3">
        <f>ROUND((PtQt!C227/PoQt!C227)*100,2)</f>
        <v>83.92</v>
      </c>
      <c r="D227" s="23">
        <f>ROUND((PtQt!D227/PoQt!D227)*100,2)</f>
        <v>104.04</v>
      </c>
      <c r="E227" s="23">
        <f>ROUND((PtQt!E227/PoQt!E227)*100,2)</f>
        <v>105.48</v>
      </c>
      <c r="F227" s="23">
        <f>ROUND((PtQt!F227/PoQt!F227)*100,2)</f>
        <v>106.56</v>
      </c>
      <c r="G227" s="23">
        <f>ROUND((PtQt!G227/PoQt!G227)*100,2)</f>
        <v>100</v>
      </c>
      <c r="H227" s="23">
        <f>ROUND((PtQt!H227/PoQt!H227)*100,2)</f>
        <v>109.19</v>
      </c>
      <c r="I227" s="23">
        <f>ROUND((PtQt!I227/PoQt!I227)*100,2)</f>
        <v>104.37</v>
      </c>
      <c r="J227" s="23">
        <f>ROUND((PtQt!J227/PoQt!J227)*100,2)</f>
        <v>115.9</v>
      </c>
      <c r="K227" s="23">
        <f>ROUND((PtQt!K227/PoQt!K227)*100,2)</f>
        <v>117.04</v>
      </c>
      <c r="L227" s="23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ROUND((PtQt!C228/PoQt!C228)*100,2)</f>
        <v>93.42</v>
      </c>
      <c r="D228" s="23">
        <f>ROUND((PtQt!D228/PoQt!D228)*100,2)</f>
        <v>97.63</v>
      </c>
      <c r="E228" s="23">
        <f>ROUND((PtQt!E228/PoQt!E228)*100,2)</f>
        <v>103.88</v>
      </c>
      <c r="F228" s="23">
        <f>ROUND((PtQt!F228/PoQt!F228)*100,2)</f>
        <v>105.03</v>
      </c>
      <c r="G228" s="23">
        <f>ROUND((PtQt!G228/PoQt!G228)*100,2)</f>
        <v>100</v>
      </c>
      <c r="H228" s="23">
        <f>ROUND((PtQt!H228/PoQt!H228)*100,2)</f>
        <v>90.06</v>
      </c>
      <c r="I228" s="23">
        <f>ROUND((PtQt!I228/PoQt!I228)*100,2)</f>
        <v>88.52</v>
      </c>
      <c r="J228" s="23">
        <f>ROUND((PtQt!J228/PoQt!J228)*100,2)</f>
        <v>86.05</v>
      </c>
      <c r="K228" s="23">
        <f>ROUND((PtQt!K228/PoQt!K228)*100,2)</f>
        <v>91.94</v>
      </c>
      <c r="L228" s="23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3">
        <f>ROUND((PtQt!C229/PoQt!C229)*100,2)</f>
        <v>92.1</v>
      </c>
      <c r="D229" s="23">
        <f>ROUND((PtQt!D229/PoQt!D229)*100,2)</f>
        <v>88.56</v>
      </c>
      <c r="E229" s="23">
        <f>ROUND((PtQt!E229/PoQt!E229)*100,2)</f>
        <v>106.52</v>
      </c>
      <c r="F229" s="23">
        <f>ROUND((PtQt!F229/PoQt!F229)*100,2)</f>
        <v>125.77</v>
      </c>
      <c r="G229" s="23">
        <f>ROUND((PtQt!G229/PoQt!G229)*100,2)</f>
        <v>100</v>
      </c>
      <c r="H229" s="23">
        <f>ROUND((PtQt!H229/PoQt!H229)*100,2)</f>
        <v>57</v>
      </c>
      <c r="I229" s="23">
        <f>ROUND((PtQt!I229/PoQt!I229)*100,2)</f>
        <v>87.84</v>
      </c>
      <c r="J229" s="23">
        <f>ROUND((PtQt!J229/PoQt!J229)*100,2)</f>
        <v>94.92</v>
      </c>
      <c r="K229" s="23">
        <f>ROUND((PtQt!K229/PoQt!K229)*100,2)</f>
        <v>182.24</v>
      </c>
      <c r="L229" s="23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3">
        <f>ROUND((PtQt!C230/PoQt!C230)*100,2)</f>
        <v>95.98</v>
      </c>
      <c r="D230" s="23">
        <f>ROUND((PtQt!D230/PoQt!D230)*100,2)</f>
        <v>104.02</v>
      </c>
      <c r="E230" s="32" t="s">
        <v>132</v>
      </c>
      <c r="F230" s="32" t="s">
        <v>132</v>
      </c>
      <c r="G230" s="23">
        <f>ROUND((PtQt!G230/PoQt!G230)*100,2)</f>
        <v>100</v>
      </c>
      <c r="H230" s="23">
        <f>ROUND((PtQt!H230/PoQt!H230)*100,2)</f>
        <v>111.49</v>
      </c>
      <c r="I230" s="23">
        <f>ROUND((PtQt!I230/PoQt!I230)*100,2)</f>
        <v>102.93</v>
      </c>
      <c r="J230" s="32" t="s">
        <v>132</v>
      </c>
      <c r="K230" s="32" t="s">
        <v>132</v>
      </c>
      <c r="L230" s="23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ROUND((PtQt!C231/PoQt!C231)*100,2)</f>
        <v>73.56</v>
      </c>
      <c r="D231" s="23">
        <f>ROUND((PtQt!D231/PoQt!D231)*100,2)</f>
        <v>84.43</v>
      </c>
      <c r="E231" s="23">
        <f>ROUND((PtQt!E231/PoQt!E231)*100,2)</f>
        <v>116.05</v>
      </c>
      <c r="F231" s="23">
        <f>ROUND((PtQt!F231/PoQt!F231)*100,2)</f>
        <v>125.9</v>
      </c>
      <c r="G231" s="23">
        <f>ROUND((PtQt!G231/PoQt!G231)*100,2)</f>
        <v>100</v>
      </c>
      <c r="H231" s="23">
        <f>ROUND((PtQt!H231/PoQt!H231)*100,2)</f>
        <v>102.88</v>
      </c>
      <c r="I231" s="23">
        <f>ROUND((PtQt!I231/PoQt!I231)*100,2)</f>
        <v>137.72</v>
      </c>
      <c r="J231" s="23">
        <f>ROUND((PtQt!J231/PoQt!J231)*100,2)</f>
        <v>187.82</v>
      </c>
      <c r="K231" s="23">
        <f>ROUND((PtQt!K231/PoQt!K231)*100,2)</f>
        <v>185.61</v>
      </c>
      <c r="L231" s="23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ROUND((PtQt!C232/PoQt!C232)*100,2)</f>
        <v>94.86</v>
      </c>
      <c r="D232" s="23">
        <f>ROUND((PtQt!D232/PoQt!D232)*100,2)</f>
        <v>105.14</v>
      </c>
      <c r="E232" s="23" t="s">
        <v>133</v>
      </c>
      <c r="F232" s="23" t="s">
        <v>133</v>
      </c>
      <c r="G232" s="23">
        <f>ROUND((PtQt!G232/PoQt!G232)*100,2)</f>
        <v>100</v>
      </c>
      <c r="H232" s="23">
        <f>ROUND((PtQt!H232/PoQt!H232)*100,2)</f>
        <v>39.93</v>
      </c>
      <c r="I232" s="23">
        <f>ROUND((PtQt!I232/PoQt!I232)*100,2)</f>
        <v>31.75</v>
      </c>
      <c r="J232" s="23" t="s">
        <v>133</v>
      </c>
      <c r="K232" s="23" t="s">
        <v>133</v>
      </c>
      <c r="L232" s="23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ROUND((PtQt!C233/PoQt!C233)*100,2)</f>
        <v>67.430000000000007</v>
      </c>
      <c r="D233" s="23">
        <f>ROUND((PtQt!D233/PoQt!D233)*100,2)</f>
        <v>46.49</v>
      </c>
      <c r="E233" s="23">
        <f>ROUND((PtQt!E233/PoQt!E233)*100,2)</f>
        <v>105.65</v>
      </c>
      <c r="F233" s="23">
        <f>ROUND((PtQt!F233/PoQt!F233)*100,2)</f>
        <v>180.39</v>
      </c>
      <c r="G233" s="23">
        <f>ROUND((PtQt!G233/PoQt!G233)*100,2)</f>
        <v>100</v>
      </c>
      <c r="H233" s="23">
        <f>ROUND((PtQt!H233/PoQt!H233)*100,2)</f>
        <v>41.72</v>
      </c>
      <c r="I233" s="23">
        <f>ROUND((PtQt!I233/PoQt!I233)*100,2)</f>
        <v>21.37</v>
      </c>
      <c r="J233" s="23">
        <f>ROUND((PtQt!J233/PoQt!J233)*100,2)</f>
        <v>56.94</v>
      </c>
      <c r="K233" s="23">
        <f>ROUND((PtQt!K233/PoQt!K233)*100,2)</f>
        <v>99.95</v>
      </c>
      <c r="L233" s="23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3">
        <f>ROUND((PtQt!C234/PoQt!C234)*100,2)</f>
        <v>94.3</v>
      </c>
      <c r="D234" s="23">
        <f>ROUND((PtQt!D234/PoQt!D234)*100,2)</f>
        <v>78.44</v>
      </c>
      <c r="E234" s="23">
        <f>ROUND((PtQt!E234/PoQt!E234)*100,2)</f>
        <v>119.08</v>
      </c>
      <c r="F234" s="23">
        <f>ROUND((PtQt!F234/PoQt!F234)*100,2)</f>
        <v>100.34</v>
      </c>
      <c r="G234" s="23">
        <f>ROUND((PtQt!G234/PoQt!G234)*100,2)</f>
        <v>100</v>
      </c>
      <c r="H234" s="23">
        <f>ROUND((PtQt!H234/PoQt!H234)*100,2)</f>
        <v>74.540000000000006</v>
      </c>
      <c r="I234" s="23">
        <f>ROUND((PtQt!I234/PoQt!I234)*100,2)</f>
        <v>70.92</v>
      </c>
      <c r="J234" s="23">
        <f>ROUND((PtQt!J234/PoQt!J234)*100,2)</f>
        <v>79.12</v>
      </c>
      <c r="K234" s="23">
        <f>ROUND((PtQt!K234/PoQt!K234)*100,2)</f>
        <v>103.04</v>
      </c>
      <c r="L234" s="23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3">
        <f>ROUND((PtQt!C235/PoQt!C235)*100,2)</f>
        <v>101.28</v>
      </c>
      <c r="D235" s="23">
        <f>ROUND((PtQt!D235/PoQt!D235)*100,2)</f>
        <v>76.180000000000007</v>
      </c>
      <c r="E235" s="23">
        <f>ROUND((PtQt!E235/PoQt!E235)*100,2)</f>
        <v>116.83</v>
      </c>
      <c r="F235" s="23">
        <f>ROUND((PtQt!F235/PoQt!F235)*100,2)</f>
        <v>105.74</v>
      </c>
      <c r="G235" s="23">
        <f>ROUND((PtQt!G235/PoQt!G235)*100,2)</f>
        <v>100</v>
      </c>
      <c r="H235" s="23">
        <f>ROUND((PtQt!H235/PoQt!H235)*100,2)</f>
        <v>84.48</v>
      </c>
      <c r="I235" s="23">
        <f>ROUND((PtQt!I235/PoQt!I235)*100,2)</f>
        <v>66.39</v>
      </c>
      <c r="J235" s="23">
        <f>ROUND((PtQt!J235/PoQt!J235)*100,2)</f>
        <v>84.81</v>
      </c>
      <c r="K235" s="23">
        <f>ROUND((PtQt!K235/PoQt!K235)*100,2)</f>
        <v>108.98</v>
      </c>
      <c r="L235" s="23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3">
        <f>ROUND((PtQt!C236/PoQt!C236)*100,2)</f>
        <v>96.94</v>
      </c>
      <c r="D236" s="23">
        <f>ROUND((PtQt!D236/PoQt!D236)*100,2)</f>
        <v>74.849999999999994</v>
      </c>
      <c r="E236" s="23">
        <f>ROUND((PtQt!E236/PoQt!E236)*100,2)</f>
        <v>113.64</v>
      </c>
      <c r="F236" s="23">
        <f>ROUND((PtQt!F236/PoQt!F236)*100,2)</f>
        <v>114.49</v>
      </c>
      <c r="G236" s="23">
        <f>ROUND((PtQt!G236/PoQt!G236)*100,2)</f>
        <v>100</v>
      </c>
      <c r="H236" s="23">
        <f>ROUND((PtQt!H236/PoQt!H236)*100,2)</f>
        <v>93.18</v>
      </c>
      <c r="I236" s="23">
        <f>ROUND((PtQt!I236/PoQt!I236)*100,2)</f>
        <v>56.38</v>
      </c>
      <c r="J236" s="23">
        <f>ROUND((PtQt!J236/PoQt!J236)*100,2)</f>
        <v>75.55</v>
      </c>
      <c r="K236" s="23">
        <f>ROUND((PtQt!K236/PoQt!K236)*100,2)</f>
        <v>134.44</v>
      </c>
      <c r="L236" s="23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3">
        <f>ROUND((PtQt!C237/PoQt!C237)*100,2)</f>
        <v>101.61</v>
      </c>
      <c r="D237" s="23">
        <f>ROUND((PtQt!D237/PoQt!D237)*100,2)</f>
        <v>112.57</v>
      </c>
      <c r="E237" s="23">
        <f>ROUND((PtQt!E237/PoQt!E237)*100,2)</f>
        <v>103.81</v>
      </c>
      <c r="F237" s="23">
        <f>ROUND((PtQt!F237/PoQt!F237)*100,2)</f>
        <v>82.01</v>
      </c>
      <c r="G237" s="23">
        <f>ROUND((PtQt!G237/PoQt!G237)*100,2)</f>
        <v>100</v>
      </c>
      <c r="H237" s="23">
        <f>ROUND((PtQt!H237/PoQt!H237)*100,2)</f>
        <v>77.61</v>
      </c>
      <c r="I237" s="23">
        <f>ROUND((PtQt!I237/PoQt!I237)*100,2)</f>
        <v>87.67</v>
      </c>
      <c r="J237" s="23">
        <f>ROUND((PtQt!J237/PoQt!J237)*100,2)</f>
        <v>68.41</v>
      </c>
      <c r="K237" s="23">
        <f>ROUND((PtQt!K237/PoQt!K237)*100,2)</f>
        <v>74.83</v>
      </c>
      <c r="L237" s="23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3">
        <f>ROUND((PtQt!C238/PoQt!C238)*100,2)</f>
        <v>94.76</v>
      </c>
      <c r="D238" s="23">
        <f>ROUND((PtQt!D238/PoQt!D238)*100,2)</f>
        <v>88.19</v>
      </c>
      <c r="E238" s="23">
        <f>ROUND((PtQt!E238/PoQt!E238)*100,2)</f>
        <v>149.88999999999999</v>
      </c>
      <c r="F238" s="23">
        <f>ROUND((PtQt!F238/PoQt!F238)*100,2)</f>
        <v>67.010000000000005</v>
      </c>
      <c r="G238" s="23">
        <f>ROUND((PtQt!G238/PoQt!G238)*100,2)</f>
        <v>100</v>
      </c>
      <c r="H238" s="23">
        <f>ROUND((PtQt!H238/PoQt!H238)*100,2)</f>
        <v>72.55</v>
      </c>
      <c r="I238" s="23">
        <f>ROUND((PtQt!I238/PoQt!I238)*100,2)</f>
        <v>99.41</v>
      </c>
      <c r="J238" s="23">
        <f>ROUND((PtQt!J238/PoQt!J238)*100,2)</f>
        <v>86.64</v>
      </c>
      <c r="K238" s="23">
        <f>ROUND((PtQt!K238/PoQt!K238)*100,2)</f>
        <v>92.18</v>
      </c>
      <c r="L238" s="23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3">
        <f>ROUND((PtQt!C239/PoQt!C239)*100,2)</f>
        <v>63.74</v>
      </c>
      <c r="D239" s="23">
        <f>ROUND((PtQt!D239/PoQt!D239)*100,2)</f>
        <v>72.430000000000007</v>
      </c>
      <c r="E239" s="23">
        <f>ROUND((PtQt!E239/PoQt!E239)*100,2)</f>
        <v>155.68</v>
      </c>
      <c r="F239" s="23">
        <f>ROUND((PtQt!F239/PoQt!F239)*100,2)</f>
        <v>108.06</v>
      </c>
      <c r="G239" s="23">
        <f>ROUND((PtQt!G239/PoQt!G239)*100,2)</f>
        <v>100</v>
      </c>
      <c r="H239" s="23">
        <f>ROUND((PtQt!H239/PoQt!H239)*100,2)</f>
        <v>52.88</v>
      </c>
      <c r="I239" s="23">
        <f>ROUND((PtQt!I239/PoQt!I239)*100,2)</f>
        <v>67</v>
      </c>
      <c r="J239" s="23">
        <f>ROUND((PtQt!J239/PoQt!J239)*100,2)</f>
        <v>105.89</v>
      </c>
      <c r="K239" s="23">
        <f>ROUND((PtQt!K239/PoQt!K239)*100,2)</f>
        <v>85.09</v>
      </c>
      <c r="L239" s="23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ROUND((PtQt!C240/PoQt!C240)*100,2)</f>
        <v>105.02</v>
      </c>
      <c r="D240" s="23">
        <f>ROUND((PtQt!D240/PoQt!D240)*100,2)</f>
        <v>60.05</v>
      </c>
      <c r="E240" s="23">
        <f>ROUND((PtQt!E240/PoQt!E240)*100,2)</f>
        <v>132.53</v>
      </c>
      <c r="F240" s="23">
        <f>ROUND((PtQt!F240/PoQt!F240)*100,2)</f>
        <v>102.32</v>
      </c>
      <c r="G240" s="23">
        <f>ROUND((PtQt!G240/PoQt!G240)*100,2)</f>
        <v>100</v>
      </c>
      <c r="H240" s="23">
        <f>ROUND((PtQt!H240/PoQt!H240)*100,2)</f>
        <v>53.48</v>
      </c>
      <c r="I240" s="23">
        <f>ROUND((PtQt!I240/PoQt!I240)*100,2)</f>
        <v>80.53</v>
      </c>
      <c r="J240" s="23">
        <f>ROUND((PtQt!J240/PoQt!J240)*100,2)</f>
        <v>94.98</v>
      </c>
      <c r="K240" s="23">
        <f>ROUND((PtQt!K240/PoQt!K240)*100,2)</f>
        <v>90.57</v>
      </c>
      <c r="L240" s="23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3">
        <f>ROUND((PtQt!C241/PoQt!C241)*100,2)</f>
        <v>620.25</v>
      </c>
      <c r="D241" s="23">
        <f>ROUND((PtQt!D241/PoQt!D241)*100,2)</f>
        <v>40973.980000000003</v>
      </c>
      <c r="E241" s="23">
        <f>ROUND((PtQt!E241/PoQt!E241)*100,2)</f>
        <v>11950.59</v>
      </c>
      <c r="F241" s="23">
        <f>ROUND((PtQt!F241/PoQt!F241)*100,2)</f>
        <v>2772.56</v>
      </c>
      <c r="G241" s="23">
        <f>ROUND((PtQt!G241/PoQt!G241)*100,2)</f>
        <v>6215.8</v>
      </c>
      <c r="H241" s="23">
        <f>ROUND((PtQt!H241/PoQt!H241)*100,2)</f>
        <v>639.62</v>
      </c>
      <c r="I241" s="23">
        <f>ROUND((PtQt!I241/PoQt!I241)*100,2)</f>
        <v>61791.37</v>
      </c>
      <c r="J241" s="23">
        <f>ROUND((PtQt!J241/PoQt!J241)*100,2)</f>
        <v>13472.05</v>
      </c>
      <c r="K241" s="23">
        <f>ROUND((PtQt!K241/PoQt!K241)*100,2)</f>
        <v>2771.93</v>
      </c>
      <c r="L241" s="23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3">
        <f>ROUND((PtQt!C242/PoQt!C242)*100,2)</f>
        <v>48.74</v>
      </c>
      <c r="D242" s="23">
        <f>ROUND((PtQt!D242/PoQt!D242)*100,2)</f>
        <v>67.66</v>
      </c>
      <c r="E242" s="23">
        <f>ROUND((PtQt!E242/PoQt!E242)*100,2)</f>
        <v>134.49</v>
      </c>
      <c r="F242" s="23">
        <f>ROUND((PtQt!F242/PoQt!F242)*100,2)</f>
        <v>149.13999999999999</v>
      </c>
      <c r="G242" s="23">
        <f>ROUND((PtQt!G242/PoQt!G242)*100,2)</f>
        <v>100</v>
      </c>
      <c r="H242" s="23">
        <f>ROUND((PtQt!H242/PoQt!H242)*100,2)</f>
        <v>63.94</v>
      </c>
      <c r="I242" s="23">
        <f>ROUND((PtQt!I242/PoQt!I242)*100,2)</f>
        <v>48.2</v>
      </c>
      <c r="J242" s="23">
        <f>ROUND((PtQt!J242/PoQt!J242)*100,2)</f>
        <v>51.59</v>
      </c>
      <c r="K242" s="23">
        <f>ROUND((PtQt!K242/PoQt!K242)*100,2)</f>
        <v>72.77</v>
      </c>
      <c r="L242" s="23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3">
        <f>ROUND((PtQt!C243/PoQt!C243)*100,2)</f>
        <v>81.09</v>
      </c>
      <c r="D243" s="23">
        <f>ROUND((PtQt!D243/PoQt!D243)*100,2)</f>
        <v>106.5</v>
      </c>
      <c r="E243" s="23">
        <f>ROUND((PtQt!E243/PoQt!E243)*100,2)</f>
        <v>126.3</v>
      </c>
      <c r="F243" s="23">
        <f>ROUND((PtQt!F243/PoQt!F243)*100,2)</f>
        <v>86.12</v>
      </c>
      <c r="G243" s="23">
        <f>ROUND((PtQt!G243/PoQt!G243)*100,2)</f>
        <v>100</v>
      </c>
      <c r="H243" s="23">
        <f>ROUND((PtQt!H243/PoQt!H243)*100,2)</f>
        <v>73.12</v>
      </c>
      <c r="I243" s="23">
        <f>ROUND((PtQt!I243/PoQt!I243)*100,2)</f>
        <v>105.07</v>
      </c>
      <c r="J243" s="23">
        <f>ROUND((PtQt!J243/PoQt!J243)*100,2)</f>
        <v>98.14</v>
      </c>
      <c r="K243" s="23">
        <f>ROUND((PtQt!K243/PoQt!K243)*100,2)</f>
        <v>73.7</v>
      </c>
      <c r="L243" s="23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3">
        <f>ROUND((PtQt!C244/PoQt!C244)*100,2)</f>
        <v>86.46</v>
      </c>
      <c r="D244" s="23">
        <f>ROUND((PtQt!D244/PoQt!D244)*100,2)</f>
        <v>92.4</v>
      </c>
      <c r="E244" s="23">
        <f>ROUND((PtQt!E244/PoQt!E244)*100,2)</f>
        <v>94.56</v>
      </c>
      <c r="F244" s="23">
        <f>ROUND((PtQt!F244/PoQt!F244)*100,2)</f>
        <v>132.51</v>
      </c>
      <c r="G244" s="23">
        <f>ROUND((PtQt!G244/PoQt!G244)*100,2)</f>
        <v>100</v>
      </c>
      <c r="H244" s="23">
        <f>ROUND((PtQt!H244/PoQt!H244)*100,2)</f>
        <v>148.30000000000001</v>
      </c>
      <c r="I244" s="23">
        <f>ROUND((PtQt!I244/PoQt!I244)*100,2)</f>
        <v>133.5</v>
      </c>
      <c r="J244" s="23">
        <f>ROUND((PtQt!J244/PoQt!J244)*100,2)</f>
        <v>126.2</v>
      </c>
      <c r="K244" s="23">
        <f>ROUND((PtQt!K244/PoQt!K244)*100,2)</f>
        <v>133.19</v>
      </c>
      <c r="L244" s="23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3">
        <f>ROUND((PtQt!C245/PoQt!C245)*100,2)</f>
        <v>93.58</v>
      </c>
      <c r="D245" s="23">
        <f>ROUND((PtQt!D245/PoQt!D245)*100,2)</f>
        <v>89.97</v>
      </c>
      <c r="E245" s="23">
        <f>ROUND((PtQt!E245/PoQt!E245)*100,2)</f>
        <v>93.85</v>
      </c>
      <c r="F245" s="23">
        <f>ROUND((PtQt!F245/PoQt!F245)*100,2)</f>
        <v>122.6</v>
      </c>
      <c r="G245" s="23">
        <f>ROUND((PtQt!G245/PoQt!G245)*100,2)</f>
        <v>100</v>
      </c>
      <c r="H245" s="23">
        <f>ROUND((PtQt!H245/PoQt!H245)*100,2)</f>
        <v>125</v>
      </c>
      <c r="I245" s="23">
        <f>ROUND((PtQt!I245/PoQt!I245)*100,2)</f>
        <v>147.04</v>
      </c>
      <c r="J245" s="23">
        <f>ROUND((PtQt!J245/PoQt!J245)*100,2)</f>
        <v>130.31</v>
      </c>
      <c r="K245" s="23">
        <f>ROUND((PtQt!K245/PoQt!K245)*100,2)</f>
        <v>132.9</v>
      </c>
      <c r="L245" s="23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ROUND((PtQt!C246/PoQt!C246)*100,2)</f>
        <v>88.63</v>
      </c>
      <c r="D246" s="23">
        <f>ROUND((PtQt!D246/PoQt!D246)*100,2)</f>
        <v>86.71</v>
      </c>
      <c r="E246" s="23">
        <f>ROUND((PtQt!E246/PoQt!E246)*100,2)</f>
        <v>94.64</v>
      </c>
      <c r="F246" s="23">
        <f>ROUND((PtQt!F246/PoQt!F246)*100,2)</f>
        <v>129.86000000000001</v>
      </c>
      <c r="G246" s="23">
        <f>ROUND((PtQt!G246/PoQt!G246)*100,2)</f>
        <v>100</v>
      </c>
      <c r="H246" s="23">
        <f>ROUND((PtQt!H246/PoQt!H246)*100,2)</f>
        <v>132.59</v>
      </c>
      <c r="I246" s="23">
        <f>ROUND((PtQt!I246/PoQt!I246)*100,2)</f>
        <v>146.28</v>
      </c>
      <c r="J246" s="23">
        <f>ROUND((PtQt!J246/PoQt!J246)*100,2)</f>
        <v>136.19</v>
      </c>
      <c r="K246" s="23">
        <f>ROUND((PtQt!K246/PoQt!K246)*100,2)</f>
        <v>133.71</v>
      </c>
      <c r="L246" s="23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ROUND((PtQt!C247/PoQt!C247)*100,2)</f>
        <v>79.150000000000006</v>
      </c>
      <c r="D247" s="23">
        <f>ROUND((PtQt!D247/PoQt!D247)*100,2)</f>
        <v>88.24</v>
      </c>
      <c r="E247" s="23">
        <f>ROUND((PtQt!E247/PoQt!E247)*100,2)</f>
        <v>91.9</v>
      </c>
      <c r="F247" s="23">
        <f>ROUND((PtQt!F247/PoQt!F247)*100,2)</f>
        <v>140.71</v>
      </c>
      <c r="G247" s="23">
        <f>ROUND((PtQt!G247/PoQt!G247)*100,2)</f>
        <v>100</v>
      </c>
      <c r="H247" s="23">
        <f>ROUND((PtQt!H247/PoQt!H247)*100,2)</f>
        <v>176.19</v>
      </c>
      <c r="I247" s="23">
        <f>ROUND((PtQt!I247/PoQt!I247)*100,2)</f>
        <v>155.93</v>
      </c>
      <c r="J247" s="23">
        <f>ROUND((PtQt!J247/PoQt!J247)*100,2)</f>
        <v>138.54</v>
      </c>
      <c r="K247" s="23">
        <f>ROUND((PtQt!K247/PoQt!K247)*100,2)</f>
        <v>142.97999999999999</v>
      </c>
      <c r="L247" s="23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ROUND((PtQt!C248/PoQt!C248)*100,2)</f>
        <v>144.94</v>
      </c>
      <c r="D248" s="23">
        <f>ROUND((PtQt!D248/PoQt!D248)*100,2)</f>
        <v>92.75</v>
      </c>
      <c r="E248" s="23">
        <f>ROUND((PtQt!E248/PoQt!E248)*100,2)</f>
        <v>50.49</v>
      </c>
      <c r="F248" s="23">
        <f>ROUND((PtQt!F248/PoQt!F248)*100,2)</f>
        <v>111.75</v>
      </c>
      <c r="G248" s="23">
        <f>ROUND((PtQt!G248/PoQt!G248)*100,2)</f>
        <v>100</v>
      </c>
      <c r="H248" s="23">
        <f>ROUND((PtQt!H248/PoQt!H248)*100,2)</f>
        <v>77.290000000000006</v>
      </c>
      <c r="I248" s="23">
        <f>ROUND((PtQt!I248/PoQt!I248)*100,2)</f>
        <v>113.09</v>
      </c>
      <c r="J248" s="23">
        <f>ROUND((PtQt!J248/PoQt!J248)*100,2)</f>
        <v>39.32</v>
      </c>
      <c r="K248" s="23">
        <f>ROUND((PtQt!K248/PoQt!K248)*100,2)</f>
        <v>83.71</v>
      </c>
      <c r="L248" s="23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32" t="s">
        <v>132</v>
      </c>
      <c r="D249" s="23">
        <f>ROUND((PtQt!D249/PoQt!D249)*100,2)</f>
        <v>100</v>
      </c>
      <c r="E249" s="23" t="s">
        <v>133</v>
      </c>
      <c r="F249" s="32" t="s">
        <v>132</v>
      </c>
      <c r="G249" s="23">
        <f>ROUND((PtQt!G249/PoQt!G249)*100,2)</f>
        <v>100</v>
      </c>
      <c r="H249" s="32" t="s">
        <v>132</v>
      </c>
      <c r="I249" s="23">
        <f>ROUND((PtQt!I249/PoQt!I249)*100,2)</f>
        <v>118.66</v>
      </c>
      <c r="J249" s="23" t="s">
        <v>133</v>
      </c>
      <c r="K249" s="32" t="s">
        <v>132</v>
      </c>
      <c r="L249" s="23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3" t="s">
        <v>133</v>
      </c>
      <c r="D250" s="23">
        <f>ROUND((PtQt!D250/PoQt!D250)*100,2)</f>
        <v>100</v>
      </c>
      <c r="E250" s="23" t="s">
        <v>133</v>
      </c>
      <c r="F250" s="32" t="s">
        <v>132</v>
      </c>
      <c r="G250" s="23">
        <f>ROUND((PtQt!G250/PoQt!G250)*100,2)</f>
        <v>100</v>
      </c>
      <c r="H250" s="23" t="s">
        <v>133</v>
      </c>
      <c r="I250" s="23">
        <f>ROUND((PtQt!I250/PoQt!I250)*100,2)</f>
        <v>80.459999999999994</v>
      </c>
      <c r="J250" s="23" t="s">
        <v>133</v>
      </c>
      <c r="K250" s="32" t="s">
        <v>132</v>
      </c>
      <c r="L250" s="23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ROUND((PtQt!C251/PoQt!C251)*100,2)</f>
        <v>93.04</v>
      </c>
      <c r="D251" s="23">
        <f>ROUND((PtQt!D251/PoQt!D251)*100,2)</f>
        <v>89.41</v>
      </c>
      <c r="E251" s="23">
        <f>ROUND((PtQt!E251/PoQt!E251)*100,2)</f>
        <v>110.91</v>
      </c>
      <c r="F251" s="23">
        <f>ROUND((PtQt!F251/PoQt!F251)*100,2)</f>
        <v>106.53</v>
      </c>
      <c r="G251" s="23">
        <f>ROUND((PtQt!G251/PoQt!G251)*100,2)</f>
        <v>100</v>
      </c>
      <c r="H251" s="23">
        <f>ROUND((PtQt!H251/PoQt!H251)*100,2)</f>
        <v>115.68</v>
      </c>
      <c r="I251" s="23">
        <f>ROUND((PtQt!I251/PoQt!I251)*100,2)</f>
        <v>109.95</v>
      </c>
      <c r="J251" s="23">
        <f>ROUND((PtQt!J251/PoQt!J251)*100,2)</f>
        <v>102.46</v>
      </c>
      <c r="K251" s="23">
        <f>ROUND((PtQt!K251/PoQt!K251)*100,2)</f>
        <v>115.89</v>
      </c>
      <c r="L251" s="23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ROUND((PtQt!C252/PoQt!C252)*100,2)</f>
        <v>106.15</v>
      </c>
      <c r="D252" s="23">
        <f>ROUND((PtQt!D252/PoQt!D252)*100,2)</f>
        <v>93.85</v>
      </c>
      <c r="E252" s="23" t="s">
        <v>133</v>
      </c>
      <c r="F252" s="23" t="s">
        <v>133</v>
      </c>
      <c r="G252" s="23">
        <f>ROUND((PtQt!G252/PoQt!G252)*100,2)</f>
        <v>100</v>
      </c>
      <c r="H252" s="23">
        <f>ROUND((PtQt!H252/PoQt!H252)*100,2)</f>
        <v>114.95</v>
      </c>
      <c r="I252" s="23">
        <f>ROUND((PtQt!I252/PoQt!I252)*100,2)</f>
        <v>118.72</v>
      </c>
      <c r="J252" s="23" t="s">
        <v>133</v>
      </c>
      <c r="K252" s="23" t="s">
        <v>133</v>
      </c>
      <c r="L252" s="23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3">
        <f>ROUND((PtQt!C253/PoQt!C253)*100,2)</f>
        <v>93.21</v>
      </c>
      <c r="D253" s="23">
        <f>ROUND((PtQt!D253/PoQt!D253)*100,2)</f>
        <v>100.75</v>
      </c>
      <c r="E253" s="23">
        <f>ROUND((PtQt!E253/PoQt!E253)*100,2)</f>
        <v>99.74</v>
      </c>
      <c r="F253" s="23">
        <f>ROUND((PtQt!F253/PoQt!F253)*100,2)</f>
        <v>99.57</v>
      </c>
      <c r="G253" s="23">
        <f>ROUND((PtQt!G253/PoQt!G253)*100,2)</f>
        <v>100</v>
      </c>
      <c r="H253" s="23">
        <f>ROUND((PtQt!H253/PoQt!H253)*100,2)</f>
        <v>90.6</v>
      </c>
      <c r="I253" s="23">
        <f>ROUND((PtQt!I253/PoQt!I253)*100,2)</f>
        <v>109</v>
      </c>
      <c r="J253" s="23">
        <f>ROUND((PtQt!J253/PoQt!J253)*100,2)</f>
        <v>95.43</v>
      </c>
      <c r="K253" s="23">
        <f>ROUND((PtQt!K253/PoQt!K253)*100,2)</f>
        <v>102.2</v>
      </c>
      <c r="L253" s="23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3">
        <f>ROUND((PtQt!C254/PoQt!C254)*100,2)</f>
        <v>104.86</v>
      </c>
      <c r="D254" s="23">
        <f>ROUND((PtQt!D254/PoQt!D254)*100,2)</f>
        <v>97.24</v>
      </c>
      <c r="E254" s="23">
        <f>ROUND((PtQt!E254/PoQt!E254)*100,2)</f>
        <v>100</v>
      </c>
      <c r="F254" s="23">
        <f>ROUND((PtQt!F254/PoQt!F254)*100,2)</f>
        <v>97.79</v>
      </c>
      <c r="G254" s="23">
        <f>ROUND((PtQt!G254/PoQt!G254)*100,2)</f>
        <v>100</v>
      </c>
      <c r="H254" s="23">
        <f>ROUND((PtQt!H254/PoQt!H254)*100,2)</f>
        <v>100</v>
      </c>
      <c r="I254" s="23">
        <f>ROUND((PtQt!I254/PoQt!I254)*100,2)</f>
        <v>94.03</v>
      </c>
      <c r="J254" s="23">
        <f>ROUND((PtQt!J254/PoQt!J254)*100,2)</f>
        <v>94.36</v>
      </c>
      <c r="K254" s="23">
        <f>ROUND((PtQt!K254/PoQt!K254)*100,2)</f>
        <v>106.19</v>
      </c>
      <c r="L254" s="23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3">
        <f>ROUND((PtQt!C255/PoQt!C255)*100,2)</f>
        <v>101.29</v>
      </c>
      <c r="D255" s="23">
        <f>ROUND((PtQt!D255/PoQt!D255)*100,2)</f>
        <v>97.43</v>
      </c>
      <c r="E255" s="23">
        <f>ROUND((PtQt!E255/PoQt!E255)*100,2)</f>
        <v>99.04</v>
      </c>
      <c r="F255" s="23">
        <f>ROUND((PtQt!F255/PoQt!F255)*100,2)</f>
        <v>102.04</v>
      </c>
      <c r="G255" s="23">
        <f>ROUND((PtQt!G255/PoQt!G255)*100,2)</f>
        <v>100</v>
      </c>
      <c r="H255" s="23">
        <f>ROUND((PtQt!H255/PoQt!H255)*100,2)</f>
        <v>103.86</v>
      </c>
      <c r="I255" s="23">
        <f>ROUND((PtQt!I255/PoQt!I255)*100,2)</f>
        <v>103</v>
      </c>
      <c r="J255" s="23">
        <f>ROUND((PtQt!J255/PoQt!J255)*100,2)</f>
        <v>98.5</v>
      </c>
      <c r="K255" s="23">
        <f>ROUND((PtQt!K255/PoQt!K255)*100,2)</f>
        <v>96.03</v>
      </c>
      <c r="L255" s="23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3" t="s">
        <v>133</v>
      </c>
      <c r="D256" s="23">
        <f>ROUND((PtQt!D256/PoQt!D256)*100,2)</f>
        <v>100.81</v>
      </c>
      <c r="E256" s="32" t="s">
        <v>132</v>
      </c>
      <c r="F256" s="32" t="s">
        <v>132</v>
      </c>
      <c r="G256" s="23">
        <f>ROUND((PtQt!G256/PoQt!G256)*100,2)</f>
        <v>100</v>
      </c>
      <c r="H256" s="23" t="s">
        <v>133</v>
      </c>
      <c r="I256" s="23">
        <f>ROUND((PtQt!I256/PoQt!I256)*100,2)</f>
        <v>111.02</v>
      </c>
      <c r="J256" s="32" t="s">
        <v>132</v>
      </c>
      <c r="K256" s="32" t="s">
        <v>132</v>
      </c>
      <c r="L256" s="23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3" t="s">
        <v>133</v>
      </c>
      <c r="D257" s="23">
        <f>ROUND((PtQt!D257/PoQt!D257)*100,2)</f>
        <v>112.43</v>
      </c>
      <c r="E257" s="32" t="s">
        <v>132</v>
      </c>
      <c r="F257" s="32" t="s">
        <v>132</v>
      </c>
      <c r="G257" s="23">
        <f>ROUND((PtQt!G257/PoQt!G257)*100,2)</f>
        <v>100</v>
      </c>
      <c r="H257" s="23" t="s">
        <v>133</v>
      </c>
      <c r="I257" s="23">
        <f>ROUND((PtQt!I257/PoQt!I257)*100,2)</f>
        <v>112.88</v>
      </c>
      <c r="J257" s="32" t="s">
        <v>132</v>
      </c>
      <c r="K257" s="32" t="s">
        <v>132</v>
      </c>
      <c r="L257" s="23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3">
        <f>ROUND((PtQt!C258/PoQt!C258)*100,2)</f>
        <v>96.93</v>
      </c>
      <c r="D258" s="23">
        <f>ROUND((PtQt!D258/PoQt!D258)*100,2)</f>
        <v>103.21</v>
      </c>
      <c r="E258" s="23">
        <f>ROUND((PtQt!E258/PoQt!E258)*100,2)</f>
        <v>101.18</v>
      </c>
      <c r="F258" s="23">
        <f>ROUND((PtQt!F258/PoQt!F258)*100,2)</f>
        <v>98.53</v>
      </c>
      <c r="G258" s="23">
        <f>ROUND((PtQt!G258/PoQt!G258)*100,2)</f>
        <v>100</v>
      </c>
      <c r="H258" s="23">
        <f>ROUND((PtQt!H258/PoQt!H258)*100,2)</f>
        <v>98.88</v>
      </c>
      <c r="I258" s="23">
        <f>ROUND((PtQt!I258/PoQt!I258)*100,2)</f>
        <v>100.56</v>
      </c>
      <c r="J258" s="23">
        <f>ROUND((PtQt!J258/PoQt!J258)*100,2)</f>
        <v>97.67</v>
      </c>
      <c r="K258" s="23">
        <f>ROUND((PtQt!K258/PoQt!K258)*100,2)</f>
        <v>91.48</v>
      </c>
      <c r="L258" s="23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3">
        <f>ROUND((PtQt!C259/PoQt!C259)*100,2)</f>
        <v>98.42</v>
      </c>
      <c r="D259" s="23">
        <f>ROUND((PtQt!D259/PoQt!D259)*100,2)</f>
        <v>99.51</v>
      </c>
      <c r="E259" s="23">
        <f>ROUND((PtQt!E259/PoQt!E259)*100,2)</f>
        <v>99.63</v>
      </c>
      <c r="F259" s="23">
        <f>ROUND((PtQt!F259/PoQt!F259)*100,2)</f>
        <v>102.43</v>
      </c>
      <c r="G259" s="23">
        <f>ROUND((PtQt!G259/PoQt!G259)*100,2)</f>
        <v>100</v>
      </c>
      <c r="H259" s="23">
        <f>ROUND((PtQt!H259/PoQt!H259)*100,2)</f>
        <v>108.72</v>
      </c>
      <c r="I259" s="23">
        <f>ROUND((PtQt!I259/PoQt!I259)*100,2)</f>
        <v>109.51</v>
      </c>
      <c r="J259" s="23">
        <f>ROUND((PtQt!J259/PoQt!J259)*100,2)</f>
        <v>110.12</v>
      </c>
      <c r="K259" s="23">
        <f>ROUND((PtQt!K259/PoQt!K259)*100,2)</f>
        <v>104.61</v>
      </c>
      <c r="L259" s="23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ROUND((PtQt!C260/PoQt!C260)*100,2)</f>
        <v>99.35</v>
      </c>
      <c r="D260" s="23">
        <f>ROUND((PtQt!D260/PoQt!D260)*100,2)</f>
        <v>100.67</v>
      </c>
      <c r="E260" s="23">
        <f>ROUND((PtQt!E260/PoQt!E260)*100,2)</f>
        <v>98.05</v>
      </c>
      <c r="F260" s="23">
        <f>ROUND((PtQt!F260/PoQt!F260)*100,2)</f>
        <v>101.92</v>
      </c>
      <c r="G260" s="23">
        <f>ROUND((PtQt!G260/PoQt!G260)*100,2)</f>
        <v>100</v>
      </c>
      <c r="H260" s="23">
        <f>ROUND((PtQt!H260/PoQt!H260)*100,2)</f>
        <v>103.98</v>
      </c>
      <c r="I260" s="23">
        <f>ROUND((PtQt!I260/PoQt!I260)*100,2)</f>
        <v>103.71</v>
      </c>
      <c r="J260" s="23">
        <f>ROUND((PtQt!J260/PoQt!J260)*100,2)</f>
        <v>104.06</v>
      </c>
      <c r="K260" s="23">
        <f>ROUND((PtQt!K260/PoQt!K260)*100,2)</f>
        <v>104.18</v>
      </c>
      <c r="L260" s="23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ROUND((PtQt!C261/PoQt!C261)*100,2)</f>
        <v>95.82</v>
      </c>
      <c r="D261" s="23">
        <f>ROUND((PtQt!D261/PoQt!D261)*100,2)</f>
        <v>104.63</v>
      </c>
      <c r="E261" s="23">
        <f>ROUND((PtQt!E261/PoQt!E261)*100,2)</f>
        <v>102.85</v>
      </c>
      <c r="F261" s="23">
        <f>ROUND((PtQt!F261/PoQt!F261)*100,2)</f>
        <v>96.68</v>
      </c>
      <c r="G261" s="23">
        <f>ROUND((PtQt!G261/PoQt!G261)*100,2)</f>
        <v>100</v>
      </c>
      <c r="H261" s="23">
        <f>ROUND((PtQt!H261/PoQt!H261)*100,2)</f>
        <v>95.52</v>
      </c>
      <c r="I261" s="23">
        <f>ROUND((PtQt!I261/PoQt!I261)*100,2)</f>
        <v>98.06</v>
      </c>
      <c r="J261" s="23">
        <f>ROUND((PtQt!J261/PoQt!J261)*100,2)</f>
        <v>93.54</v>
      </c>
      <c r="K261" s="23">
        <f>ROUND((PtQt!K261/PoQt!K261)*100,2)</f>
        <v>85.86</v>
      </c>
      <c r="L261" s="23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3">
        <f>ROUND((PtQt!C262/PoQt!C262)*100,2)</f>
        <v>96.99</v>
      </c>
      <c r="D262" s="23">
        <f>ROUND((PtQt!D262/PoQt!D262)*100,2)</f>
        <v>105.81</v>
      </c>
      <c r="E262" s="23">
        <f>ROUND((PtQt!E262/PoQt!E262)*100,2)</f>
        <v>99.08</v>
      </c>
      <c r="F262" s="23">
        <f>ROUND((PtQt!F262/PoQt!F262)*100,2)</f>
        <v>98.11</v>
      </c>
      <c r="G262" s="23">
        <f>ROUND((PtQt!G262/PoQt!G262)*100,2)</f>
        <v>100</v>
      </c>
      <c r="H262" s="23">
        <f>ROUND((PtQt!H262/PoQt!H262)*100,2)</f>
        <v>93.88</v>
      </c>
      <c r="I262" s="23">
        <f>ROUND((PtQt!I262/PoQt!I262)*100,2)</f>
        <v>95.61</v>
      </c>
      <c r="J262" s="23">
        <f>ROUND((PtQt!J262/PoQt!J262)*100,2)</f>
        <v>90.01</v>
      </c>
      <c r="K262" s="23">
        <f>ROUND((PtQt!K262/PoQt!K262)*100,2)</f>
        <v>83.32</v>
      </c>
      <c r="L262" s="23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3">
        <f>ROUND((PtQt!C263/PoQt!C263)*100,2)</f>
        <v>97.29</v>
      </c>
      <c r="D263" s="23">
        <f>ROUND((PtQt!D263/PoQt!D263)*100,2)</f>
        <v>100.7</v>
      </c>
      <c r="E263" s="23">
        <f>ROUND((PtQt!E263/PoQt!E263)*100,2)</f>
        <v>100.63</v>
      </c>
      <c r="F263" s="23">
        <f>ROUND((PtQt!F263/PoQt!F263)*100,2)</f>
        <v>101.23</v>
      </c>
      <c r="G263" s="23">
        <f>ROUND((PtQt!G263/PoQt!G263)*100,2)</f>
        <v>100</v>
      </c>
      <c r="H263" s="23">
        <f>ROUND((PtQt!H263/PoQt!H263)*100,2)</f>
        <v>99.78</v>
      </c>
      <c r="I263" s="23">
        <f>ROUND((PtQt!I263/PoQt!I263)*100,2)</f>
        <v>102.65</v>
      </c>
      <c r="J263" s="23">
        <f>ROUND((PtQt!J263/PoQt!J263)*100,2)</f>
        <v>104.03</v>
      </c>
      <c r="K263" s="23">
        <f>ROUND((PtQt!K263/PoQt!K263)*100,2)</f>
        <v>102.84</v>
      </c>
      <c r="L263" s="23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3">
        <f>ROUND((PtQt!C264/PoQt!C264)*100,2)</f>
        <v>97.91</v>
      </c>
      <c r="D264" s="23">
        <f>ROUND((PtQt!D264/PoQt!D264)*100,2)</f>
        <v>101.1</v>
      </c>
      <c r="E264" s="23">
        <f>ROUND((PtQt!E264/PoQt!E264)*100,2)</f>
        <v>100.2</v>
      </c>
      <c r="F264" s="23">
        <f>ROUND((PtQt!F264/PoQt!F264)*100,2)</f>
        <v>100.8</v>
      </c>
      <c r="G264" s="23">
        <f>ROUND((PtQt!G264/PoQt!G264)*100,2)</f>
        <v>100</v>
      </c>
      <c r="H264" s="23">
        <f>ROUND((PtQt!H264/PoQt!H264)*100,2)</f>
        <v>98.27</v>
      </c>
      <c r="I264" s="23">
        <f>ROUND((PtQt!I264/PoQt!I264)*100,2)</f>
        <v>101.94</v>
      </c>
      <c r="J264" s="23">
        <f>ROUND((PtQt!J264/PoQt!J264)*100,2)</f>
        <v>103.27</v>
      </c>
      <c r="K264" s="23">
        <f>ROUND((PtQt!K264/PoQt!K264)*100,2)</f>
        <v>101.62</v>
      </c>
      <c r="L264" s="23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ROUND((PtQt!C265/PoQt!C265)*100,2)</f>
        <v>95.81</v>
      </c>
      <c r="D265" s="23">
        <f>ROUND((PtQt!D265/PoQt!D265)*100,2)</f>
        <v>99.76</v>
      </c>
      <c r="E265" s="23">
        <f>ROUND((PtQt!E265/PoQt!E265)*100,2)</f>
        <v>102.04</v>
      </c>
      <c r="F265" s="23">
        <f>ROUND((PtQt!F265/PoQt!F265)*100,2)</f>
        <v>102.4</v>
      </c>
      <c r="G265" s="23">
        <f>ROUND((PtQt!G265/PoQt!G265)*100,2)</f>
        <v>100</v>
      </c>
      <c r="H265" s="23">
        <f>ROUND((PtQt!H265/PoQt!H265)*100,2)</f>
        <v>103.59</v>
      </c>
      <c r="I265" s="23">
        <f>ROUND((PtQt!I265/PoQt!I265)*100,2)</f>
        <v>104.43</v>
      </c>
      <c r="J265" s="23">
        <f>ROUND((PtQt!J265/PoQt!J265)*100,2)</f>
        <v>106.31</v>
      </c>
      <c r="K265" s="23">
        <f>ROUND((PtQt!K265/PoQt!K265)*100,2)</f>
        <v>105.93</v>
      </c>
      <c r="L265" s="23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3">
        <f>ROUND((PtQt!C266/PoQt!C266)*100,2)</f>
        <v>95.51</v>
      </c>
      <c r="D266" s="23">
        <f>ROUND((PtQt!D266/PoQt!D266)*100,2)</f>
        <v>100.51</v>
      </c>
      <c r="E266" s="23">
        <f>ROUND((PtQt!E266/PoQt!E266)*100,2)</f>
        <v>104.73</v>
      </c>
      <c r="F266" s="23">
        <f>ROUND((PtQt!F266/PoQt!F266)*100,2)</f>
        <v>97.53</v>
      </c>
      <c r="G266" s="23">
        <f>ROUND((PtQt!G266/PoQt!G266)*100,2)</f>
        <v>100</v>
      </c>
      <c r="H266" s="23">
        <f>ROUND((PtQt!H266/PoQt!H266)*100,2)</f>
        <v>89.3</v>
      </c>
      <c r="I266" s="23">
        <f>ROUND((PtQt!I266/PoQt!I266)*100,2)</f>
        <v>101.54</v>
      </c>
      <c r="J266" s="23">
        <f>ROUND((PtQt!J266/PoQt!J266)*100,2)</f>
        <v>107.3</v>
      </c>
      <c r="K266" s="23">
        <f>ROUND((PtQt!K266/PoQt!K266)*100,2)</f>
        <v>101.78</v>
      </c>
      <c r="L266" s="23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3">
        <f>ROUND((PtQt!C267/PoQt!C267)*100,2)</f>
        <v>98.42</v>
      </c>
      <c r="D267" s="23">
        <f>ROUND((PtQt!D267/PoQt!D267)*100,2)</f>
        <v>100.62</v>
      </c>
      <c r="E267" s="23">
        <f>ROUND((PtQt!E267/PoQt!E267)*100,2)</f>
        <v>89.18</v>
      </c>
      <c r="F267" s="23">
        <f>ROUND((PtQt!F267/PoQt!F267)*100,2)</f>
        <v>92.58</v>
      </c>
      <c r="G267" s="23">
        <f>ROUND((PtQt!G267/PoQt!G267)*100,2)</f>
        <v>100</v>
      </c>
      <c r="H267" s="23">
        <f>ROUND((PtQt!H267/PoQt!H267)*100,2)</f>
        <v>101.86</v>
      </c>
      <c r="I267" s="23">
        <f>ROUND((PtQt!I267/PoQt!I267)*100,2)</f>
        <v>105.51</v>
      </c>
      <c r="J267" s="23">
        <f>ROUND((PtQt!J267/PoQt!J267)*100,2)</f>
        <v>100.29</v>
      </c>
      <c r="K267" s="23">
        <f>ROUND((PtQt!K267/PoQt!K267)*100,2)</f>
        <v>106.18</v>
      </c>
      <c r="L267" s="23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ROUND((PtQt!C268/PoQt!C268)*100,2)</f>
        <v>88.48</v>
      </c>
      <c r="D268" s="23">
        <f>ROUND((PtQt!D268/PoQt!D268)*100,2)</f>
        <v>102.6</v>
      </c>
      <c r="E268" s="23">
        <f>ROUND((PtQt!E268/PoQt!E268)*100,2)</f>
        <v>71.900000000000006</v>
      </c>
      <c r="F268" s="23">
        <f>ROUND((PtQt!F268/PoQt!F268)*100,2)</f>
        <v>66.19</v>
      </c>
      <c r="G268" s="23">
        <f>ROUND((PtQt!G268/PoQt!G268)*100,2)</f>
        <v>100</v>
      </c>
      <c r="H268" s="23">
        <f>ROUND((PtQt!H268/PoQt!H268)*100,2)</f>
        <v>96.02</v>
      </c>
      <c r="I268" s="23">
        <f>ROUND((PtQt!I268/PoQt!I268)*100,2)</f>
        <v>95.43</v>
      </c>
      <c r="J268" s="23">
        <f>ROUND((PtQt!J268/PoQt!J268)*100,2)</f>
        <v>71.78</v>
      </c>
      <c r="K268" s="23">
        <f>ROUND((PtQt!K268/PoQt!K268)*100,2)</f>
        <v>75.849999999999994</v>
      </c>
      <c r="L268" s="23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ROUND((PtQt!C269/PoQt!C269)*100,2)</f>
        <v>102.76</v>
      </c>
      <c r="D269" s="23">
        <f>ROUND((PtQt!D269/PoQt!D269)*100,2)</f>
        <v>109.38</v>
      </c>
      <c r="E269" s="23">
        <f>ROUND((PtQt!E269/PoQt!E269)*100,2)</f>
        <v>86.84</v>
      </c>
      <c r="F269" s="23">
        <f>ROUND((PtQt!F269/PoQt!F269)*100,2)</f>
        <v>78.67</v>
      </c>
      <c r="G269" s="23">
        <f>ROUND((PtQt!G269/PoQt!G269)*100,2)</f>
        <v>100</v>
      </c>
      <c r="H269" s="23">
        <f>ROUND((PtQt!H269/PoQt!H269)*100,2)</f>
        <v>99.8</v>
      </c>
      <c r="I269" s="23">
        <f>ROUND((PtQt!I269/PoQt!I269)*100,2)</f>
        <v>109.38</v>
      </c>
      <c r="J269" s="23">
        <f>ROUND((PtQt!J269/PoQt!J269)*100,2)</f>
        <v>106.67</v>
      </c>
      <c r="K269" s="23">
        <f>ROUND((PtQt!K269/PoQt!K269)*100,2)</f>
        <v>75.27</v>
      </c>
      <c r="L269" s="23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ROUND((PtQt!C270/PoQt!C270)*100,2)</f>
        <v>95.38</v>
      </c>
      <c r="D270" s="23">
        <f>ROUND((PtQt!D270/PoQt!D270)*100,2)</f>
        <v>100.09</v>
      </c>
      <c r="E270" s="23">
        <f>ROUND((PtQt!E270/PoQt!E270)*100,2)</f>
        <v>105.6</v>
      </c>
      <c r="F270" s="23">
        <f>ROUND((PtQt!F270/PoQt!F270)*100,2)</f>
        <v>97.61</v>
      </c>
      <c r="G270" s="23">
        <f>ROUND((PtQt!G270/PoQt!G270)*100,2)</f>
        <v>100</v>
      </c>
      <c r="H270" s="23">
        <f>ROUND((PtQt!H270/PoQt!H270)*100,2)</f>
        <v>89.01</v>
      </c>
      <c r="I270" s="23">
        <f>ROUND((PtQt!I270/PoQt!I270)*100,2)</f>
        <v>100.88</v>
      </c>
      <c r="J270" s="23">
        <f>ROUND((PtQt!J270/PoQt!J270)*100,2)</f>
        <v>107.62</v>
      </c>
      <c r="K270" s="23">
        <f>ROUND((PtQt!K270/PoQt!K270)*100,2)</f>
        <v>101.84</v>
      </c>
      <c r="L270" s="23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3">
        <f>ROUND((PtQt!C271/PoQt!C271)*100,2)</f>
        <v>0</v>
      </c>
      <c r="D271" s="23">
        <f>ROUND((PtQt!D271/PoQt!D271)*100,2)</f>
        <v>0</v>
      </c>
      <c r="E271" s="23">
        <f>ROUND((PtQt!E271/PoQt!E271)*100,2)</f>
        <v>0</v>
      </c>
      <c r="F271" s="23">
        <f>ROUND((PtQt!F271/PoQt!F271)*100,2)</f>
        <v>0</v>
      </c>
      <c r="G271" s="23">
        <f>ROUND((PtQt!G271/PoQt!G271)*100,2)</f>
        <v>0</v>
      </c>
      <c r="H271" s="23">
        <f>ROUND((PtQt!H271/PoQt!H271)*100,2)</f>
        <v>0</v>
      </c>
      <c r="I271" s="23">
        <f>ROUND((PtQt!I271/PoQt!I271)*100,2)</f>
        <v>0</v>
      </c>
      <c r="J271" s="23">
        <f>ROUND((PtQt!J271/PoQt!J271)*100,2)</f>
        <v>0</v>
      </c>
      <c r="K271" s="23">
        <f>ROUND((PtQt!K271/PoQt!K271)*100,2)</f>
        <v>0</v>
      </c>
      <c r="L271" s="23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3">
        <f>ROUND((PtQt!C272/PoQt!C272)*100,2)</f>
        <v>95.17</v>
      </c>
      <c r="D272" s="23">
        <f>ROUND((PtQt!D272/PoQt!D272)*100,2)</f>
        <v>99.86</v>
      </c>
      <c r="E272" s="23">
        <f>ROUND((PtQt!E272/PoQt!E272)*100,2)</f>
        <v>105.58</v>
      </c>
      <c r="F272" s="23">
        <f>ROUND((PtQt!F272/PoQt!F272)*100,2)</f>
        <v>98.82</v>
      </c>
      <c r="G272" s="23">
        <f>ROUND((PtQt!G272/PoQt!G272)*100,2)</f>
        <v>100</v>
      </c>
      <c r="H272" s="23">
        <f>ROUND((PtQt!H272/PoQt!H272)*100,2)</f>
        <v>85.67</v>
      </c>
      <c r="I272" s="23">
        <f>ROUND((PtQt!I272/PoQt!I272)*100,2)</f>
        <v>73.77</v>
      </c>
      <c r="J272" s="23">
        <f>ROUND((PtQt!J272/PoQt!J272)*100,2)</f>
        <v>70.510000000000005</v>
      </c>
      <c r="K272" s="23">
        <f>ROUND((PtQt!K272/PoQt!K272)*100,2)</f>
        <v>70.47</v>
      </c>
      <c r="L272" s="23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3">
        <f>ROUND((PtQt!C273/PoQt!C273)*100,2)</f>
        <v>87.08</v>
      </c>
      <c r="D273" s="23">
        <f>ROUND((PtQt!D273/PoQt!D273)*100,2)</f>
        <v>108.8</v>
      </c>
      <c r="E273" s="23">
        <f>ROUND((PtQt!E273/PoQt!E273)*100,2)</f>
        <v>97.98</v>
      </c>
      <c r="F273" s="23">
        <f>ROUND((PtQt!F273/PoQt!F273)*100,2)</f>
        <v>105.98</v>
      </c>
      <c r="G273" s="23">
        <f>ROUND((PtQt!G273/PoQt!G273)*100,2)</f>
        <v>100</v>
      </c>
      <c r="H273" s="23">
        <f>ROUND((PtQt!H273/PoQt!H273)*100,2)</f>
        <v>102.18</v>
      </c>
      <c r="I273" s="23">
        <f>ROUND((PtQt!I273/PoQt!I273)*100,2)</f>
        <v>97.5</v>
      </c>
      <c r="J273" s="23">
        <f>ROUND((PtQt!J273/PoQt!J273)*100,2)</f>
        <v>81.02</v>
      </c>
      <c r="K273" s="23">
        <f>ROUND((PtQt!K273/PoQt!K273)*100,2)</f>
        <v>78.27</v>
      </c>
      <c r="L273" s="23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3">
        <f>ROUND((PtQt!C274/PoQt!C274)*100,2)</f>
        <v>96.04</v>
      </c>
      <c r="D274" s="23">
        <f>ROUND((PtQt!D274/PoQt!D274)*100,2)</f>
        <v>99.29</v>
      </c>
      <c r="E274" s="23">
        <f>ROUND((PtQt!E274/PoQt!E274)*100,2)</f>
        <v>105.91</v>
      </c>
      <c r="F274" s="23">
        <f>ROUND((PtQt!F274/PoQt!F274)*100,2)</f>
        <v>98.81</v>
      </c>
      <c r="G274" s="23">
        <f>ROUND((PtQt!G274/PoQt!G274)*100,2)</f>
        <v>100</v>
      </c>
      <c r="H274" s="23">
        <f>ROUND((PtQt!H274/PoQt!H274)*100,2)</f>
        <v>83.94</v>
      </c>
      <c r="I274" s="23">
        <f>ROUND((PtQt!I274/PoQt!I274)*100,2)</f>
        <v>72.31</v>
      </c>
      <c r="J274" s="23">
        <f>ROUND((PtQt!J274/PoQt!J274)*100,2)</f>
        <v>69.97</v>
      </c>
      <c r="K274" s="23">
        <f>ROUND((PtQt!K274/PoQt!K274)*100,2)</f>
        <v>70.45</v>
      </c>
      <c r="L274" s="23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3">
        <f>ROUND((PtQt!C275/PoQt!C275)*100,2)</f>
        <v>81.38</v>
      </c>
      <c r="D275" s="23">
        <f>ROUND((PtQt!D275/PoQt!D275)*100,2)</f>
        <v>82.78</v>
      </c>
      <c r="E275" s="23">
        <f>ROUND((PtQt!E275/PoQt!E275)*100,2)</f>
        <v>119.02</v>
      </c>
      <c r="F275" s="23">
        <f>ROUND((PtQt!F275/PoQt!F275)*100,2)</f>
        <v>105.03</v>
      </c>
      <c r="G275" s="23">
        <f>ROUND((PtQt!G275/PoQt!G275)*100,2)</f>
        <v>100</v>
      </c>
      <c r="H275" s="23">
        <f>ROUND((PtQt!H275/PoQt!H275)*100,2)</f>
        <v>87.33</v>
      </c>
      <c r="I275" s="23">
        <f>ROUND((PtQt!I275/PoQt!I275)*100,2)</f>
        <v>73.64</v>
      </c>
      <c r="J275" s="23">
        <f>ROUND((PtQt!J275/PoQt!J275)*100,2)</f>
        <v>108.3</v>
      </c>
      <c r="K275" s="23">
        <f>ROUND((PtQt!K275/PoQt!K275)*100,2)</f>
        <v>121.55</v>
      </c>
      <c r="L275" s="23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3">
        <f>ROUND((PtQt!C276/PoQt!C276)*100,2)</f>
        <v>90.78</v>
      </c>
      <c r="D276" s="23">
        <f>ROUND((PtQt!D276/PoQt!D276)*100,2)</f>
        <v>113.65</v>
      </c>
      <c r="E276" s="23">
        <f>ROUND((PtQt!E276/PoQt!E276)*100,2)</f>
        <v>96.05</v>
      </c>
      <c r="F276" s="23">
        <f>ROUND((PtQt!F276/PoQt!F276)*100,2)</f>
        <v>99.28</v>
      </c>
      <c r="G276" s="23">
        <f>ROUND((PtQt!G276/PoQt!G276)*100,2)</f>
        <v>100</v>
      </c>
      <c r="H276" s="23">
        <f>ROUND((PtQt!H276/PoQt!H276)*100,2)</f>
        <v>116.05</v>
      </c>
      <c r="I276" s="23">
        <f>ROUND((PtQt!I276/PoQt!I276)*100,2)</f>
        <v>110.9</v>
      </c>
      <c r="J276" s="23">
        <f>ROUND((PtQt!J276/PoQt!J276)*100,2)</f>
        <v>86.23</v>
      </c>
      <c r="K276" s="23">
        <f>ROUND((PtQt!K276/PoQt!K276)*100,2)</f>
        <v>124.67</v>
      </c>
      <c r="L276" s="23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3">
        <f>ROUND((PtQt!C277/PoQt!C277)*100,2)</f>
        <v>79.989999999999995</v>
      </c>
      <c r="D277" s="23">
        <f>ROUND((PtQt!D277/PoQt!D277)*100,2)</f>
        <v>81.72</v>
      </c>
      <c r="E277" s="23">
        <f>ROUND((PtQt!E277/PoQt!E277)*100,2)</f>
        <v>131.83000000000001</v>
      </c>
      <c r="F277" s="23">
        <f>ROUND((PtQt!F277/PoQt!F277)*100,2)</f>
        <v>106.41</v>
      </c>
      <c r="G277" s="23">
        <f>ROUND((PtQt!G277/PoQt!G277)*100,2)</f>
        <v>100</v>
      </c>
      <c r="H277" s="23">
        <f>ROUND((PtQt!H277/PoQt!H277)*100,2)</f>
        <v>83.3</v>
      </c>
      <c r="I277" s="23">
        <f>ROUND((PtQt!I277/PoQt!I277)*100,2)</f>
        <v>72.37</v>
      </c>
      <c r="J277" s="23">
        <f>ROUND((PtQt!J277/PoQt!J277)*100,2)</f>
        <v>122.06</v>
      </c>
      <c r="K277" s="23">
        <f>ROUND((PtQt!K277/PoQt!K277)*100,2)</f>
        <v>120.8</v>
      </c>
      <c r="L277" s="23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3">
        <f>ROUND((PtQt!C278/PoQt!C278)*100,2)</f>
        <v>109.93</v>
      </c>
      <c r="D278" s="23">
        <f>ROUND((PtQt!D278/PoQt!D278)*100,2)</f>
        <v>95.13</v>
      </c>
      <c r="E278" s="23">
        <f>ROUND((PtQt!E278/PoQt!E278)*100,2)</f>
        <v>107.04</v>
      </c>
      <c r="F278" s="23">
        <f>ROUND((PtQt!F278/PoQt!F278)*100,2)</f>
        <v>84.06</v>
      </c>
      <c r="G278" s="23">
        <f>ROUND((PtQt!G278/PoQt!G278)*100,2)</f>
        <v>100</v>
      </c>
      <c r="H278" s="23">
        <f>ROUND((PtQt!H278/PoQt!H278)*100,2)</f>
        <v>83.62</v>
      </c>
      <c r="I278" s="23">
        <f>ROUND((PtQt!I278/PoQt!I278)*100,2)</f>
        <v>77.02</v>
      </c>
      <c r="J278" s="23">
        <f>ROUND((PtQt!J278/PoQt!J278)*100,2)</f>
        <v>93.97</v>
      </c>
      <c r="K278" s="23">
        <f>ROUND((PtQt!K278/PoQt!K278)*100,2)</f>
        <v>82.79</v>
      </c>
      <c r="L278" s="23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3">
        <f>ROUND((PtQt!C279/PoQt!C279)*100,2)</f>
        <v>108.15</v>
      </c>
      <c r="D279" s="23">
        <f>ROUND((PtQt!D279/PoQt!D279)*100,2)</f>
        <v>91.83</v>
      </c>
      <c r="E279" s="32" t="s">
        <v>132</v>
      </c>
      <c r="F279" s="23" t="s">
        <v>133</v>
      </c>
      <c r="G279" s="23">
        <f>ROUND((PtQt!G279/PoQt!G279)*100,2)</f>
        <v>100</v>
      </c>
      <c r="H279" s="23">
        <f>ROUND((PtQt!H279/PoQt!H279)*100,2)</f>
        <v>107.7</v>
      </c>
      <c r="I279" s="23">
        <f>ROUND((PtQt!I279/PoQt!I279)*100,2)</f>
        <v>70.510000000000005</v>
      </c>
      <c r="J279" s="23" t="s">
        <v>133</v>
      </c>
      <c r="K279" s="23" t="s">
        <v>133</v>
      </c>
      <c r="L279" s="23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3">
        <f>ROUND((PtQt!C280/PoQt!C280)*100,2)</f>
        <v>110.26</v>
      </c>
      <c r="D280" s="23">
        <f>ROUND((PtQt!D280/PoQt!D280)*100,2)</f>
        <v>97.49</v>
      </c>
      <c r="E280" s="23">
        <f>ROUND((PtQt!E280/PoQt!E280)*100,2)</f>
        <v>107.04</v>
      </c>
      <c r="F280" s="23">
        <f>ROUND((PtQt!F280/PoQt!F280)*100,2)</f>
        <v>85.18</v>
      </c>
      <c r="G280" s="23">
        <f>ROUND((PtQt!G280/PoQt!G280)*100,2)</f>
        <v>100</v>
      </c>
      <c r="H280" s="23">
        <f>ROUND((PtQt!H280/PoQt!H280)*100,2)</f>
        <v>79.33</v>
      </c>
      <c r="I280" s="23">
        <f>ROUND((PtQt!I280/PoQt!I280)*100,2)</f>
        <v>81.67</v>
      </c>
      <c r="J280" s="23">
        <f>ROUND((PtQt!J280/PoQt!J280)*100,2)</f>
        <v>93.98</v>
      </c>
      <c r="K280" s="23">
        <f>ROUND((PtQt!K280/PoQt!K280)*100,2)</f>
        <v>82.9</v>
      </c>
      <c r="L280" s="23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3">
        <f>ROUND((PtQt!C281/PoQt!C281)*100,2)</f>
        <v>95.55</v>
      </c>
      <c r="D281" s="23">
        <f>ROUND((PtQt!D281/PoQt!D281)*100,2)</f>
        <v>103.14</v>
      </c>
      <c r="E281" s="23" t="e">
        <f>ROUND((PtQt!E281/PoQt!E281)*100,2)</f>
        <v>#DIV/0!</v>
      </c>
      <c r="F281" s="23">
        <f>ROUND((PtQt!F281/PoQt!F281)*100,2)</f>
        <v>109.86</v>
      </c>
      <c r="G281" s="23">
        <f>ROUND((PtQt!G281/PoQt!G281)*100,2)</f>
        <v>100</v>
      </c>
      <c r="H281" s="23">
        <f>ROUND((PtQt!H281/PoQt!H281)*100,2)</f>
        <v>66.78</v>
      </c>
      <c r="I281" s="23">
        <f>ROUND((PtQt!I281/PoQt!I281)*100,2)</f>
        <v>36.299999999999997</v>
      </c>
      <c r="J281" s="23" t="e">
        <f>ROUND((PtQt!J281/PoQt!J281)*100,2)</f>
        <v>#DIV/0!</v>
      </c>
      <c r="K281" s="23">
        <f>ROUND((PtQt!K281/PoQt!K281)*100,2)</f>
        <v>176.85</v>
      </c>
      <c r="L281" s="23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3">
        <f>ROUND((PtQt!C282/PoQt!C282)*100,2)</f>
        <v>90.12</v>
      </c>
      <c r="D282" s="23" t="s">
        <v>133</v>
      </c>
      <c r="E282" s="32" t="s">
        <v>132</v>
      </c>
      <c r="F282" s="23">
        <f>ROUND((PtQt!F282/PoQt!F282)*100,2)</f>
        <v>109.86</v>
      </c>
      <c r="G282" s="23">
        <f>ROUND((PtQt!G282/PoQt!G282)*100,2)</f>
        <v>100</v>
      </c>
      <c r="H282" s="23">
        <f>ROUND((PtQt!H282/PoQt!H282)*100,2)</f>
        <v>127.75</v>
      </c>
      <c r="I282" s="23" t="s">
        <v>133</v>
      </c>
      <c r="J282" s="32" t="s">
        <v>132</v>
      </c>
      <c r="K282" s="23">
        <f>ROUND((PtQt!K282/PoQt!K282)*100,2)</f>
        <v>176.85</v>
      </c>
      <c r="L282" s="23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ROUND((PtQt!C283/PoQt!C283)*100,2)</f>
        <v>95.68</v>
      </c>
      <c r="D283" s="23">
        <f>ROUND((PtQt!D283/PoQt!D283)*100,2)</f>
        <v>104.29</v>
      </c>
      <c r="E283" s="32" t="s">
        <v>132</v>
      </c>
      <c r="F283" s="32" t="s">
        <v>132</v>
      </c>
      <c r="G283" s="23">
        <f>ROUND((PtQt!G283/PoQt!G283)*100,2)</f>
        <v>100</v>
      </c>
      <c r="H283" s="23">
        <f>ROUND((PtQt!H283/PoQt!H283)*100,2)</f>
        <v>65.540000000000006</v>
      </c>
      <c r="I283" s="23">
        <f>ROUND((PtQt!I283/PoQt!I283)*100,2)</f>
        <v>36.630000000000003</v>
      </c>
      <c r="J283" s="32" t="s">
        <v>132</v>
      </c>
      <c r="K283" s="32" t="s">
        <v>132</v>
      </c>
      <c r="L283" s="23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3">
        <f>ROUND((PtQt!C284/PoQt!C284)*100,2)</f>
        <v>79.23</v>
      </c>
      <c r="D284" s="23">
        <f>ROUND((PtQt!D284/PoQt!D284)*100,2)</f>
        <v>82.97</v>
      </c>
      <c r="E284" s="23">
        <f>ROUND((PtQt!E284/PoQt!E284)*100,2)</f>
        <v>119.83</v>
      </c>
      <c r="F284" s="23">
        <f>ROUND((PtQt!F284/PoQt!F284)*100,2)</f>
        <v>98.12</v>
      </c>
      <c r="G284" s="23">
        <f>ROUND((PtQt!G284/PoQt!G284)*100,2)</f>
        <v>100</v>
      </c>
      <c r="H284" s="23">
        <f>ROUND((PtQt!H284/PoQt!H284)*100,2)</f>
        <v>66.88</v>
      </c>
      <c r="I284" s="23">
        <f>ROUND((PtQt!I284/PoQt!I284)*100,2)</f>
        <v>83.96</v>
      </c>
      <c r="J284" s="23">
        <f>ROUND((PtQt!J284/PoQt!J284)*100,2)</f>
        <v>81.650000000000006</v>
      </c>
      <c r="K284" s="23">
        <f>ROUND((PtQt!K284/PoQt!K284)*100,2)</f>
        <v>126.78</v>
      </c>
      <c r="L284" s="23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3">
        <f>ROUND((PtQt!C285/PoQt!C285)*100,2)</f>
        <v>107.89</v>
      </c>
      <c r="D285" s="23">
        <f>ROUND((PtQt!D285/PoQt!D285)*100,2)</f>
        <v>86.53</v>
      </c>
      <c r="E285" s="23">
        <f>ROUND((PtQt!E285/PoQt!E285)*100,2)</f>
        <v>104.57</v>
      </c>
      <c r="F285" s="23">
        <f>ROUND((PtQt!F285/PoQt!F285)*100,2)</f>
        <v>101.03</v>
      </c>
      <c r="G285" s="23">
        <f>ROUND((PtQt!G285/PoQt!G285)*100,2)</f>
        <v>100</v>
      </c>
      <c r="H285" s="23">
        <f>ROUND((PtQt!H285/PoQt!H285)*100,2)</f>
        <v>102.06</v>
      </c>
      <c r="I285" s="23">
        <f>ROUND((PtQt!I285/PoQt!I285)*100,2)</f>
        <v>110.96</v>
      </c>
      <c r="J285" s="23">
        <f>ROUND((PtQt!J285/PoQt!J285)*100,2)</f>
        <v>76.75</v>
      </c>
      <c r="K285" s="23">
        <f>ROUND((PtQt!K285/PoQt!K285)*100,2)</f>
        <v>135.15</v>
      </c>
      <c r="L285" s="23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ROUND((PtQt!C286/PoQt!C286)*100,2)</f>
        <v>80.72</v>
      </c>
      <c r="D286" s="23">
        <f>ROUND((PtQt!D286/PoQt!D286)*100,2)</f>
        <v>76.73</v>
      </c>
      <c r="E286" s="23">
        <f>ROUND((PtQt!E286/PoQt!E286)*100,2)</f>
        <v>139.66999999999999</v>
      </c>
      <c r="F286" s="23">
        <f>ROUND((PtQt!F286/PoQt!F286)*100,2)</f>
        <v>102.91</v>
      </c>
      <c r="G286" s="23">
        <f>ROUND((PtQt!G286/PoQt!G286)*100,2)</f>
        <v>100</v>
      </c>
      <c r="H286" s="23">
        <f>ROUND((PtQt!H286/PoQt!H286)*100,2)</f>
        <v>74.5</v>
      </c>
      <c r="I286" s="23">
        <f>ROUND((PtQt!I286/PoQt!I286)*100,2)</f>
        <v>60.2</v>
      </c>
      <c r="J286" s="23">
        <f>ROUND((PtQt!J286/PoQt!J286)*100,2)</f>
        <v>101.12</v>
      </c>
      <c r="K286" s="23">
        <f>ROUND((PtQt!K286/PoQt!K286)*100,2)</f>
        <v>134.97</v>
      </c>
      <c r="L286" s="23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3">
        <f>ROUND((PtQt!C287/PoQt!C287)*100,2)</f>
        <v>109.26</v>
      </c>
      <c r="D287" s="23">
        <f>ROUND((PtQt!D287/PoQt!D287)*100,2)</f>
        <v>96.78</v>
      </c>
      <c r="E287" s="23">
        <f>ROUND((PtQt!E287/PoQt!E287)*100,2)</f>
        <v>115.84</v>
      </c>
      <c r="F287" s="23">
        <f>ROUND((PtQt!F287/PoQt!F287)*100,2)</f>
        <v>78.12</v>
      </c>
      <c r="G287" s="23">
        <f>ROUND((PtQt!G287/PoQt!G287)*100,2)</f>
        <v>100</v>
      </c>
      <c r="H287" s="23">
        <f>ROUND((PtQt!H287/PoQt!H287)*100,2)</f>
        <v>73.69</v>
      </c>
      <c r="I287" s="23">
        <f>ROUND((PtQt!I287/PoQt!I287)*100,2)</f>
        <v>63.15</v>
      </c>
      <c r="J287" s="23">
        <f>ROUND((PtQt!J287/PoQt!J287)*100,2)</f>
        <v>52.1</v>
      </c>
      <c r="K287" s="23">
        <f>ROUND((PtQt!K287/PoQt!K287)*100,2)</f>
        <v>104.24</v>
      </c>
      <c r="L287" s="23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ROUND((PtQt!C288/PoQt!C288)*100,2)</f>
        <v>94.87</v>
      </c>
      <c r="D288" s="23">
        <f>ROUND((PtQt!D288/PoQt!D288)*100,2)</f>
        <v>90.92</v>
      </c>
      <c r="E288" s="23">
        <f>ROUND((PtQt!E288/PoQt!E288)*100,2)</f>
        <v>128.91</v>
      </c>
      <c r="F288" s="23">
        <f>ROUND((PtQt!F288/PoQt!F288)*100,2)</f>
        <v>85.36</v>
      </c>
      <c r="G288" s="23">
        <f>ROUND((PtQt!G288/PoQt!G288)*100,2)</f>
        <v>100</v>
      </c>
      <c r="H288" s="23">
        <f>ROUND((PtQt!H288/PoQt!H288)*100,2)</f>
        <v>62.63</v>
      </c>
      <c r="I288" s="23">
        <f>ROUND((PtQt!I288/PoQt!I288)*100,2)</f>
        <v>68.25</v>
      </c>
      <c r="J288" s="23">
        <f>ROUND((PtQt!J288/PoQt!J288)*100,2)</f>
        <v>110.87</v>
      </c>
      <c r="K288" s="23">
        <f>ROUND((PtQt!K288/PoQt!K288)*100,2)</f>
        <v>125.39</v>
      </c>
      <c r="L288" s="23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3">
        <f>ROUND((PtQt!C289/PoQt!C289)*100,2)</f>
        <v>50.26</v>
      </c>
      <c r="D289" s="23">
        <f>ROUND((PtQt!D289/PoQt!D289)*100,2)</f>
        <v>71.52</v>
      </c>
      <c r="E289" s="23">
        <f>ROUND((PtQt!E289/PoQt!E289)*100,2)</f>
        <v>170.35</v>
      </c>
      <c r="F289" s="23">
        <f>ROUND((PtQt!F289/PoQt!F289)*100,2)</f>
        <v>107.88</v>
      </c>
      <c r="G289" s="23">
        <f>ROUND((PtQt!G289/PoQt!G289)*100,2)</f>
        <v>100</v>
      </c>
      <c r="H289" s="23">
        <f>ROUND((PtQt!H289/PoQt!H289)*100,2)</f>
        <v>39.26</v>
      </c>
      <c r="I289" s="23">
        <f>ROUND((PtQt!I289/PoQt!I289)*100,2)</f>
        <v>65.11</v>
      </c>
      <c r="J289" s="23">
        <f>ROUND((PtQt!J289/PoQt!J289)*100,2)</f>
        <v>111.52</v>
      </c>
      <c r="K289" s="23">
        <f>ROUND((PtQt!K289/PoQt!K289)*100,2)</f>
        <v>109.35</v>
      </c>
      <c r="L289" s="23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3">
        <f>ROUND((PtQt!C290/PoQt!C290)*100,2)</f>
        <v>94.24</v>
      </c>
      <c r="D290" s="23">
        <f>ROUND((PtQt!D290/PoQt!D290)*100,2)</f>
        <v>115.51</v>
      </c>
      <c r="E290" s="23">
        <f>ROUND((PtQt!E290/PoQt!E290)*100,2)</f>
        <v>95.94</v>
      </c>
      <c r="F290" s="23">
        <f>ROUND((PtQt!F290/PoQt!F290)*100,2)</f>
        <v>88.91</v>
      </c>
      <c r="G290" s="23">
        <f>ROUND((PtQt!G290/PoQt!G290)*100,2)</f>
        <v>100</v>
      </c>
      <c r="H290" s="23">
        <f>ROUND((PtQt!H290/PoQt!H290)*100,2)</f>
        <v>91.91</v>
      </c>
      <c r="I290" s="23">
        <f>ROUND((PtQt!I290/PoQt!I290)*100,2)</f>
        <v>120.92</v>
      </c>
      <c r="J290" s="23">
        <f>ROUND((PtQt!J290/PoQt!J290)*100,2)</f>
        <v>127.88</v>
      </c>
      <c r="K290" s="23">
        <f>ROUND((PtQt!K290/PoQt!K290)*100,2)</f>
        <v>151.66</v>
      </c>
      <c r="L290" s="23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3">
        <f>ROUND((PtQt!C291/PoQt!C291)*100,2)</f>
        <v>120.53</v>
      </c>
      <c r="D291" s="23">
        <f>ROUND((PtQt!D291/PoQt!D291)*100,2)</f>
        <v>114.69</v>
      </c>
      <c r="E291" s="23">
        <f>ROUND((PtQt!E291/PoQt!E291)*100,2)</f>
        <v>83.06</v>
      </c>
      <c r="F291" s="23">
        <f>ROUND((PtQt!F291/PoQt!F291)*100,2)</f>
        <v>81.55</v>
      </c>
      <c r="G291" s="23">
        <f>ROUND((PtQt!G291/PoQt!G291)*100,2)</f>
        <v>100</v>
      </c>
      <c r="H291" s="23">
        <f>ROUND((PtQt!H291/PoQt!H291)*100,2)</f>
        <v>102.5</v>
      </c>
      <c r="I291" s="23">
        <f>ROUND((PtQt!I291/PoQt!I291)*100,2)</f>
        <v>92.99</v>
      </c>
      <c r="J291" s="23">
        <f>ROUND((PtQt!J291/PoQt!J291)*100,2)</f>
        <v>96.99</v>
      </c>
      <c r="K291" s="23">
        <f>ROUND((PtQt!K291/PoQt!K291)*100,2)</f>
        <v>102.34</v>
      </c>
      <c r="L291" s="23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3">
        <f>ROUND((PtQt!C292/PoQt!C292)*100,2)</f>
        <v>87.36</v>
      </c>
      <c r="D292" s="23">
        <f>ROUND((PtQt!D292/PoQt!D292)*100,2)</f>
        <v>115.73</v>
      </c>
      <c r="E292" s="23">
        <f>ROUND((PtQt!E292/PoQt!E292)*100,2)</f>
        <v>107.43</v>
      </c>
      <c r="F292" s="23">
        <f>ROUND((PtQt!F292/PoQt!F292)*100,2)</f>
        <v>89.48</v>
      </c>
      <c r="G292" s="23">
        <f>ROUND((PtQt!G292/PoQt!G292)*100,2)</f>
        <v>100</v>
      </c>
      <c r="H292" s="23">
        <f>ROUND((PtQt!H292/PoQt!H292)*100,2)</f>
        <v>89.37</v>
      </c>
      <c r="I292" s="23">
        <f>ROUND((PtQt!I292/PoQt!I292)*100,2)</f>
        <v>128.19999999999999</v>
      </c>
      <c r="J292" s="23">
        <f>ROUND((PtQt!J292/PoQt!J292)*100,2)</f>
        <v>162.96</v>
      </c>
      <c r="K292" s="23">
        <f>ROUND((PtQt!K292/PoQt!K292)*100,2)</f>
        <v>155.26</v>
      </c>
      <c r="L292" s="23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3">
        <f>ROUND((PtQt!C293/PoQt!C293)*100,2)</f>
        <v>138.55000000000001</v>
      </c>
      <c r="D293" s="23">
        <f>ROUND((PtQt!D293/PoQt!D293)*100,2)</f>
        <v>90.12</v>
      </c>
      <c r="E293" s="23">
        <f>ROUND((PtQt!E293/PoQt!E293)*100,2)</f>
        <v>90.1</v>
      </c>
      <c r="F293" s="23">
        <f>ROUND((PtQt!F293/PoQt!F293)*100,2)</f>
        <v>102.51</v>
      </c>
      <c r="G293" s="23">
        <f>ROUND((PtQt!G293/PoQt!G293)*100,2)</f>
        <v>100</v>
      </c>
      <c r="H293" s="23">
        <f>ROUND((PtQt!H293/PoQt!H293)*100,2)</f>
        <v>115.78</v>
      </c>
      <c r="I293" s="23">
        <f>ROUND((PtQt!I293/PoQt!I293)*100,2)</f>
        <v>80.37</v>
      </c>
      <c r="J293" s="23">
        <f>ROUND((PtQt!J293/PoQt!J293)*100,2)</f>
        <v>98.13</v>
      </c>
      <c r="K293" s="23">
        <f>ROUND((PtQt!K293/PoQt!K293)*100,2)</f>
        <v>125.8</v>
      </c>
      <c r="L293" s="23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3">
        <f>ROUND((PtQt!C294/PoQt!C294)*100,2)</f>
        <v>91.97</v>
      </c>
      <c r="D294" s="23">
        <f>ROUND((PtQt!D294/PoQt!D294)*100,2)</f>
        <v>104.21</v>
      </c>
      <c r="E294" s="23">
        <f>ROUND((PtQt!E294/PoQt!E294)*100,2)</f>
        <v>100.92</v>
      </c>
      <c r="F294" s="23">
        <f>ROUND((PtQt!F294/PoQt!F294)*100,2)</f>
        <v>102.93</v>
      </c>
      <c r="G294" s="23">
        <f>ROUND((PtQt!G294/PoQt!G294)*100,2)</f>
        <v>100</v>
      </c>
      <c r="H294" s="23">
        <f>ROUND((PtQt!H294/PoQt!H294)*100,2)</f>
        <v>109.74</v>
      </c>
      <c r="I294" s="23">
        <f>ROUND((PtQt!I294/PoQt!I294)*100,2)</f>
        <v>124.88</v>
      </c>
      <c r="J294" s="23">
        <f>ROUND((PtQt!J294/PoQt!J294)*100,2)</f>
        <v>111.65</v>
      </c>
      <c r="K294" s="23">
        <f>ROUND((PtQt!K294/PoQt!K294)*100,2)</f>
        <v>120.9</v>
      </c>
      <c r="L294" s="23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ROUND((PtQt!C295/PoQt!C295)*100,2)</f>
        <v>101.54</v>
      </c>
      <c r="D295" s="23">
        <f>ROUND((PtQt!D295/PoQt!D295)*100,2)</f>
        <v>97.61</v>
      </c>
      <c r="E295" s="23">
        <f>ROUND((PtQt!E295/PoQt!E295)*100,2)</f>
        <v>95.52</v>
      </c>
      <c r="F295" s="23">
        <f>ROUND((PtQt!F295/PoQt!F295)*100,2)</f>
        <v>105.34</v>
      </c>
      <c r="G295" s="23">
        <f>ROUND((PtQt!G295/PoQt!G295)*100,2)</f>
        <v>100</v>
      </c>
      <c r="H295" s="23">
        <f>ROUND((PtQt!H295/PoQt!H295)*100,2)</f>
        <v>121.47</v>
      </c>
      <c r="I295" s="23">
        <f>ROUND((PtQt!I295/PoQt!I295)*100,2)</f>
        <v>99.45</v>
      </c>
      <c r="J295" s="23">
        <f>ROUND((PtQt!J295/PoQt!J295)*100,2)</f>
        <v>107</v>
      </c>
      <c r="K295" s="23">
        <f>ROUND((PtQt!K295/PoQt!K295)*100,2)</f>
        <v>121.13</v>
      </c>
      <c r="L295" s="23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ROUND((PtQt!C296/PoQt!C296)*100,2)</f>
        <v>87.89</v>
      </c>
      <c r="D296" s="23">
        <f>ROUND((PtQt!D296/PoQt!D296)*100,2)</f>
        <v>102.65</v>
      </c>
      <c r="E296" s="23">
        <f>ROUND((PtQt!E296/PoQt!E296)*100,2)</f>
        <v>100.4</v>
      </c>
      <c r="F296" s="23">
        <f>ROUND((PtQt!F296/PoQt!F296)*100,2)</f>
        <v>109.06</v>
      </c>
      <c r="G296" s="23">
        <f>ROUND((PtQt!G296/PoQt!G296)*100,2)</f>
        <v>100</v>
      </c>
      <c r="H296" s="23">
        <f>ROUND((PtQt!H296/PoQt!H296)*100,2)</f>
        <v>118.93</v>
      </c>
      <c r="I296" s="23">
        <f>ROUND((PtQt!I296/PoQt!I296)*100,2)</f>
        <v>123.82</v>
      </c>
      <c r="J296" s="23">
        <f>ROUND((PtQt!J296/PoQt!J296)*100,2)</f>
        <v>125.5</v>
      </c>
      <c r="K296" s="23">
        <f>ROUND((PtQt!K296/PoQt!K296)*100,2)</f>
        <v>131.19</v>
      </c>
      <c r="L296" s="23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ROUND((PtQt!C297/PoQt!C297)*100,2)</f>
        <v>159.56</v>
      </c>
      <c r="D297" s="23">
        <f>ROUND((PtQt!D297/PoQt!D297)*100,2)</f>
        <v>82.8</v>
      </c>
      <c r="E297" s="23">
        <f>ROUND((PtQt!E297/PoQt!E297)*100,2)</f>
        <v>65.69</v>
      </c>
      <c r="F297" s="23">
        <f>ROUND((PtQt!F297/PoQt!F297)*100,2)</f>
        <v>91.91</v>
      </c>
      <c r="G297" s="23">
        <f>ROUND((PtQt!G297/PoQt!G297)*100,2)</f>
        <v>100</v>
      </c>
      <c r="H297" s="23">
        <f>ROUND((PtQt!H297/PoQt!H297)*100,2)</f>
        <v>72.05</v>
      </c>
      <c r="I297" s="23">
        <f>ROUND((PtQt!I297/PoQt!I297)*100,2)</f>
        <v>125.4</v>
      </c>
      <c r="J297" s="23">
        <f>ROUND((PtQt!J297/PoQt!J297)*100,2)</f>
        <v>54.85</v>
      </c>
      <c r="K297" s="23">
        <f>ROUND((PtQt!K297/PoQt!K297)*100,2)</f>
        <v>134</v>
      </c>
      <c r="L297" s="23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3">
        <f>ROUND((PtQt!C298/PoQt!C298)*100,2)</f>
        <v>151.34</v>
      </c>
      <c r="D298" s="23">
        <f>ROUND((PtQt!D298/PoQt!D298)*100,2)</f>
        <v>87.63</v>
      </c>
      <c r="E298" s="23">
        <f>ROUND((PtQt!E298/PoQt!E298)*100,2)</f>
        <v>61.03</v>
      </c>
      <c r="F298" s="32" t="s">
        <v>132</v>
      </c>
      <c r="G298" s="23">
        <f>ROUND((PtQt!G298/PoQt!G298)*100,2)</f>
        <v>100</v>
      </c>
      <c r="H298" s="23">
        <f>ROUND((PtQt!H298/PoQt!H298)*100,2)</f>
        <v>123.95</v>
      </c>
      <c r="I298" s="23">
        <f>ROUND((PtQt!I298/PoQt!I298)*100,2)</f>
        <v>70.02</v>
      </c>
      <c r="J298" s="23" t="s">
        <v>133</v>
      </c>
      <c r="K298" s="32" t="s">
        <v>132</v>
      </c>
      <c r="L298" s="23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ROUND((PtQt!C299/PoQt!C299)*100,2)</f>
        <v>121.21</v>
      </c>
      <c r="D299" s="23">
        <f>ROUND((PtQt!D299/PoQt!D299)*100,2)</f>
        <v>90.46</v>
      </c>
      <c r="E299" s="23">
        <f>ROUND((PtQt!E299/PoQt!E299)*100,2)</f>
        <v>88.37</v>
      </c>
      <c r="F299" s="23" t="s">
        <v>133</v>
      </c>
      <c r="G299" s="23">
        <f>ROUND((PtQt!G299/PoQt!G299)*100,2)</f>
        <v>100</v>
      </c>
      <c r="H299" s="23">
        <f>ROUND((PtQt!H299/PoQt!H299)*100,2)</f>
        <v>95.02</v>
      </c>
      <c r="I299" s="23">
        <f>ROUND((PtQt!I299/PoQt!I299)*100,2)</f>
        <v>66.13</v>
      </c>
      <c r="J299" s="23" t="s">
        <v>133</v>
      </c>
      <c r="K299" s="23" t="s">
        <v>133</v>
      </c>
      <c r="L299" s="23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3">
        <f>ROUND((PtQt!C300/PoQt!C300)*100,2)</f>
        <v>112.06</v>
      </c>
      <c r="D300" s="23">
        <f>ROUND((PtQt!D300/PoQt!D300)*100,2)</f>
        <v>79.88</v>
      </c>
      <c r="E300" s="32" t="s">
        <v>132</v>
      </c>
      <c r="F300" s="23">
        <f>ROUND((PtQt!F300/PoQt!F300)*100,2)</f>
        <v>108.06</v>
      </c>
      <c r="G300" s="23">
        <f>ROUND((PtQt!G300/PoQt!G300)*100,2)</f>
        <v>100</v>
      </c>
      <c r="H300" s="23">
        <f>ROUND((PtQt!H300/PoQt!H300)*100,2)</f>
        <v>88.75</v>
      </c>
      <c r="I300" s="23">
        <f>ROUND((PtQt!I300/PoQt!I300)*100,2)</f>
        <v>60.35</v>
      </c>
      <c r="J300" s="23" t="s">
        <v>133</v>
      </c>
      <c r="K300" s="23">
        <f>ROUND((PtQt!K300/PoQt!K300)*100,2)</f>
        <v>107.25</v>
      </c>
      <c r="L300" s="23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3">
        <f>ROUND((PtQt!C301/PoQt!C301)*100,2)</f>
        <v>100.13</v>
      </c>
      <c r="D301" s="23">
        <f>ROUND((PtQt!D301/PoQt!D301)*100,2)</f>
        <v>10.039999999999999</v>
      </c>
      <c r="E301" s="23">
        <f>ROUND((PtQt!E301/PoQt!E301)*100,2)</f>
        <v>78.42</v>
      </c>
      <c r="F301" s="23">
        <f>ROUND((PtQt!F301/PoQt!F301)*100,2)</f>
        <v>2.5</v>
      </c>
      <c r="G301" s="23">
        <f>ROUND((PtQt!G301/PoQt!G301)*100,2)</f>
        <v>100</v>
      </c>
      <c r="H301" s="23">
        <f>ROUND((PtQt!H301/PoQt!H301)*100,2)</f>
        <v>93.82</v>
      </c>
      <c r="I301" s="23">
        <f>ROUND((PtQt!I301/PoQt!I301)*100,2)</f>
        <v>89</v>
      </c>
      <c r="J301" s="23">
        <f>ROUND((PtQt!J301/PoQt!J301)*100,2)</f>
        <v>65.25</v>
      </c>
      <c r="K301" s="23">
        <f>ROUND((PtQt!K301/PoQt!K301)*100,2)</f>
        <v>10.78</v>
      </c>
      <c r="L301" s="23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3">
        <f>ROUND((PtQt!C302/PoQt!C302)*100,2)</f>
        <v>120.75</v>
      </c>
      <c r="D302" s="23">
        <f>ROUND((PtQt!D302/PoQt!D302)*100,2)</f>
        <v>120.85</v>
      </c>
      <c r="E302" s="23">
        <f>ROUND((PtQt!E302/PoQt!E302)*100,2)</f>
        <v>78.42</v>
      </c>
      <c r="F302" s="23">
        <f>ROUND((PtQt!F302/PoQt!F302)*100,2)</f>
        <v>79.98</v>
      </c>
      <c r="G302" s="23">
        <f>ROUND((PtQt!G302/PoQt!G302)*100,2)</f>
        <v>100</v>
      </c>
      <c r="H302" s="23">
        <f>ROUND((PtQt!H302/PoQt!H302)*100,2)</f>
        <v>73.55</v>
      </c>
      <c r="I302" s="23">
        <f>ROUND((PtQt!I302/PoQt!I302)*100,2)</f>
        <v>89</v>
      </c>
      <c r="J302" s="23">
        <f>ROUND((PtQt!J302/PoQt!J302)*100,2)</f>
        <v>65.25</v>
      </c>
      <c r="K302" s="23">
        <f>ROUND((PtQt!K302/PoQt!K302)*100,2)</f>
        <v>74.900000000000006</v>
      </c>
      <c r="L302" s="23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3">
        <f>ROUND((PtQt!C303/PoQt!C303)*100,2)</f>
        <v>100</v>
      </c>
      <c r="D303" s="23" t="s">
        <v>133</v>
      </c>
      <c r="E303" s="32" t="s">
        <v>132</v>
      </c>
      <c r="F303" s="23" t="s">
        <v>133</v>
      </c>
      <c r="G303" s="23">
        <f>ROUND((PtQt!G303/PoQt!G303)*100,2)</f>
        <v>100</v>
      </c>
      <c r="H303" s="23">
        <f>ROUND((PtQt!H303/PoQt!H303)*100,2)</f>
        <v>94.04</v>
      </c>
      <c r="I303" s="32" t="s">
        <v>132</v>
      </c>
      <c r="J303" s="32" t="s">
        <v>132</v>
      </c>
      <c r="K303" s="23">
        <f>ROUND((PtQt!K303/PoQt!K303)*100,2)</f>
        <v>5.27</v>
      </c>
      <c r="L303" s="23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3">
        <f>ROUND((PtQt!C304/PoQt!C304)*100,2)</f>
        <v>97.1</v>
      </c>
      <c r="D304" s="23">
        <f>ROUND((PtQt!D304/PoQt!D304)*100,2)</f>
        <v>99.2</v>
      </c>
      <c r="E304" s="23">
        <f>ROUND((PtQt!E304/PoQt!E304)*100,2)</f>
        <v>103.48</v>
      </c>
      <c r="F304" s="23">
        <f>ROUND((PtQt!F304/PoQt!F304)*100,2)</f>
        <v>100.23</v>
      </c>
      <c r="G304" s="23">
        <f>ROUND((PtQt!G304/PoQt!G304)*100,2)</f>
        <v>100</v>
      </c>
      <c r="H304" s="23">
        <f>ROUND((PtQt!H304/PoQt!H304)*100,2)</f>
        <v>95.86</v>
      </c>
      <c r="I304" s="23">
        <f>ROUND((PtQt!I304/PoQt!I304)*100,2)</f>
        <v>94.86</v>
      </c>
      <c r="J304" s="23">
        <f>ROUND((PtQt!J304/PoQt!J304)*100,2)</f>
        <v>90.8</v>
      </c>
      <c r="K304" s="23">
        <f>ROUND((PtQt!K304/PoQt!K304)*100,2)</f>
        <v>71.83</v>
      </c>
      <c r="L304" s="23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3">
        <f>ROUND((PtQt!C305/PoQt!C305)*100,2)</f>
        <v>99.51</v>
      </c>
      <c r="D305" s="23">
        <f>ROUND((PtQt!D305/PoQt!D305)*100,2)</f>
        <v>99.4</v>
      </c>
      <c r="E305" s="23">
        <f>ROUND((PtQt!E305/PoQt!E305)*100,2)</f>
        <v>99.51</v>
      </c>
      <c r="F305" s="23">
        <f>ROUND((PtQt!F305/PoQt!F305)*100,2)</f>
        <v>101.56</v>
      </c>
      <c r="G305" s="23">
        <f>ROUND((PtQt!G305/PoQt!G305)*100,2)</f>
        <v>100</v>
      </c>
      <c r="H305" s="23">
        <f>ROUND((PtQt!H305/PoQt!H305)*100,2)</f>
        <v>94.78</v>
      </c>
      <c r="I305" s="23">
        <f>ROUND((PtQt!I305/PoQt!I305)*100,2)</f>
        <v>103.43</v>
      </c>
      <c r="J305" s="23">
        <f>ROUND((PtQt!J305/PoQt!J305)*100,2)</f>
        <v>108.12</v>
      </c>
      <c r="K305" s="23">
        <f>ROUND((PtQt!K305/PoQt!K305)*100,2)</f>
        <v>108.48</v>
      </c>
      <c r="L305" s="23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3">
        <f>ROUND((PtQt!C306/PoQt!C306)*100,2)</f>
        <v>97.24</v>
      </c>
      <c r="D306" s="23">
        <f>ROUND((PtQt!D306/PoQt!D306)*100,2)</f>
        <v>99.78</v>
      </c>
      <c r="E306" s="23">
        <f>ROUND((PtQt!E306/PoQt!E306)*100,2)</f>
        <v>102.66</v>
      </c>
      <c r="F306" s="23">
        <f>ROUND((PtQt!F306/PoQt!F306)*100,2)</f>
        <v>100.3</v>
      </c>
      <c r="G306" s="23">
        <f>ROUND((PtQt!G306/PoQt!G306)*100,2)</f>
        <v>100</v>
      </c>
      <c r="H306" s="23">
        <f>ROUND((PtQt!H306/PoQt!H306)*100,2)</f>
        <v>96.05</v>
      </c>
      <c r="I306" s="23">
        <f>ROUND((PtQt!I306/PoQt!I306)*100,2)</f>
        <v>96.47</v>
      </c>
      <c r="J306" s="23">
        <f>ROUND((PtQt!J306/PoQt!J306)*100,2)</f>
        <v>90.6</v>
      </c>
      <c r="K306" s="23">
        <f>ROUND((PtQt!K306/PoQt!K306)*100,2)</f>
        <v>78.86</v>
      </c>
      <c r="L306" s="23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3">
        <f>ROUND((PtQt!C307/PoQt!C307)*100,2)</f>
        <v>96.79</v>
      </c>
      <c r="D307" s="23">
        <f>ROUND((PtQt!D307/PoQt!D307)*100,2)</f>
        <v>99.05</v>
      </c>
      <c r="E307" s="23">
        <f>ROUND((PtQt!E307/PoQt!E307)*100,2)</f>
        <v>104.04</v>
      </c>
      <c r="F307" s="23">
        <f>ROUND((PtQt!F307/PoQt!F307)*100,2)</f>
        <v>100.13</v>
      </c>
      <c r="G307" s="23">
        <f>ROUND((PtQt!G307/PoQt!G307)*100,2)</f>
        <v>100</v>
      </c>
      <c r="H307" s="23">
        <f>ROUND((PtQt!H307/PoQt!H307)*100,2)</f>
        <v>95.9</v>
      </c>
      <c r="I307" s="23">
        <f>ROUND((PtQt!I307/PoQt!I307)*100,2)</f>
        <v>93.68</v>
      </c>
      <c r="J307" s="23">
        <f>ROUND((PtQt!J307/PoQt!J307)*100,2)</f>
        <v>89.05</v>
      </c>
      <c r="K307" s="23">
        <f>ROUND((PtQt!K307/PoQt!K307)*100,2)</f>
        <v>66.44</v>
      </c>
      <c r="L307" s="23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3">
        <f>ROUND((PtQt!C308/PoQt!C308)*100,2)</f>
        <v>104.79</v>
      </c>
      <c r="D308" s="23">
        <f>ROUND((PtQt!D308/PoQt!D308)*100,2)</f>
        <v>102.78</v>
      </c>
      <c r="E308" s="23">
        <f>ROUND((PtQt!E308/PoQt!E308)*100,2)</f>
        <v>101.69</v>
      </c>
      <c r="F308" s="23">
        <f>ROUND((PtQt!F308/PoQt!F308)*100,2)</f>
        <v>90.7</v>
      </c>
      <c r="G308" s="23">
        <f>ROUND((PtQt!G308/PoQt!G308)*100,2)</f>
        <v>100</v>
      </c>
      <c r="H308" s="23">
        <f>ROUND((PtQt!H308/PoQt!H308)*100,2)</f>
        <v>80.69</v>
      </c>
      <c r="I308" s="23">
        <f>ROUND((PtQt!I308/PoQt!I308)*100,2)</f>
        <v>85.11</v>
      </c>
      <c r="J308" s="23">
        <f>ROUND((PtQt!J308/PoQt!J308)*100,2)</f>
        <v>95.72</v>
      </c>
      <c r="K308" s="23">
        <f>ROUND((PtQt!K308/PoQt!K308)*100,2)</f>
        <v>104.32</v>
      </c>
      <c r="L308" s="23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3">
        <f>ROUND((PtQt!C309/PoQt!C309)*100,2)</f>
        <v>105.2</v>
      </c>
      <c r="D309" s="23">
        <f>ROUND((PtQt!D309/PoQt!D309)*100,2)</f>
        <v>102.95</v>
      </c>
      <c r="E309" s="23">
        <f>ROUND((PtQt!E309/PoQt!E309)*100,2)</f>
        <v>101.86</v>
      </c>
      <c r="F309" s="23">
        <f>ROUND((PtQt!F309/PoQt!F309)*100,2)</f>
        <v>90</v>
      </c>
      <c r="G309" s="23">
        <f>ROUND((PtQt!G309/PoQt!G309)*100,2)</f>
        <v>100</v>
      </c>
      <c r="H309" s="23">
        <f>ROUND((PtQt!H309/PoQt!H309)*100,2)</f>
        <v>79.37</v>
      </c>
      <c r="I309" s="23">
        <f>ROUND((PtQt!I309/PoQt!I309)*100,2)</f>
        <v>84.3</v>
      </c>
      <c r="J309" s="23">
        <f>ROUND((PtQt!J309/PoQt!J309)*100,2)</f>
        <v>95.34</v>
      </c>
      <c r="K309" s="23">
        <f>ROUND((PtQt!K309/PoQt!K309)*100,2)</f>
        <v>103.47</v>
      </c>
      <c r="L309" s="23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3">
        <f>ROUND((PtQt!C310/PoQt!C310)*100,2)</f>
        <v>99.54</v>
      </c>
      <c r="D310" s="23">
        <f>ROUND((PtQt!D310/PoQt!D310)*100,2)</f>
        <v>97.02</v>
      </c>
      <c r="E310" s="23">
        <f>ROUND((PtQt!E310/PoQt!E310)*100,2)</f>
        <v>101.61</v>
      </c>
      <c r="F310" s="23">
        <f>ROUND((PtQt!F310/PoQt!F310)*100,2)</f>
        <v>102.06</v>
      </c>
      <c r="G310" s="23">
        <f>ROUND((PtQt!G310/PoQt!G310)*100,2)</f>
        <v>100</v>
      </c>
      <c r="H310" s="23">
        <f>ROUND((PtQt!H310/PoQt!H310)*100,2)</f>
        <v>102.52</v>
      </c>
      <c r="I310" s="23">
        <f>ROUND((PtQt!I310/PoQt!I310)*100,2)</f>
        <v>106.88</v>
      </c>
      <c r="J310" s="23">
        <f>ROUND((PtQt!J310/PoQt!J310)*100,2)</f>
        <v>120.64</v>
      </c>
      <c r="K310" s="23">
        <f>ROUND((PtQt!K310/PoQt!K310)*100,2)</f>
        <v>139.44999999999999</v>
      </c>
      <c r="L310" s="23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ROUND((PtQt!C311/PoQt!C311)*100,2)</f>
        <v>98.99</v>
      </c>
      <c r="D311" s="23">
        <f>ROUND((PtQt!D311/PoQt!D311)*100,2)</f>
        <v>100.45</v>
      </c>
      <c r="E311" s="23">
        <f>ROUND((PtQt!E311/PoQt!E311)*100,2)</f>
        <v>99.99</v>
      </c>
      <c r="F311" s="23">
        <f>ROUND((PtQt!F311/PoQt!F311)*100,2)</f>
        <v>100.57</v>
      </c>
      <c r="G311" s="23">
        <f>ROUND((PtQt!G311/PoQt!G311)*100,2)</f>
        <v>100</v>
      </c>
      <c r="H311" s="23">
        <f>ROUND((PtQt!H311/PoQt!H311)*100,2)</f>
        <v>99.64</v>
      </c>
      <c r="I311" s="23">
        <f>ROUND((PtQt!I311/PoQt!I311)*100,2)</f>
        <v>97.25</v>
      </c>
      <c r="J311" s="23">
        <f>ROUND((PtQt!J311/PoQt!J311)*100,2)</f>
        <v>97.33</v>
      </c>
      <c r="K311" s="23">
        <f>ROUND((PtQt!K311/PoQt!K311)*100,2)</f>
        <v>113.9</v>
      </c>
      <c r="L311" s="23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3">
        <f>ROUND((PtQt!C312/PoQt!C312)*100,2)</f>
        <v>99.85</v>
      </c>
      <c r="D312" s="23">
        <f>ROUND((PtQt!D312/PoQt!D312)*100,2)</f>
        <v>99.62</v>
      </c>
      <c r="E312" s="23">
        <f>ROUND((PtQt!E312/PoQt!E312)*100,2)</f>
        <v>97.81</v>
      </c>
      <c r="F312" s="23">
        <f>ROUND((PtQt!F312/PoQt!F312)*100,2)</f>
        <v>101.4</v>
      </c>
      <c r="G312" s="23">
        <f>ROUND((PtQt!G312/PoQt!G312)*100,2)</f>
        <v>100</v>
      </c>
      <c r="H312" s="23">
        <f>ROUND((PtQt!H312/PoQt!H312)*100,2)</f>
        <v>105.99</v>
      </c>
      <c r="I312" s="23">
        <f>ROUND((PtQt!I312/PoQt!I312)*100,2)</f>
        <v>100.09</v>
      </c>
      <c r="J312" s="23">
        <f>ROUND((PtQt!J312/PoQt!J312)*100,2)</f>
        <v>97.91</v>
      </c>
      <c r="K312" s="23">
        <f>ROUND((PtQt!K312/PoQt!K312)*100,2)</f>
        <v>103.07</v>
      </c>
      <c r="L312" s="23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3">
        <f>ROUND((PtQt!C313/PoQt!C313)*100,2)</f>
        <v>90.87</v>
      </c>
      <c r="D313" s="23">
        <f>ROUND((PtQt!D313/PoQt!D313)*100,2)</f>
        <v>103.59</v>
      </c>
      <c r="E313" s="23">
        <f>ROUND((PtQt!E313/PoQt!E313)*100,2)</f>
        <v>110.52</v>
      </c>
      <c r="F313" s="23">
        <f>ROUND((PtQt!F313/PoQt!F313)*100,2)</f>
        <v>97.1</v>
      </c>
      <c r="G313" s="23">
        <f>ROUND((PtQt!G313/PoQt!G313)*100,2)</f>
        <v>100</v>
      </c>
      <c r="H313" s="23">
        <f>ROUND((PtQt!H313/PoQt!H313)*100,2)</f>
        <v>105.85</v>
      </c>
      <c r="I313" s="23">
        <f>ROUND((PtQt!I313/PoQt!I313)*100,2)</f>
        <v>95.78</v>
      </c>
      <c r="J313" s="23">
        <f>ROUND((PtQt!J313/PoQt!J313)*100,2)</f>
        <v>96.74</v>
      </c>
      <c r="K313" s="23">
        <f>ROUND((PtQt!K313/PoQt!K313)*100,2)</f>
        <v>99.76</v>
      </c>
      <c r="L313" s="23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3">
        <f>ROUND((PtQt!C314/PoQt!C314)*100,2)</f>
        <v>115.06</v>
      </c>
      <c r="D314" s="23">
        <f>ROUND((PtQt!D314/PoQt!D314)*100,2)</f>
        <v>91.88</v>
      </c>
      <c r="E314" s="23">
        <f>ROUND((PtQt!E314/PoQt!E314)*100,2)</f>
        <v>92.67</v>
      </c>
      <c r="F314" s="23">
        <f>ROUND((PtQt!F314/PoQt!F314)*100,2)</f>
        <v>114.67</v>
      </c>
      <c r="G314" s="23">
        <f>ROUND((PtQt!G314/PoQt!G314)*100,2)</f>
        <v>100</v>
      </c>
      <c r="H314" s="23">
        <f>ROUND((PtQt!H314/PoQt!H314)*100,2)</f>
        <v>132.12</v>
      </c>
      <c r="I314" s="23">
        <f>ROUND((PtQt!I314/PoQt!I314)*100,2)</f>
        <v>100.35</v>
      </c>
      <c r="J314" s="23">
        <f>ROUND((PtQt!J314/PoQt!J314)*100,2)</f>
        <v>97.86</v>
      </c>
      <c r="K314" s="23">
        <f>ROUND((PtQt!K314/PoQt!K314)*100,2)</f>
        <v>122.62</v>
      </c>
      <c r="L314" s="23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ROUND((PtQt!C315/PoQt!C315)*100,2)</f>
        <v>100.73</v>
      </c>
      <c r="D315" s="23">
        <f>ROUND((PtQt!D315/PoQt!D315)*100,2)</f>
        <v>101.61</v>
      </c>
      <c r="E315" s="23">
        <f>ROUND((PtQt!E315/PoQt!E315)*100,2)</f>
        <v>92.11</v>
      </c>
      <c r="F315" s="23">
        <f>ROUND((PtQt!F315/PoQt!F315)*100,2)</f>
        <v>100.74</v>
      </c>
      <c r="G315" s="23">
        <f>ROUND((PtQt!G315/PoQt!G315)*100,2)</f>
        <v>100</v>
      </c>
      <c r="H315" s="23">
        <f>ROUND((PtQt!H315/PoQt!H315)*100,2)</f>
        <v>109.76</v>
      </c>
      <c r="I315" s="23">
        <f>ROUND((PtQt!I315/PoQt!I315)*100,2)</f>
        <v>104.46</v>
      </c>
      <c r="J315" s="23">
        <f>ROUND((PtQt!J315/PoQt!J315)*100,2)</f>
        <v>98.26</v>
      </c>
      <c r="K315" s="23">
        <f>ROUND((PtQt!K315/PoQt!K315)*100,2)</f>
        <v>102.21</v>
      </c>
      <c r="L315" s="23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ROUND((PtQt!C316/PoQt!C316)*100,2)</f>
        <v>101.81</v>
      </c>
      <c r="D316" s="23">
        <f>ROUND((PtQt!D316/PoQt!D316)*100,2)</f>
        <v>94.38</v>
      </c>
      <c r="E316" s="23">
        <f>ROUND((PtQt!E316/PoQt!E316)*100,2)</f>
        <v>97.65</v>
      </c>
      <c r="F316" s="23">
        <f>ROUND((PtQt!F316/PoQt!F316)*100,2)</f>
        <v>103.66</v>
      </c>
      <c r="G316" s="23">
        <f>ROUND((PtQt!G316/PoQt!G316)*100,2)</f>
        <v>100</v>
      </c>
      <c r="H316" s="23">
        <f>ROUND((PtQt!H316/PoQt!H316)*100,2)</f>
        <v>102.01</v>
      </c>
      <c r="I316" s="23">
        <f>ROUND((PtQt!I316/PoQt!I316)*100,2)</f>
        <v>97.77</v>
      </c>
      <c r="J316" s="23">
        <f>ROUND((PtQt!J316/PoQt!J316)*100,2)</f>
        <v>98.71</v>
      </c>
      <c r="K316" s="23">
        <f>ROUND((PtQt!K316/PoQt!K316)*100,2)</f>
        <v>103.82</v>
      </c>
      <c r="L316" s="23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3">
        <f>ROUND((PtQt!C317/PoQt!C317)*100,2)</f>
        <v>0</v>
      </c>
      <c r="D317" s="23">
        <f>ROUND((PtQt!D317/PoQt!D317)*100,2)</f>
        <v>0</v>
      </c>
      <c r="E317" s="23">
        <f>ROUND((PtQt!E317/PoQt!E317)*100,2)</f>
        <v>0</v>
      </c>
      <c r="F317" s="23">
        <f>ROUND((PtQt!F317/PoQt!F317)*100,2)</f>
        <v>0</v>
      </c>
      <c r="G317" s="23">
        <f>ROUND((PtQt!G317/PoQt!G317)*100,2)</f>
        <v>0</v>
      </c>
      <c r="H317" s="23">
        <f>ROUND((PtQt!H317/PoQt!H317)*100,2)</f>
        <v>0</v>
      </c>
      <c r="I317" s="23">
        <f>ROUND((PtQt!I317/PoQt!I317)*100,2)</f>
        <v>0</v>
      </c>
      <c r="J317" s="23">
        <f>ROUND((PtQt!J317/PoQt!J317)*100,2)</f>
        <v>0</v>
      </c>
      <c r="K317" s="23">
        <f>ROUND((PtQt!K317/PoQt!K317)*100,2)</f>
        <v>0</v>
      </c>
      <c r="L317" s="23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3">
        <f>ROUND((PtQt!C318/PoQt!C318)*100,2)</f>
        <v>97.07</v>
      </c>
      <c r="D318" s="23">
        <f>ROUND((PtQt!D318/PoQt!D318)*100,2)</f>
        <v>98.77</v>
      </c>
      <c r="E318" s="23">
        <f>ROUND((PtQt!E318/PoQt!E318)*100,2)</f>
        <v>99.72</v>
      </c>
      <c r="F318" s="23">
        <f>ROUND((PtQt!F318/PoQt!F318)*100,2)</f>
        <v>101.41</v>
      </c>
      <c r="G318" s="23">
        <f>ROUND((PtQt!G318/PoQt!G318)*100,2)</f>
        <v>100</v>
      </c>
      <c r="H318" s="23">
        <f>ROUND((PtQt!H318/PoQt!H318)*100,2)</f>
        <v>95.48</v>
      </c>
      <c r="I318" s="23">
        <f>ROUND((PtQt!I318/PoQt!I318)*100,2)</f>
        <v>82.01</v>
      </c>
      <c r="J318" s="23">
        <f>ROUND((PtQt!J318/PoQt!J318)*100,2)</f>
        <v>81.319999999999993</v>
      </c>
      <c r="K318" s="23">
        <f>ROUND((PtQt!K318/PoQt!K318)*100,2)</f>
        <v>72.59</v>
      </c>
      <c r="L318" s="23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3">
        <f>ROUND((PtQt!C319/PoQt!C319)*100,2)</f>
        <v>101.98</v>
      </c>
      <c r="D319" s="23">
        <f>ROUND((PtQt!D319/PoQt!D319)*100,2)</f>
        <v>100</v>
      </c>
      <c r="E319" s="23">
        <f>ROUND((PtQt!E319/PoQt!E319)*100,2)</f>
        <v>87.62</v>
      </c>
      <c r="F319" s="23">
        <f>ROUND((PtQt!F319/PoQt!F319)*100,2)</f>
        <v>110.48</v>
      </c>
      <c r="G319" s="23">
        <f>ROUND((PtQt!G319/PoQt!G319)*100,2)</f>
        <v>100</v>
      </c>
      <c r="H319" s="23">
        <f>ROUND((PtQt!H319/PoQt!H319)*100,2)</f>
        <v>109.38</v>
      </c>
      <c r="I319" s="23">
        <f>ROUND((PtQt!I319/PoQt!I319)*100,2)</f>
        <v>103.59</v>
      </c>
      <c r="J319" s="23">
        <f>ROUND((PtQt!J319/PoQt!J319)*100,2)</f>
        <v>102.42</v>
      </c>
      <c r="K319" s="23">
        <f>ROUND((PtQt!K319/PoQt!K319)*100,2)</f>
        <v>90.11</v>
      </c>
      <c r="L319" s="23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3">
        <f>ROUND((PtQt!C320/PoQt!C320)*100,2)</f>
        <v>96.22</v>
      </c>
      <c r="D320" s="23">
        <f>ROUND((PtQt!D320/PoQt!D320)*100,2)</f>
        <v>98.71</v>
      </c>
      <c r="E320" s="23">
        <f>ROUND((PtQt!E320/PoQt!E320)*100,2)</f>
        <v>105.23</v>
      </c>
      <c r="F320" s="23">
        <f>ROUND((PtQt!F320/PoQt!F320)*100,2)</f>
        <v>99.9</v>
      </c>
      <c r="G320" s="23">
        <f>ROUND((PtQt!G320/PoQt!G320)*100,2)</f>
        <v>100</v>
      </c>
      <c r="H320" s="23">
        <f>ROUND((PtQt!H320/PoQt!H320)*100,2)</f>
        <v>93.22</v>
      </c>
      <c r="I320" s="23">
        <f>ROUND((PtQt!I320/PoQt!I320)*100,2)</f>
        <v>81.319999999999993</v>
      </c>
      <c r="J320" s="23">
        <f>ROUND((PtQt!J320/PoQt!J320)*100,2)</f>
        <v>70.819999999999993</v>
      </c>
      <c r="K320" s="23">
        <f>ROUND((PtQt!K320/PoQt!K320)*100,2)</f>
        <v>70.62</v>
      </c>
      <c r="L320" s="23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3">
        <f>ROUND((PtQt!C321/PoQt!C321)*100,2)</f>
        <v>92.13</v>
      </c>
      <c r="D321" s="23">
        <f>ROUND((PtQt!D321/PoQt!D321)*100,2)</f>
        <v>80.55</v>
      </c>
      <c r="E321" s="23">
        <f>ROUND((PtQt!E321/PoQt!E321)*100,2)</f>
        <v>130.32</v>
      </c>
      <c r="F321" s="23">
        <f>ROUND((PtQt!F321/PoQt!F321)*100,2)</f>
        <v>102.55</v>
      </c>
      <c r="G321" s="23">
        <f>ROUND((PtQt!G321/PoQt!G321)*100,2)</f>
        <v>100</v>
      </c>
      <c r="H321" s="23">
        <f>ROUND((PtQt!H321/PoQt!H321)*100,2)</f>
        <v>91.01</v>
      </c>
      <c r="I321" s="23">
        <f>ROUND((PtQt!I321/PoQt!I321)*100,2)</f>
        <v>103.51</v>
      </c>
      <c r="J321" s="23">
        <f>ROUND((PtQt!J321/PoQt!J321)*100,2)</f>
        <v>153.26</v>
      </c>
      <c r="K321" s="23">
        <f>ROUND((PtQt!K321/PoQt!K321)*100,2)</f>
        <v>110.17</v>
      </c>
      <c r="L321" s="23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3">
        <f>ROUND((PtQt!C322/PoQt!C322)*100,2)</f>
        <v>83.04</v>
      </c>
      <c r="D322" s="23">
        <f>ROUND((PtQt!D322/PoQt!D322)*100,2)</f>
        <v>85.86</v>
      </c>
      <c r="E322" s="23">
        <f>ROUND((PtQt!E322/PoQt!E322)*100,2)</f>
        <v>117.91</v>
      </c>
      <c r="F322" s="23">
        <f>ROUND((PtQt!F322/PoQt!F322)*100,2)</f>
        <v>113.19</v>
      </c>
      <c r="G322" s="23">
        <f>ROUND((PtQt!G322/PoQt!G322)*100,2)</f>
        <v>100</v>
      </c>
      <c r="H322" s="23">
        <f>ROUND((PtQt!H322/PoQt!H322)*100,2)</f>
        <v>102.51</v>
      </c>
      <c r="I322" s="23">
        <f>ROUND((PtQt!I322/PoQt!I322)*100,2)</f>
        <v>98.12</v>
      </c>
      <c r="J322" s="23">
        <f>ROUND((PtQt!J322/PoQt!J322)*100,2)</f>
        <v>113.4</v>
      </c>
      <c r="K322" s="23">
        <f>ROUND((PtQt!K322/PoQt!K322)*100,2)</f>
        <v>112.57</v>
      </c>
      <c r="L322" s="23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3">
        <f>ROUND((PtQt!C323/PoQt!C323)*100,2)</f>
        <v>87.86</v>
      </c>
      <c r="D323" s="23">
        <f>ROUND((PtQt!D323/PoQt!D323)*100,2)</f>
        <v>76.25</v>
      </c>
      <c r="E323" s="23">
        <f>ROUND((PtQt!E323/PoQt!E323)*100,2)</f>
        <v>122.62</v>
      </c>
      <c r="F323" s="23">
        <f>ROUND((PtQt!F323/PoQt!F323)*100,2)</f>
        <v>113.28</v>
      </c>
      <c r="G323" s="23">
        <f>ROUND((PtQt!G323/PoQt!G323)*100,2)</f>
        <v>100</v>
      </c>
      <c r="H323" s="23">
        <f>ROUND((PtQt!H323/PoQt!H323)*100,2)</f>
        <v>81.650000000000006</v>
      </c>
      <c r="I323" s="23">
        <f>ROUND((PtQt!I323/PoQt!I323)*100,2)</f>
        <v>95.6</v>
      </c>
      <c r="J323" s="23">
        <f>ROUND((PtQt!J323/PoQt!J323)*100,2)</f>
        <v>117.21</v>
      </c>
      <c r="K323" s="23">
        <f>ROUND((PtQt!K323/PoQt!K323)*100,2)</f>
        <v>213.61</v>
      </c>
      <c r="L323" s="23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3">
        <f>ROUND((PtQt!C324/PoQt!C324)*100,2)</f>
        <v>98.83</v>
      </c>
      <c r="D324" s="23">
        <f>ROUND((PtQt!D324/PoQt!D324)*100,2)</f>
        <v>76.709999999999994</v>
      </c>
      <c r="E324" s="23">
        <f>ROUND((PtQt!E324/PoQt!E324)*100,2)</f>
        <v>134.63</v>
      </c>
      <c r="F324" s="23">
        <f>ROUND((PtQt!F324/PoQt!F324)*100,2)</f>
        <v>89.89</v>
      </c>
      <c r="G324" s="23">
        <f>ROUND((PtQt!G324/PoQt!G324)*100,2)</f>
        <v>100</v>
      </c>
      <c r="H324" s="23">
        <f>ROUND((PtQt!H324/PoQt!H324)*100,2)</f>
        <v>82.28</v>
      </c>
      <c r="I324" s="23">
        <f>ROUND((PtQt!I324/PoQt!I324)*100,2)</f>
        <v>113.89</v>
      </c>
      <c r="J324" s="23">
        <f>ROUND((PtQt!J324/PoQt!J324)*100,2)</f>
        <v>168.03</v>
      </c>
      <c r="K324" s="23">
        <f>ROUND((PtQt!K324/PoQt!K324)*100,2)</f>
        <v>93.87</v>
      </c>
      <c r="L324" s="23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3">
        <f>ROUND((PtQt!C325/PoQt!C325)*100,2)</f>
        <v>109.69</v>
      </c>
      <c r="D325" s="23">
        <f>ROUND((PtQt!D325/PoQt!D325)*100,2)</f>
        <v>94.18</v>
      </c>
      <c r="E325" s="23">
        <f>ROUND((PtQt!E325/PoQt!E325)*100,2)</f>
        <v>93.14</v>
      </c>
      <c r="F325" s="23">
        <f>ROUND((PtQt!F325/PoQt!F325)*100,2)</f>
        <v>103.02</v>
      </c>
      <c r="G325" s="23">
        <f>ROUND((PtQt!G325/PoQt!G325)*100,2)</f>
        <v>100</v>
      </c>
      <c r="H325" s="23">
        <f>ROUND((PtQt!H325/PoQt!H325)*100,2)</f>
        <v>110.64</v>
      </c>
      <c r="I325" s="23">
        <f>ROUND((PtQt!I325/PoQt!I325)*100,2)</f>
        <v>85.8</v>
      </c>
      <c r="J325" s="23">
        <f>ROUND((PtQt!J325/PoQt!J325)*100,2)</f>
        <v>92.5</v>
      </c>
      <c r="K325" s="23">
        <f>ROUND((PtQt!K325/PoQt!K325)*100,2)</f>
        <v>77.599999999999994</v>
      </c>
      <c r="L325" s="23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3">
        <f>ROUND((PtQt!C326/PoQt!C326)*100,2)</f>
        <v>109.69</v>
      </c>
      <c r="D326" s="23">
        <f>ROUND((PtQt!D326/PoQt!D326)*100,2)</f>
        <v>94.18</v>
      </c>
      <c r="E326" s="23">
        <f>ROUND((PtQt!E326/PoQt!E326)*100,2)</f>
        <v>93.14</v>
      </c>
      <c r="F326" s="23">
        <f>ROUND((PtQt!F326/PoQt!F326)*100,2)</f>
        <v>103.02</v>
      </c>
      <c r="G326" s="23">
        <f>ROUND((PtQt!G326/PoQt!G326)*100,2)</f>
        <v>100</v>
      </c>
      <c r="H326" s="23">
        <f>ROUND((PtQt!H326/PoQt!H326)*100,2)</f>
        <v>110.64</v>
      </c>
      <c r="I326" s="23">
        <f>ROUND((PtQt!I326/PoQt!I326)*100,2)</f>
        <v>85.8</v>
      </c>
      <c r="J326" s="23">
        <f>ROUND((PtQt!J326/PoQt!J326)*100,2)</f>
        <v>92.5</v>
      </c>
      <c r="K326" s="23">
        <f>ROUND((PtQt!K326/PoQt!K326)*100,2)</f>
        <v>77.599999999999994</v>
      </c>
      <c r="L326" s="23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3">
        <f>ROUND((PtQt!C327/PoQt!C327)*100,2)</f>
        <v>96.67</v>
      </c>
      <c r="D327" s="23">
        <f>ROUND((PtQt!D327/PoQt!D327)*100,2)</f>
        <v>95.65</v>
      </c>
      <c r="E327" s="23">
        <f>ROUND((PtQt!E327/PoQt!E327)*100,2)</f>
        <v>143.4</v>
      </c>
      <c r="F327" s="23">
        <f>ROUND((PtQt!F327/PoQt!F327)*100,2)</f>
        <v>122.24</v>
      </c>
      <c r="G327" s="23">
        <f>ROUND((PtQt!G327/PoQt!G327)*100,2)</f>
        <v>100</v>
      </c>
      <c r="H327" s="23">
        <f>ROUND((PtQt!H327/PoQt!H327)*100,2)</f>
        <v>78.84</v>
      </c>
      <c r="I327" s="23">
        <f>ROUND((PtQt!I327/PoQt!I327)*100,2)</f>
        <v>94.63</v>
      </c>
      <c r="J327" s="23">
        <f>ROUND((PtQt!J327/PoQt!J327)*100,2)</f>
        <v>96.2</v>
      </c>
      <c r="K327" s="23">
        <f>ROUND((PtQt!K327/PoQt!K327)*100,2)</f>
        <v>228.31</v>
      </c>
      <c r="L327" s="23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3">
        <f>ROUND((PtQt!C328/PoQt!C328)*100,2)</f>
        <v>92.51</v>
      </c>
      <c r="D328" s="23">
        <f>ROUND((PtQt!D328/PoQt!D328)*100,2)</f>
        <v>93.28</v>
      </c>
      <c r="E328" s="23">
        <f>ROUND((PtQt!E328/PoQt!E328)*100,2)</f>
        <v>108.87</v>
      </c>
      <c r="F328" s="23">
        <f>ROUND((PtQt!F328/PoQt!F328)*100,2)</f>
        <v>105.37</v>
      </c>
      <c r="G328" s="23">
        <f>ROUND((PtQt!G328/PoQt!G328)*100,2)</f>
        <v>100</v>
      </c>
      <c r="H328" s="23">
        <f>ROUND((PtQt!H328/PoQt!H328)*100,2)</f>
        <v>112.98</v>
      </c>
      <c r="I328" s="23">
        <f>ROUND((PtQt!I328/PoQt!I328)*100,2)</f>
        <v>267.87</v>
      </c>
      <c r="J328" s="23">
        <f>ROUND((PtQt!J328/PoQt!J328)*100,2)</f>
        <v>318.95999999999998</v>
      </c>
      <c r="K328" s="23">
        <f>ROUND((PtQt!K328/PoQt!K328)*100,2)</f>
        <v>255.16</v>
      </c>
      <c r="L328" s="23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ROUND((PtQt!C329/PoQt!C329)*100,2)</f>
        <v>127.38</v>
      </c>
      <c r="D329" s="23">
        <f>ROUND((PtQt!D329/PoQt!D329)*100,2)</f>
        <v>102.21</v>
      </c>
      <c r="E329" s="32" t="s">
        <v>132</v>
      </c>
      <c r="F329" s="23">
        <f>ROUND((PtQt!F329/PoQt!F329)*100,2)</f>
        <v>85.17</v>
      </c>
      <c r="G329" s="23">
        <f>ROUND((PtQt!G329/PoQt!G329)*100,2)</f>
        <v>100</v>
      </c>
      <c r="H329" s="23">
        <f>ROUND((PtQt!H329/PoQt!H329)*100,2)</f>
        <v>88.32</v>
      </c>
      <c r="I329" s="23">
        <f>ROUND((PtQt!I329/PoQt!I329)*100,2)</f>
        <v>74.2</v>
      </c>
      <c r="J329" s="32" t="s">
        <v>132</v>
      </c>
      <c r="K329" s="23">
        <f>ROUND((PtQt!K329/PoQt!K329)*100,2)</f>
        <v>75.8</v>
      </c>
      <c r="L329" s="23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3">
        <f>ROUND((PtQt!C330/PoQt!C330)*100,2)</f>
        <v>77.010000000000005</v>
      </c>
      <c r="D330" s="23">
        <f>ROUND((PtQt!D330/PoQt!D330)*100,2)</f>
        <v>93.55</v>
      </c>
      <c r="E330" s="23">
        <f>ROUND((PtQt!E330/PoQt!E330)*100,2)</f>
        <v>131.62</v>
      </c>
      <c r="F330" s="23">
        <f>ROUND((PtQt!F330/PoQt!F330)*100,2)</f>
        <v>97.78</v>
      </c>
      <c r="G330" s="23">
        <f>ROUND((PtQt!G330/PoQt!G330)*100,2)</f>
        <v>100</v>
      </c>
      <c r="H330" s="23">
        <f>ROUND((PtQt!H330/PoQt!H330)*100,2)</f>
        <v>80.819999999999993</v>
      </c>
      <c r="I330" s="23">
        <f>ROUND((PtQt!I330/PoQt!I330)*100,2)</f>
        <v>66.91</v>
      </c>
      <c r="J330" s="23">
        <f>ROUND((PtQt!J330/PoQt!J330)*100,2)</f>
        <v>102.04</v>
      </c>
      <c r="K330" s="23">
        <f>ROUND((PtQt!K330/PoQt!K330)*100,2)</f>
        <v>160.46</v>
      </c>
      <c r="L330" s="23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ROUND((PtQt!C331/PoQt!C331)*100,2)</f>
        <v>27.4</v>
      </c>
      <c r="D331" s="23">
        <f>ROUND((PtQt!D331/PoQt!D331)*100,2)</f>
        <v>28.06</v>
      </c>
      <c r="E331" s="23">
        <f>ROUND((PtQt!E331/PoQt!E331)*100,2)</f>
        <v>162.52000000000001</v>
      </c>
      <c r="F331" s="23">
        <f>ROUND((PtQt!F331/PoQt!F331)*100,2)</f>
        <v>182.01</v>
      </c>
      <c r="G331" s="23">
        <f>ROUND((PtQt!G331/PoQt!G331)*100,2)</f>
        <v>100</v>
      </c>
      <c r="H331" s="23">
        <f>ROUND((PtQt!H331/PoQt!H331)*100,2)</f>
        <v>22.35</v>
      </c>
      <c r="I331" s="23">
        <f>ROUND((PtQt!I331/PoQt!I331)*100,2)</f>
        <v>22.26</v>
      </c>
      <c r="J331" s="23">
        <f>ROUND((PtQt!J331/PoQt!J331)*100,2)</f>
        <v>58.73</v>
      </c>
      <c r="K331" s="23">
        <f>ROUND((PtQt!K331/PoQt!K331)*100,2)</f>
        <v>198.61</v>
      </c>
      <c r="L331" s="23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3">
        <f>ROUND((PtQt!C332/PoQt!C332)*100,2)</f>
        <v>95.73</v>
      </c>
      <c r="D332" s="23">
        <f>ROUND((PtQt!D332/PoQt!D332)*100,2)</f>
        <v>87.36</v>
      </c>
      <c r="E332" s="23">
        <f>ROUND((PtQt!E332/PoQt!E332)*100,2)</f>
        <v>124.43</v>
      </c>
      <c r="F332" s="23">
        <f>ROUND((PtQt!F332/PoQt!F332)*100,2)</f>
        <v>82.98</v>
      </c>
      <c r="G332" s="23">
        <f>ROUND((PtQt!G332/PoQt!G332)*100,2)</f>
        <v>100</v>
      </c>
      <c r="H332" s="23">
        <f>ROUND((PtQt!H332/PoQt!H332)*100,2)</f>
        <v>92.34</v>
      </c>
      <c r="I332" s="23">
        <f>ROUND((PtQt!I332/PoQt!I332)*100,2)</f>
        <v>95.31</v>
      </c>
      <c r="J332" s="23">
        <f>ROUND((PtQt!J332/PoQt!J332)*100,2)</f>
        <v>88.3</v>
      </c>
      <c r="K332" s="23">
        <f>ROUND((PtQt!K332/PoQt!K332)*100,2)</f>
        <v>97.64</v>
      </c>
      <c r="L332" s="23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3">
        <f>ROUND((PtQt!C333/PoQt!C333)*100,2)</f>
        <v>115.11</v>
      </c>
      <c r="D333" s="23">
        <f>ROUND((PtQt!D333/PoQt!D333)*100,2)</f>
        <v>93.79</v>
      </c>
      <c r="E333" s="23">
        <f>ROUND((PtQt!E333/PoQt!E333)*100,2)</f>
        <v>108.93</v>
      </c>
      <c r="F333" s="23">
        <f>ROUND((PtQt!F333/PoQt!F333)*100,2)</f>
        <v>82.12</v>
      </c>
      <c r="G333" s="23">
        <f>ROUND((PtQt!G333/PoQt!G333)*100,2)</f>
        <v>100</v>
      </c>
      <c r="H333" s="23">
        <f>ROUND((PtQt!H333/PoQt!H333)*100,2)</f>
        <v>98.68</v>
      </c>
      <c r="I333" s="23">
        <f>ROUND((PtQt!I333/PoQt!I333)*100,2)</f>
        <v>81.709999999999994</v>
      </c>
      <c r="J333" s="23">
        <f>ROUND((PtQt!J333/PoQt!J333)*100,2)</f>
        <v>77.69</v>
      </c>
      <c r="K333" s="23">
        <f>ROUND((PtQt!K333/PoQt!K333)*100,2)</f>
        <v>98.15</v>
      </c>
      <c r="L333" s="23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3">
        <f>ROUND((PtQt!C334/PoQt!C334)*100,2)</f>
        <v>49.04</v>
      </c>
      <c r="D334" s="23">
        <f>ROUND((PtQt!D334/PoQt!D334)*100,2)</f>
        <v>71.459999999999994</v>
      </c>
      <c r="E334" s="23">
        <f>ROUND((PtQt!E334/PoQt!E334)*100,2)</f>
        <v>180.32</v>
      </c>
      <c r="F334" s="23">
        <f>ROUND((PtQt!F334/PoQt!F334)*100,2)</f>
        <v>99.04</v>
      </c>
      <c r="G334" s="23">
        <f>ROUND((PtQt!G334/PoQt!G334)*100,2)</f>
        <v>100</v>
      </c>
      <c r="H334" s="23">
        <f>ROUND((PtQt!H334/PoQt!H334)*100,2)</f>
        <v>96.62</v>
      </c>
      <c r="I334" s="23">
        <f>ROUND((PtQt!I334/PoQt!I334)*100,2)</f>
        <v>76.56</v>
      </c>
      <c r="J334" s="23">
        <f>ROUND((PtQt!J334/PoQt!J334)*100,2)</f>
        <v>90.38</v>
      </c>
      <c r="K334" s="23">
        <f>ROUND((PtQt!K334/PoQt!K334)*100,2)</f>
        <v>46.05</v>
      </c>
      <c r="L334" s="23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3">
        <f>ROUND((PtQt!C335/PoQt!C335)*100,2)</f>
        <v>104.13</v>
      </c>
      <c r="D335" s="23">
        <f>ROUND((PtQt!D335/PoQt!D335)*100,2)</f>
        <v>83.77</v>
      </c>
      <c r="E335" s="23">
        <f>ROUND((PtQt!E335/PoQt!E335)*100,2)</f>
        <v>132.74</v>
      </c>
      <c r="F335" s="23">
        <f>ROUND((PtQt!F335/PoQt!F335)*100,2)</f>
        <v>79.28</v>
      </c>
      <c r="G335" s="23">
        <f>ROUND((PtQt!G335/PoQt!G335)*100,2)</f>
        <v>100</v>
      </c>
      <c r="H335" s="23">
        <f>ROUND((PtQt!H335/PoQt!H335)*100,2)</f>
        <v>110.65</v>
      </c>
      <c r="I335" s="23">
        <f>ROUND((PtQt!I335/PoQt!I335)*100,2)</f>
        <v>64.22</v>
      </c>
      <c r="J335" s="23">
        <f>ROUND((PtQt!J335/PoQt!J335)*100,2)</f>
        <v>92.14</v>
      </c>
      <c r="K335" s="23">
        <f>ROUND((PtQt!K335/PoQt!K335)*100,2)</f>
        <v>108.66</v>
      </c>
      <c r="L335" s="23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3">
        <f>ROUND((PtQt!C336/PoQt!C336)*100,2)</f>
        <v>111.69</v>
      </c>
      <c r="D336" s="23">
        <f>ROUND((PtQt!D336/PoQt!D336)*100,2)</f>
        <v>96.25</v>
      </c>
      <c r="E336" s="23">
        <f>ROUND((PtQt!E336/PoQt!E336)*100,2)</f>
        <v>113.65</v>
      </c>
      <c r="F336" s="23">
        <f>ROUND((PtQt!F336/PoQt!F336)*100,2)</f>
        <v>78.47</v>
      </c>
      <c r="G336" s="23">
        <f>ROUND((PtQt!G336/PoQt!G336)*100,2)</f>
        <v>100</v>
      </c>
      <c r="H336" s="23">
        <f>ROUND((PtQt!H336/PoQt!H336)*100,2)</f>
        <v>82.1</v>
      </c>
      <c r="I336" s="23">
        <f>ROUND((PtQt!I336/PoQt!I336)*100,2)</f>
        <v>98.09</v>
      </c>
      <c r="J336" s="23">
        <f>ROUND((PtQt!J336/PoQt!J336)*100,2)</f>
        <v>109.47</v>
      </c>
      <c r="K336" s="23">
        <f>ROUND((PtQt!K336/PoQt!K336)*100,2)</f>
        <v>112.55</v>
      </c>
      <c r="L336" s="23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ROUND((PtQt!C337/PoQt!C337)*100,2)</f>
        <v>79.819999999999993</v>
      </c>
      <c r="D337" s="23">
        <f>ROUND((PtQt!D337/PoQt!D337)*100,2)</f>
        <v>82.17</v>
      </c>
      <c r="E337" s="23">
        <f>ROUND((PtQt!E337/PoQt!E337)*100,2)</f>
        <v>138.54</v>
      </c>
      <c r="F337" s="23">
        <f>ROUND((PtQt!F337/PoQt!F337)*100,2)</f>
        <v>99.51</v>
      </c>
      <c r="G337" s="23">
        <f>ROUND((PtQt!G337/PoQt!G337)*100,2)</f>
        <v>100</v>
      </c>
      <c r="H337" s="23">
        <f>ROUND((PtQt!H337/PoQt!H337)*100,2)</f>
        <v>57.73</v>
      </c>
      <c r="I337" s="23">
        <f>ROUND((PtQt!I337/PoQt!I337)*100,2)</f>
        <v>124.97</v>
      </c>
      <c r="J337" s="23">
        <f>ROUND((PtQt!J337/PoQt!J337)*100,2)</f>
        <v>121.89</v>
      </c>
      <c r="K337" s="23">
        <f>ROUND((PtQt!K337/PoQt!K337)*100,2)</f>
        <v>89.02</v>
      </c>
      <c r="L337" s="23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3">
        <f>ROUND((PtQt!C338/PoQt!C338)*100,2)</f>
        <v>90.35</v>
      </c>
      <c r="D338" s="23">
        <f>ROUND((PtQt!D338/PoQt!D338)*100,2)</f>
        <v>80.5</v>
      </c>
      <c r="E338" s="23">
        <f>ROUND((PtQt!E338/PoQt!E338)*100,2)</f>
        <v>145.46</v>
      </c>
      <c r="F338" s="23">
        <f>ROUND((PtQt!F338/PoQt!F338)*100,2)</f>
        <v>83.59</v>
      </c>
      <c r="G338" s="23">
        <f>ROUND((PtQt!G338/PoQt!G338)*100,2)</f>
        <v>100</v>
      </c>
      <c r="H338" s="23">
        <f>ROUND((PtQt!H338/PoQt!H338)*100,2)</f>
        <v>107.34</v>
      </c>
      <c r="I338" s="23">
        <f>ROUND((PtQt!I338/PoQt!I338)*100,2)</f>
        <v>89.29</v>
      </c>
      <c r="J338" s="23">
        <f>ROUND((PtQt!J338/PoQt!J338)*100,2)</f>
        <v>79.73</v>
      </c>
      <c r="K338" s="23">
        <f>ROUND((PtQt!K338/PoQt!K338)*100,2)</f>
        <v>82.05</v>
      </c>
      <c r="L338" s="23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3">
        <f>ROUND((PtQt!C339/PoQt!C339)*100,2)</f>
        <v>94.59</v>
      </c>
      <c r="D339" s="23">
        <f>ROUND((PtQt!D339/PoQt!D339)*100,2)</f>
        <v>94.14</v>
      </c>
      <c r="E339" s="23">
        <f>ROUND((PtQt!E339/PoQt!E339)*100,2)</f>
        <v>118.77</v>
      </c>
      <c r="F339" s="23">
        <f>ROUND((PtQt!F339/PoQt!F339)*100,2)</f>
        <v>88.03</v>
      </c>
      <c r="G339" s="23">
        <f>ROUND((PtQt!G339/PoQt!G339)*100,2)</f>
        <v>100</v>
      </c>
      <c r="H339" s="23">
        <f>ROUND((PtQt!H339/PoQt!H339)*100,2)</f>
        <v>98.95</v>
      </c>
      <c r="I339" s="23">
        <f>ROUND((PtQt!I339/PoQt!I339)*100,2)</f>
        <v>107.7</v>
      </c>
      <c r="J339" s="23">
        <f>ROUND((PtQt!J339/PoQt!J339)*100,2)</f>
        <v>96.83</v>
      </c>
      <c r="K339" s="23">
        <f>ROUND((PtQt!K339/PoQt!K339)*100,2)</f>
        <v>94.42</v>
      </c>
      <c r="L339" s="23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3">
        <f>ROUND((PtQt!C340/PoQt!C340)*100,2)</f>
        <v>88.53</v>
      </c>
      <c r="D340" s="23">
        <f>ROUND((PtQt!D340/PoQt!D340)*100,2)</f>
        <v>101.19</v>
      </c>
      <c r="E340" s="23">
        <f>ROUND((PtQt!E340/PoQt!E340)*100,2)</f>
        <v>107.96</v>
      </c>
      <c r="F340" s="23">
        <f>ROUND((PtQt!F340/PoQt!F340)*100,2)</f>
        <v>102.37</v>
      </c>
      <c r="G340" s="23">
        <f>ROUND((PtQt!G340/PoQt!G340)*100,2)</f>
        <v>100</v>
      </c>
      <c r="H340" s="23">
        <f>ROUND((PtQt!H340/PoQt!H340)*100,2)</f>
        <v>95.08</v>
      </c>
      <c r="I340" s="23">
        <f>ROUND((PtQt!I340/PoQt!I340)*100,2)</f>
        <v>92.53</v>
      </c>
      <c r="J340" s="23">
        <f>ROUND((PtQt!J340/PoQt!J340)*100,2)</f>
        <v>94.07</v>
      </c>
      <c r="K340" s="23">
        <f>ROUND((PtQt!K340/PoQt!K340)*100,2)</f>
        <v>103.03</v>
      </c>
      <c r="L340" s="23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3">
        <f>ROUND((PtQt!C341/PoQt!C341)*100,2)</f>
        <v>105.6</v>
      </c>
      <c r="D341" s="23">
        <f>ROUND((PtQt!D341/PoQt!D341)*100,2)</f>
        <v>92.61</v>
      </c>
      <c r="E341" s="23">
        <f>ROUND((PtQt!E341/PoQt!E341)*100,2)</f>
        <v>99.64</v>
      </c>
      <c r="F341" s="23">
        <f>ROUND((PtQt!F341/PoQt!F341)*100,2)</f>
        <v>102.01</v>
      </c>
      <c r="G341" s="23">
        <f>ROUND((PtQt!G341/PoQt!G341)*100,2)</f>
        <v>100</v>
      </c>
      <c r="H341" s="23">
        <f>ROUND((PtQt!H341/PoQt!H341)*100,2)</f>
        <v>106.39</v>
      </c>
      <c r="I341" s="23">
        <f>ROUND((PtQt!I341/PoQt!I341)*100,2)</f>
        <v>85.64</v>
      </c>
      <c r="J341" s="23">
        <f>ROUND((PtQt!J341/PoQt!J341)*100,2)</f>
        <v>87.87</v>
      </c>
      <c r="K341" s="23">
        <f>ROUND((PtQt!K341/PoQt!K341)*100,2)</f>
        <v>91.96</v>
      </c>
      <c r="L341" s="23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3">
        <f>ROUND((PtQt!C342/PoQt!C342)*100,2)</f>
        <v>93.27</v>
      </c>
      <c r="D342" s="23">
        <f>ROUND((PtQt!D342/PoQt!D342)*100,2)</f>
        <v>89.12</v>
      </c>
      <c r="E342" s="23">
        <f>ROUND((PtQt!E342/PoQt!E342)*100,2)</f>
        <v>160.07</v>
      </c>
      <c r="F342" s="23">
        <f>ROUND((PtQt!F342/PoQt!F342)*100,2)</f>
        <v>57.49</v>
      </c>
      <c r="G342" s="23">
        <f>ROUND((PtQt!G342/PoQt!G342)*100,2)</f>
        <v>100</v>
      </c>
      <c r="H342" s="23">
        <f>ROUND((PtQt!H342/PoQt!H342)*100,2)</f>
        <v>97.59</v>
      </c>
      <c r="I342" s="23">
        <f>ROUND((PtQt!I342/PoQt!I342)*100,2)</f>
        <v>135.94999999999999</v>
      </c>
      <c r="J342" s="23">
        <f>ROUND((PtQt!J342/PoQt!J342)*100,2)</f>
        <v>112.68</v>
      </c>
      <c r="K342" s="23">
        <f>ROUND((PtQt!K342/PoQt!K342)*100,2)</f>
        <v>78.58</v>
      </c>
      <c r="L342" s="23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3">
        <f>ROUND((PtQt!C343/PoQt!C343)*100,2)</f>
        <v>108.72</v>
      </c>
      <c r="D343" s="23">
        <f>ROUND((PtQt!D343/PoQt!D343)*100,2)</f>
        <v>85.53</v>
      </c>
      <c r="E343" s="23">
        <f>ROUND((PtQt!E343/PoQt!E343)*100,2)</f>
        <v>91.54</v>
      </c>
      <c r="F343" s="23">
        <f>ROUND((PtQt!F343/PoQt!F343)*100,2)</f>
        <v>104.42</v>
      </c>
      <c r="G343" s="23">
        <f>ROUND((PtQt!G343/PoQt!G343)*100,2)</f>
        <v>100</v>
      </c>
      <c r="H343" s="23">
        <f>ROUND((PtQt!H343/PoQt!H343)*100,2)</f>
        <v>100.67</v>
      </c>
      <c r="I343" s="23">
        <f>ROUND((PtQt!I343/PoQt!I343)*100,2)</f>
        <v>81.93</v>
      </c>
      <c r="J343" s="23">
        <f>ROUND((PtQt!J343/PoQt!J343)*100,2)</f>
        <v>92.77</v>
      </c>
      <c r="K343" s="23">
        <f>ROUND((PtQt!K343/PoQt!K343)*100,2)</f>
        <v>120.58</v>
      </c>
      <c r="L343" s="23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3">
        <f>ROUND((PtQt!C344/PoQt!C344)*100,2)</f>
        <v>97.98</v>
      </c>
      <c r="D344" s="23">
        <f>ROUND((PtQt!D344/PoQt!D344)*100,2)</f>
        <v>94.05</v>
      </c>
      <c r="E344" s="23">
        <f>ROUND((PtQt!E344/PoQt!E344)*100,2)</f>
        <v>107.13</v>
      </c>
      <c r="F344" s="23">
        <f>ROUND((PtQt!F344/PoQt!F344)*100,2)</f>
        <v>100.83</v>
      </c>
      <c r="G344" s="23">
        <f>ROUND((PtQt!G344/PoQt!G344)*100,2)</f>
        <v>100</v>
      </c>
      <c r="H344" s="23">
        <f>ROUND((PtQt!H344/PoQt!H344)*100,2)</f>
        <v>98.5</v>
      </c>
      <c r="I344" s="23">
        <f>ROUND((PtQt!I344/PoQt!I344)*100,2)</f>
        <v>94.85</v>
      </c>
      <c r="J344" s="23">
        <f>ROUND((PtQt!J344/PoQt!J344)*100,2)</f>
        <v>100.54</v>
      </c>
      <c r="K344" s="23">
        <f>ROUND((PtQt!K344/PoQt!K344)*100,2)</f>
        <v>100.93</v>
      </c>
      <c r="L344" s="23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3">
        <f>ROUND((PtQt!C345/PoQt!C345)*100,2)</f>
        <v>105.88</v>
      </c>
      <c r="D345" s="23">
        <f>ROUND((PtQt!D345/PoQt!D345)*100,2)</f>
        <v>94.99</v>
      </c>
      <c r="E345" s="23">
        <f>ROUND((PtQt!E345/PoQt!E345)*100,2)</f>
        <v>100.43</v>
      </c>
      <c r="F345" s="23">
        <f>ROUND((PtQt!F345/PoQt!F345)*100,2)</f>
        <v>98.7</v>
      </c>
      <c r="G345" s="23">
        <f>ROUND((PtQt!G345/PoQt!G345)*100,2)</f>
        <v>100</v>
      </c>
      <c r="H345" s="23">
        <f>ROUND((PtQt!H345/PoQt!H345)*100,2)</f>
        <v>105.59</v>
      </c>
      <c r="I345" s="23">
        <f>ROUND((PtQt!I345/PoQt!I345)*100,2)</f>
        <v>101.2</v>
      </c>
      <c r="J345" s="23">
        <f>ROUND((PtQt!J345/PoQt!J345)*100,2)</f>
        <v>106.6</v>
      </c>
      <c r="K345" s="23">
        <f>ROUND((PtQt!K345/PoQt!K345)*100,2)</f>
        <v>119.71</v>
      </c>
      <c r="L345" s="23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ROUND((PtQt!C346/PoQt!C346)*100,2)</f>
        <v>94.65</v>
      </c>
      <c r="D346" s="23">
        <f>ROUND((PtQt!D346/PoQt!D346)*100,2)</f>
        <v>104.43</v>
      </c>
      <c r="E346" s="23">
        <f>ROUND((PtQt!E346/PoQt!E346)*100,2)</f>
        <v>98.5</v>
      </c>
      <c r="F346" s="23">
        <f>ROUND((PtQt!F346/PoQt!F346)*100,2)</f>
        <v>102.42</v>
      </c>
      <c r="G346" s="23">
        <f>ROUND((PtQt!G346/PoQt!G346)*100,2)</f>
        <v>100</v>
      </c>
      <c r="H346" s="23">
        <f>ROUND((PtQt!H346/PoQt!H346)*100,2)</f>
        <v>94.4</v>
      </c>
      <c r="I346" s="23">
        <f>ROUND((PtQt!I346/PoQt!I346)*100,2)</f>
        <v>111.7</v>
      </c>
      <c r="J346" s="23">
        <f>ROUND((PtQt!J346/PoQt!J346)*100,2)</f>
        <v>114.45</v>
      </c>
      <c r="K346" s="23">
        <f>ROUND((PtQt!K346/PoQt!K346)*100,2)</f>
        <v>120.63</v>
      </c>
      <c r="L346" s="23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ROUND((PtQt!C347/PoQt!C347)*100,2)</f>
        <v>124.31</v>
      </c>
      <c r="D347" s="23">
        <f>ROUND((PtQt!D347/PoQt!D347)*100,2)</f>
        <v>104.8</v>
      </c>
      <c r="E347" s="23">
        <f>ROUND((PtQt!E347/PoQt!E347)*100,2)</f>
        <v>68.7</v>
      </c>
      <c r="F347" s="23">
        <f>ROUND((PtQt!F347/PoQt!F347)*100,2)</f>
        <v>102.21</v>
      </c>
      <c r="G347" s="23">
        <f>ROUND((PtQt!G347/PoQt!G347)*100,2)</f>
        <v>100</v>
      </c>
      <c r="H347" s="23">
        <f>ROUND((PtQt!H347/PoQt!H347)*100,2)</f>
        <v>86.93</v>
      </c>
      <c r="I347" s="23">
        <f>ROUND((PtQt!I347/PoQt!I347)*100,2)</f>
        <v>135.55000000000001</v>
      </c>
      <c r="J347" s="23">
        <f>ROUND((PtQt!J347/PoQt!J347)*100,2)</f>
        <v>55.17</v>
      </c>
      <c r="K347" s="23">
        <f>ROUND((PtQt!K347/PoQt!K347)*100,2)</f>
        <v>103.29</v>
      </c>
      <c r="L347" s="23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3">
        <f>ROUND((PtQt!C348/PoQt!C348)*100,2)</f>
        <v>117.91</v>
      </c>
      <c r="D348" s="23">
        <f>ROUND((PtQt!D348/PoQt!D348)*100,2)</f>
        <v>91.53</v>
      </c>
      <c r="E348" s="23">
        <f>ROUND((PtQt!E348/PoQt!E348)*100,2)</f>
        <v>61.2</v>
      </c>
      <c r="F348" s="23">
        <f>ROUND((PtQt!F348/PoQt!F348)*100,2)</f>
        <v>129.41</v>
      </c>
      <c r="G348" s="23">
        <f>ROUND((PtQt!G348/PoQt!G348)*100,2)</f>
        <v>100</v>
      </c>
      <c r="H348" s="23">
        <f>ROUND((PtQt!H348/PoQt!H348)*100,2)</f>
        <v>98.16</v>
      </c>
      <c r="I348" s="23">
        <f>ROUND((PtQt!I348/PoQt!I348)*100,2)</f>
        <v>112.54</v>
      </c>
      <c r="J348" s="23">
        <f>ROUND((PtQt!J348/PoQt!J348)*100,2)</f>
        <v>81.44</v>
      </c>
      <c r="K348" s="23">
        <f>ROUND((PtQt!K348/PoQt!K348)*100,2)</f>
        <v>134.01</v>
      </c>
      <c r="L348" s="23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32" t="s">
        <v>132</v>
      </c>
      <c r="D349" s="32" t="s">
        <v>132</v>
      </c>
      <c r="E349" s="23">
        <f>ROUND((PtQt!E349/PoQt!E349)*100,2)</f>
        <v>112.05</v>
      </c>
      <c r="F349" s="23">
        <f>ROUND((PtQt!F349/PoQt!F349)*100,2)</f>
        <v>87.94</v>
      </c>
      <c r="G349" s="23">
        <f>ROUND((PtQt!G349/PoQt!G349)*100,2)</f>
        <v>100</v>
      </c>
      <c r="H349" s="32" t="s">
        <v>132</v>
      </c>
      <c r="I349" s="23">
        <f>ROUND((PtQt!I349/PoQt!I349)*100,2)</f>
        <v>155.81</v>
      </c>
      <c r="J349" s="23">
        <f>ROUND((PtQt!J349/PoQt!J349)*100,2)</f>
        <v>95.07</v>
      </c>
      <c r="K349" s="23">
        <f>ROUND((PtQt!K349/PoQt!K349)*100,2)</f>
        <v>97.99</v>
      </c>
      <c r="L349" s="23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ROUND((PtQt!C350/PoQt!C350)*100,2)</f>
        <v>122.26</v>
      </c>
      <c r="D350" s="23">
        <f>ROUND((PtQt!D350/PoQt!D350)*100,2)</f>
        <v>77.739999999999995</v>
      </c>
      <c r="E350" s="32" t="s">
        <v>132</v>
      </c>
      <c r="F350" s="32" t="s">
        <v>132</v>
      </c>
      <c r="G350" s="23">
        <f>ROUND((PtQt!G350/PoQt!G350)*100,2)</f>
        <v>100</v>
      </c>
      <c r="H350" s="23">
        <f>ROUND((PtQt!H350/PoQt!H350)*100,2)</f>
        <v>131.69</v>
      </c>
      <c r="I350" s="23">
        <f>ROUND((PtQt!I350/PoQt!I350)*100,2)</f>
        <v>80.56</v>
      </c>
      <c r="J350" s="32" t="s">
        <v>132</v>
      </c>
      <c r="K350" s="32" t="s">
        <v>132</v>
      </c>
      <c r="L350" s="23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ROUND((PtQt!C351/PoQt!C351)*100,2)</f>
        <v>149.01</v>
      </c>
      <c r="D351" s="23">
        <f>ROUND((PtQt!D351/PoQt!D351)*100,2)</f>
        <v>50.81</v>
      </c>
      <c r="E351" s="32" t="s">
        <v>132</v>
      </c>
      <c r="F351" s="32" t="s">
        <v>132</v>
      </c>
      <c r="G351" s="23">
        <f>ROUND((PtQt!G351/PoQt!G351)*100,2)</f>
        <v>100</v>
      </c>
      <c r="H351" s="23">
        <f>ROUND((PtQt!H351/PoQt!H351)*100,2)</f>
        <v>146.11000000000001</v>
      </c>
      <c r="I351" s="23">
        <f>ROUND((PtQt!I351/PoQt!I351)*100,2)</f>
        <v>56.06</v>
      </c>
      <c r="J351" s="32" t="s">
        <v>132</v>
      </c>
      <c r="K351" s="32" t="s">
        <v>132</v>
      </c>
      <c r="L351" s="23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32" t="s">
        <v>132</v>
      </c>
      <c r="D352" s="23">
        <f>ROUND((PtQt!D352/PoQt!D352)*100,2)</f>
        <v>87.49</v>
      </c>
      <c r="E352" s="32" t="s">
        <v>132</v>
      </c>
      <c r="F352" s="32" t="s">
        <v>132</v>
      </c>
      <c r="G352" s="23">
        <f>ROUND((PtQt!G352/PoQt!G352)*100,2)</f>
        <v>100</v>
      </c>
      <c r="H352" s="23">
        <f>ROUND((PtQt!H352/PoQt!H352)*100,2)</f>
        <v>108.27</v>
      </c>
      <c r="I352" s="23">
        <f>ROUND((PtQt!I352/PoQt!I352)*100,2)</f>
        <v>74.319999999999993</v>
      </c>
      <c r="J352" s="23" t="s">
        <v>133</v>
      </c>
      <c r="K352" s="32" t="s">
        <v>132</v>
      </c>
      <c r="L352" s="23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3">
        <f>ROUND((PtQt!C353/PoQt!C353)*100,2)</f>
        <v>107.35</v>
      </c>
      <c r="D353" s="23">
        <f>ROUND((PtQt!D353/PoQt!D353)*100,2)</f>
        <v>85.47</v>
      </c>
      <c r="E353" s="23">
        <f>ROUND((PtQt!E353/PoQt!E353)*100,2)</f>
        <v>94.12</v>
      </c>
      <c r="F353" s="23">
        <f>ROUND((PtQt!F353/PoQt!F353)*100,2)</f>
        <v>113</v>
      </c>
      <c r="G353" s="23">
        <f>ROUND((PtQt!G353/PoQt!G353)*100,2)</f>
        <v>100</v>
      </c>
      <c r="H353" s="23">
        <f>ROUND((PtQt!H353/PoQt!H353)*100,2)</f>
        <v>106.28</v>
      </c>
      <c r="I353" s="23">
        <f>ROUND((PtQt!I353/PoQt!I353)*100,2)</f>
        <v>75.7</v>
      </c>
      <c r="J353" s="23">
        <f>ROUND((PtQt!J353/PoQt!J353)*100,2)</f>
        <v>80.150000000000006</v>
      </c>
      <c r="K353" s="23">
        <f>ROUND((PtQt!K353/PoQt!K353)*100,2)</f>
        <v>133.28</v>
      </c>
      <c r="L353" s="23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3">
        <f>ROUND((PtQt!C354/PoQt!C354)*100,2)</f>
        <v>101.67</v>
      </c>
      <c r="D354" s="23">
        <f>ROUND((PtQt!D354/PoQt!D354)*100,2)</f>
        <v>10.16</v>
      </c>
      <c r="E354" s="23">
        <f>ROUND((PtQt!E354/PoQt!E354)*100,2)</f>
        <v>84.09</v>
      </c>
      <c r="F354" s="23">
        <f>ROUND((PtQt!F354/PoQt!F354)*100,2)</f>
        <v>50.35</v>
      </c>
      <c r="G354" s="23">
        <f>ROUND((PtQt!G354/PoQt!G354)*100,2)</f>
        <v>100</v>
      </c>
      <c r="H354" s="23">
        <f>ROUND((PtQt!H354/PoQt!H354)*100,2)</f>
        <v>102.78</v>
      </c>
      <c r="I354" s="23">
        <f>ROUND((PtQt!I354/PoQt!I354)*100,2)</f>
        <v>28.2</v>
      </c>
      <c r="J354" s="23">
        <f>ROUND((PtQt!J354/PoQt!J354)*100,2)</f>
        <v>61.84</v>
      </c>
      <c r="K354" s="23">
        <f>ROUND((PtQt!K354/PoQt!K354)*100,2)</f>
        <v>65.08</v>
      </c>
      <c r="L354" s="23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3">
        <f>ROUND((PtQt!C355/PoQt!C355)*100,2)</f>
        <v>127.49</v>
      </c>
      <c r="D355" s="23">
        <f>ROUND((PtQt!D355/PoQt!D355)*100,2)</f>
        <v>106.51</v>
      </c>
      <c r="E355" s="23">
        <f>ROUND((PtQt!E355/PoQt!E355)*100,2)</f>
        <v>84.09</v>
      </c>
      <c r="F355" s="23">
        <f>ROUND((PtQt!F355/PoQt!F355)*100,2)</f>
        <v>81.739999999999995</v>
      </c>
      <c r="G355" s="23">
        <f>ROUND((PtQt!G355/PoQt!G355)*100,2)</f>
        <v>100</v>
      </c>
      <c r="H355" s="23">
        <f>ROUND((PtQt!H355/PoQt!H355)*100,2)</f>
        <v>71.790000000000006</v>
      </c>
      <c r="I355" s="23">
        <f>ROUND((PtQt!I355/PoQt!I355)*100,2)</f>
        <v>69.260000000000005</v>
      </c>
      <c r="J355" s="23">
        <f>ROUND((PtQt!J355/PoQt!J355)*100,2)</f>
        <v>61.84</v>
      </c>
      <c r="K355" s="23">
        <f>ROUND((PtQt!K355/PoQt!K355)*100,2)</f>
        <v>84.63</v>
      </c>
      <c r="L355" s="23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3">
        <f>ROUND((PtQt!C356/PoQt!C356)*100,2)</f>
        <v>100</v>
      </c>
      <c r="D356" s="23" t="s">
        <v>133</v>
      </c>
      <c r="E356" s="32" t="s">
        <v>132</v>
      </c>
      <c r="F356" s="23" t="s">
        <v>133</v>
      </c>
      <c r="G356" s="23">
        <f>ROUND((PtQt!G356/PoQt!G356)*100,2)</f>
        <v>100</v>
      </c>
      <c r="H356" s="23">
        <f>ROUND((PtQt!H356/PoQt!H356)*100,2)</f>
        <v>104.66</v>
      </c>
      <c r="I356" s="23" t="s">
        <v>134</v>
      </c>
      <c r="J356" s="32" t="s">
        <v>132</v>
      </c>
      <c r="K356" s="23" t="s">
        <v>134</v>
      </c>
      <c r="L356" s="23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3">
        <f>ROUND((PtQt!C357/PoQt!C357)*100,2)</f>
        <v>96.71</v>
      </c>
      <c r="D357" s="23">
        <f>ROUND((PtQt!D357/PoQt!D357)*100,2)</f>
        <v>101.65</v>
      </c>
      <c r="E357" s="23">
        <f>ROUND((PtQt!E357/PoQt!E357)*100,2)</f>
        <v>102.89</v>
      </c>
      <c r="F357" s="23">
        <f>ROUND((PtQt!F357/PoQt!F357)*100,2)</f>
        <v>98.74</v>
      </c>
      <c r="G357" s="23">
        <f>ROUND((PtQt!G357/PoQt!G357)*100,2)</f>
        <v>100</v>
      </c>
      <c r="H357" s="23">
        <f>ROUND((PtQt!H357/PoQt!H357)*100,2)</f>
        <v>93.05</v>
      </c>
      <c r="I357" s="23">
        <f>ROUND((PtQt!I357/PoQt!I357)*100,2)</f>
        <v>94.89</v>
      </c>
      <c r="J357" s="23">
        <f>ROUND((PtQt!J357/PoQt!J357)*100,2)</f>
        <v>91.91</v>
      </c>
      <c r="K357" s="23">
        <f>ROUND((PtQt!K357/PoQt!K357)*100,2)</f>
        <v>69.680000000000007</v>
      </c>
      <c r="L357" s="23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3">
        <f>ROUND((PtQt!C358/PoQt!C358)*100,2)</f>
        <v>96.89</v>
      </c>
      <c r="D358" s="23">
        <f>ROUND((PtQt!D358/PoQt!D358)*100,2)</f>
        <v>101.39</v>
      </c>
      <c r="E358" s="23">
        <f>ROUND((PtQt!E358/PoQt!E358)*100,2)</f>
        <v>103.26</v>
      </c>
      <c r="F358" s="23">
        <f>ROUND((PtQt!F358/PoQt!F358)*100,2)</f>
        <v>98.46</v>
      </c>
      <c r="G358" s="23">
        <f>ROUND((PtQt!G358/PoQt!G358)*100,2)</f>
        <v>100</v>
      </c>
      <c r="H358" s="23">
        <f>ROUND((PtQt!H358/PoQt!H358)*100,2)</f>
        <v>93.52</v>
      </c>
      <c r="I358" s="23">
        <f>ROUND((PtQt!I358/PoQt!I358)*100,2)</f>
        <v>94.47</v>
      </c>
      <c r="J358" s="23">
        <f>ROUND((PtQt!J358/PoQt!J358)*100,2)</f>
        <v>92.68</v>
      </c>
      <c r="K358" s="23">
        <f>ROUND((PtQt!K358/PoQt!K358)*100,2)</f>
        <v>73.37</v>
      </c>
      <c r="L358" s="23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3">
        <f>ROUND((PtQt!C359/PoQt!C359)*100,2)</f>
        <v>96.67</v>
      </c>
      <c r="D359" s="23">
        <f>ROUND((PtQt!D359/PoQt!D359)*100,2)</f>
        <v>101.7</v>
      </c>
      <c r="E359" s="23">
        <f>ROUND((PtQt!E359/PoQt!E359)*100,2)</f>
        <v>102.82</v>
      </c>
      <c r="F359" s="23">
        <f>ROUND((PtQt!F359/PoQt!F359)*100,2)</f>
        <v>98.8</v>
      </c>
      <c r="G359" s="23">
        <f>ROUND((PtQt!G359/PoQt!G359)*100,2)</f>
        <v>100</v>
      </c>
      <c r="H359" s="23">
        <f>ROUND((PtQt!H359/PoQt!H359)*100,2)</f>
        <v>92.95</v>
      </c>
      <c r="I359" s="23">
        <f>ROUND((PtQt!I359/PoQt!I359)*100,2)</f>
        <v>94.97</v>
      </c>
      <c r="J359" s="23">
        <f>ROUND((PtQt!J359/PoQt!J359)*100,2)</f>
        <v>91.77</v>
      </c>
      <c r="K359" s="23">
        <f>ROUND((PtQt!K359/PoQt!K359)*100,2)</f>
        <v>68.81</v>
      </c>
      <c r="L359" s="23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3">
        <f>ROUND((PtQt!C360/PoQt!C360)*100,2)</f>
        <v>102.91</v>
      </c>
      <c r="D360" s="23">
        <f>ROUND((PtQt!D360/PoQt!D360)*100,2)</f>
        <v>102.66</v>
      </c>
      <c r="E360" s="23">
        <f>ROUND((PtQt!E360/PoQt!E360)*100,2)</f>
        <v>104.14</v>
      </c>
      <c r="F360" s="23">
        <f>ROUND((PtQt!F360/PoQt!F360)*100,2)</f>
        <v>90.24</v>
      </c>
      <c r="G360" s="23">
        <f>ROUND((PtQt!G360/PoQt!G360)*100,2)</f>
        <v>100</v>
      </c>
      <c r="H360" s="23">
        <f>ROUND((PtQt!H360/PoQt!H360)*100,2)</f>
        <v>93.16</v>
      </c>
      <c r="I360" s="23">
        <f>ROUND((PtQt!I360/PoQt!I360)*100,2)</f>
        <v>103.99</v>
      </c>
      <c r="J360" s="23">
        <f>ROUND((PtQt!J360/PoQt!J360)*100,2)</f>
        <v>114.27</v>
      </c>
      <c r="K360" s="23">
        <f>ROUND((PtQt!K360/PoQt!K360)*100,2)</f>
        <v>121.29</v>
      </c>
      <c r="L360" s="23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3">
        <f>ROUND((PtQt!C361/PoQt!C361)*100,2)</f>
        <v>97.34</v>
      </c>
      <c r="D361" s="23">
        <f>ROUND((PtQt!D361/PoQt!D361)*100,2)</f>
        <v>99.82</v>
      </c>
      <c r="E361" s="23">
        <f>ROUND((PtQt!E361/PoQt!E361)*100,2)</f>
        <v>105.7</v>
      </c>
      <c r="F361" s="23">
        <f>ROUND((PtQt!F361/PoQt!F361)*100,2)</f>
        <v>97.12</v>
      </c>
      <c r="G361" s="23">
        <f>ROUND((PtQt!G361/PoQt!G361)*100,2)</f>
        <v>100</v>
      </c>
      <c r="H361" s="23">
        <f>ROUND((PtQt!H361/PoQt!H361)*100,2)</f>
        <v>98.08</v>
      </c>
      <c r="I361" s="23">
        <f>ROUND((PtQt!I361/PoQt!I361)*100,2)</f>
        <v>97.33</v>
      </c>
      <c r="J361" s="23">
        <f>ROUND((PtQt!J361/PoQt!J361)*100,2)</f>
        <v>103.96</v>
      </c>
      <c r="K361" s="23">
        <f>ROUND((PtQt!K361/PoQt!K361)*100,2)</f>
        <v>92.9</v>
      </c>
      <c r="L361" s="23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3">
        <f>ROUND((PtQt!C362/PoQt!C362)*100,2)</f>
        <v>103.21</v>
      </c>
      <c r="D362" s="23">
        <f>ROUND((PtQt!D362/PoQt!D362)*100,2)</f>
        <v>102.97</v>
      </c>
      <c r="E362" s="23">
        <f>ROUND((PtQt!E362/PoQt!E362)*100,2)</f>
        <v>104.29</v>
      </c>
      <c r="F362" s="23">
        <f>ROUND((PtQt!F362/PoQt!F362)*100,2)</f>
        <v>89.54</v>
      </c>
      <c r="G362" s="23">
        <f>ROUND((PtQt!G362/PoQt!G362)*100,2)</f>
        <v>100</v>
      </c>
      <c r="H362" s="23">
        <f>ROUND((PtQt!H362/PoQt!H362)*100,2)</f>
        <v>92.38</v>
      </c>
      <c r="I362" s="23">
        <f>ROUND((PtQt!I362/PoQt!I362)*100,2)</f>
        <v>104.24</v>
      </c>
      <c r="J362" s="23">
        <f>ROUND((PtQt!J362/PoQt!J362)*100,2)</f>
        <v>114.74</v>
      </c>
      <c r="K362" s="23">
        <f>ROUND((PtQt!K362/PoQt!K362)*100,2)</f>
        <v>122.51</v>
      </c>
      <c r="L362" s="23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ROUND((PtQt!C363/PoQt!C363)*100,2)</f>
        <v>107.18</v>
      </c>
      <c r="D363" s="23">
        <f>ROUND((PtQt!D363/PoQt!D363)*100,2)</f>
        <v>96.53</v>
      </c>
      <c r="E363" s="23">
        <f>ROUND((PtQt!E363/PoQt!E363)*100,2)</f>
        <v>94.68</v>
      </c>
      <c r="F363" s="23">
        <f>ROUND((PtQt!F363/PoQt!F363)*100,2)</f>
        <v>101.62</v>
      </c>
      <c r="G363" s="23">
        <f>ROUND((PtQt!G363/PoQt!G363)*100,2)</f>
        <v>100</v>
      </c>
      <c r="H363" s="23">
        <f>ROUND((PtQt!H363/PoQt!H363)*100,2)</f>
        <v>106.94</v>
      </c>
      <c r="I363" s="23">
        <f>ROUND((PtQt!I363/PoQt!I363)*100,2)</f>
        <v>106.02</v>
      </c>
      <c r="J363" s="23">
        <f>ROUND((PtQt!J363/PoQt!J363)*100,2)</f>
        <v>121.76</v>
      </c>
      <c r="K363" s="23">
        <f>ROUND((PtQt!K363/PoQt!K363)*100,2)</f>
        <v>133.1</v>
      </c>
      <c r="L363" s="23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3">
        <f>ROUND((PtQt!C364/PoQt!C364)*100,2)</f>
        <v>98.81</v>
      </c>
      <c r="D364" s="23">
        <f>ROUND((PtQt!D364/PoQt!D364)*100,2)</f>
        <v>89.97</v>
      </c>
      <c r="E364" s="23">
        <f>ROUND((PtQt!E364/PoQt!E364)*100,2)</f>
        <v>104.13</v>
      </c>
      <c r="F364" s="23">
        <f>ROUND((PtQt!F364/PoQt!F364)*100,2)</f>
        <v>104.66</v>
      </c>
      <c r="G364" s="23">
        <f>ROUND((PtQt!G364/PoQt!G364)*100,2)</f>
        <v>100</v>
      </c>
      <c r="H364" s="23">
        <f>ROUND((PtQt!H364/PoQt!H364)*100,2)</f>
        <v>105.49</v>
      </c>
      <c r="I364" s="23">
        <f>ROUND((PtQt!I364/PoQt!I364)*100,2)</f>
        <v>85.44</v>
      </c>
      <c r="J364" s="23">
        <f>ROUND((PtQt!J364/PoQt!J364)*100,2)</f>
        <v>100.16</v>
      </c>
      <c r="K364" s="23">
        <f>ROUND((PtQt!K364/PoQt!K364)*100,2)</f>
        <v>106.46</v>
      </c>
      <c r="L364" s="23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3">
        <f>ROUND((PtQt!C365/PoQt!C365)*100,2)</f>
        <v>112.53</v>
      </c>
      <c r="D365" s="23">
        <f>ROUND((PtQt!D365/PoQt!D365)*100,2)</f>
        <v>100.33</v>
      </c>
      <c r="E365" s="23">
        <f>ROUND((PtQt!E365/PoQt!E365)*100,2)</f>
        <v>94.79</v>
      </c>
      <c r="F365" s="23">
        <f>ROUND((PtQt!F365/PoQt!F365)*100,2)</f>
        <v>99.92</v>
      </c>
      <c r="G365" s="23">
        <f>ROUND((PtQt!G365/PoQt!G365)*100,2)</f>
        <v>100</v>
      </c>
      <c r="H365" s="23">
        <f>ROUND((PtQt!H365/PoQt!H365)*100,2)</f>
        <v>131.25</v>
      </c>
      <c r="I365" s="23">
        <f>ROUND((PtQt!I365/PoQt!I365)*100,2)</f>
        <v>74.739999999999995</v>
      </c>
      <c r="J365" s="23">
        <f>ROUND((PtQt!J365/PoQt!J365)*100,2)</f>
        <v>81.25</v>
      </c>
      <c r="K365" s="23">
        <f>ROUND((PtQt!K365/PoQt!K365)*100,2)</f>
        <v>91.43</v>
      </c>
      <c r="L365" s="23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ROUND((PtQt!C366/PoQt!C366)*100,2)</f>
        <v>89.4</v>
      </c>
      <c r="D366" s="23">
        <f>ROUND((PtQt!D366/PoQt!D366)*100,2)</f>
        <v>75.11</v>
      </c>
      <c r="E366" s="23">
        <f>ROUND((PtQt!E366/PoQt!E366)*100,2)</f>
        <v>109.48</v>
      </c>
      <c r="F366" s="23">
        <f>ROUND((PtQt!F366/PoQt!F366)*100,2)</f>
        <v>113.79</v>
      </c>
      <c r="G366" s="23">
        <f>ROUND((PtQt!G366/PoQt!G366)*100,2)</f>
        <v>100</v>
      </c>
      <c r="H366" s="23">
        <f>ROUND((PtQt!H366/PoQt!H366)*100,2)</f>
        <v>108.21</v>
      </c>
      <c r="I366" s="23">
        <f>ROUND((PtQt!I366/PoQt!I366)*100,2)</f>
        <v>70.12</v>
      </c>
      <c r="J366" s="23">
        <f>ROUND((PtQt!J366/PoQt!J366)*100,2)</f>
        <v>101.75</v>
      </c>
      <c r="K366" s="23">
        <f>ROUND((PtQt!K366/PoQt!K366)*100,2)</f>
        <v>100.32</v>
      </c>
      <c r="L366" s="23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ROUND((PtQt!C367/PoQt!C367)*100,2)</f>
        <v>103.57</v>
      </c>
      <c r="D367" s="23">
        <f>ROUND((PtQt!D367/PoQt!D367)*100,2)</f>
        <v>100.16</v>
      </c>
      <c r="E367" s="23">
        <f>ROUND((PtQt!E367/PoQt!E367)*100,2)</f>
        <v>77.81</v>
      </c>
      <c r="F367" s="23">
        <f>ROUND((PtQt!F367/PoQt!F367)*100,2)</f>
        <v>116.35</v>
      </c>
      <c r="G367" s="23">
        <f>ROUND((PtQt!G367/PoQt!G367)*100,2)</f>
        <v>100</v>
      </c>
      <c r="H367" s="23">
        <f>ROUND((PtQt!H367/PoQt!H367)*100,2)</f>
        <v>106.16</v>
      </c>
      <c r="I367" s="23">
        <f>ROUND((PtQt!I367/PoQt!I367)*100,2)</f>
        <v>126.28</v>
      </c>
      <c r="J367" s="23">
        <f>ROUND((PtQt!J367/PoQt!J367)*100,2)</f>
        <v>40.270000000000003</v>
      </c>
      <c r="K367" s="23">
        <f>ROUND((PtQt!K367/PoQt!K367)*100,2)</f>
        <v>104.66</v>
      </c>
      <c r="L367" s="23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3">
        <f>ROUND((PtQt!C368/PoQt!C368)*100,2)</f>
        <v>97.25</v>
      </c>
      <c r="D368" s="23">
        <f>ROUND((PtQt!D368/PoQt!D368)*100,2)</f>
        <v>101.09</v>
      </c>
      <c r="E368" s="23">
        <f>ROUND((PtQt!E368/PoQt!E368)*100,2)</f>
        <v>102.01</v>
      </c>
      <c r="F368" s="23">
        <f>ROUND((PtQt!F368/PoQt!F368)*100,2)</f>
        <v>99.14</v>
      </c>
      <c r="G368" s="23">
        <f>ROUND((PtQt!G368/PoQt!G368)*100,2)</f>
        <v>100</v>
      </c>
      <c r="H368" s="23">
        <f>ROUND((PtQt!H368/PoQt!H368)*100,2)</f>
        <v>103.67</v>
      </c>
      <c r="I368" s="23">
        <f>ROUND((PtQt!I368/PoQt!I368)*100,2)</f>
        <v>98.66</v>
      </c>
      <c r="J368" s="23">
        <f>ROUND((PtQt!J368/PoQt!J368)*100,2)</f>
        <v>110.61</v>
      </c>
      <c r="K368" s="23">
        <f>ROUND((PtQt!K368/PoQt!K368)*100,2)</f>
        <v>111.7</v>
      </c>
      <c r="L368" s="23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3">
        <f>ROUND((PtQt!C369/PoQt!C369)*100,2)</f>
        <v>0</v>
      </c>
      <c r="D369" s="23">
        <f>ROUND((PtQt!D369/PoQt!D369)*100,2)</f>
        <v>0</v>
      </c>
      <c r="E369" s="23">
        <f>ROUND((PtQt!E369/PoQt!E369)*100,2)</f>
        <v>0</v>
      </c>
      <c r="F369" s="23">
        <f>ROUND((PtQt!F369/PoQt!F369)*100,2)</f>
        <v>0</v>
      </c>
      <c r="G369" s="23">
        <f>ROUND((PtQt!G369/PoQt!G369)*100,2)</f>
        <v>0</v>
      </c>
      <c r="H369" s="23">
        <f>ROUND((PtQt!H369/PoQt!H369)*100,2)</f>
        <v>0</v>
      </c>
      <c r="I369" s="23">
        <f>ROUND((PtQt!I369/PoQt!I369)*100,2)</f>
        <v>0</v>
      </c>
      <c r="J369" s="23">
        <f>ROUND((PtQt!J369/PoQt!J369)*100,2)</f>
        <v>0</v>
      </c>
      <c r="K369" s="23">
        <f>ROUND((PtQt!K369/PoQt!K369)*100,2)</f>
        <v>0</v>
      </c>
      <c r="L369" s="23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3">
        <f>ROUND((PtQt!C370/PoQt!C370)*100,2)</f>
        <v>95.5</v>
      </c>
      <c r="D370" s="23">
        <f>ROUND((PtQt!D370/PoQt!D370)*100,2)</f>
        <v>104.72</v>
      </c>
      <c r="E370" s="23">
        <f>ROUND((PtQt!E370/PoQt!E370)*100,2)</f>
        <v>101.06</v>
      </c>
      <c r="F370" s="23">
        <f>ROUND((PtQt!F370/PoQt!F370)*100,2)</f>
        <v>98.11</v>
      </c>
      <c r="G370" s="23">
        <f>ROUND((PtQt!G370/PoQt!G370)*100,2)</f>
        <v>100</v>
      </c>
      <c r="H370" s="23">
        <f>ROUND((PtQt!H370/PoQt!H370)*100,2)</f>
        <v>95.79</v>
      </c>
      <c r="I370" s="23">
        <f>ROUND((PtQt!I370/PoQt!I370)*100,2)</f>
        <v>96.53</v>
      </c>
      <c r="J370" s="23">
        <f>ROUND((PtQt!J370/PoQt!J370)*100,2)</f>
        <v>84.73</v>
      </c>
      <c r="K370" s="23">
        <f>ROUND((PtQt!K370/PoQt!K370)*100,2)</f>
        <v>74.739999999999995</v>
      </c>
      <c r="L370" s="23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3">
        <f>ROUND((PtQt!C371/PoQt!C371)*100,2)</f>
        <v>100.21</v>
      </c>
      <c r="D371" s="23">
        <f>ROUND((PtQt!D371/PoQt!D371)*100,2)</f>
        <v>102.88</v>
      </c>
      <c r="E371" s="23">
        <f>ROUND((PtQt!E371/PoQt!E371)*100,2)</f>
        <v>92.26</v>
      </c>
      <c r="F371" s="23">
        <f>ROUND((PtQt!F371/PoQt!F371)*100,2)</f>
        <v>104.64</v>
      </c>
      <c r="G371" s="23">
        <f>ROUND((PtQt!G371/PoQt!G371)*100,2)</f>
        <v>100</v>
      </c>
      <c r="H371" s="23">
        <f>ROUND((PtQt!H371/PoQt!H371)*100,2)</f>
        <v>104.5</v>
      </c>
      <c r="I371" s="23">
        <f>ROUND((PtQt!I371/PoQt!I371)*100,2)</f>
        <v>103.31</v>
      </c>
      <c r="J371" s="23">
        <f>ROUND((PtQt!J371/PoQt!J371)*100,2)</f>
        <v>108.65</v>
      </c>
      <c r="K371" s="23">
        <f>ROUND((PtQt!K371/PoQt!K371)*100,2)</f>
        <v>102.39</v>
      </c>
      <c r="L371" s="23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3">
        <f>ROUND((PtQt!C372/PoQt!C372)*100,2)</f>
        <v>94.89</v>
      </c>
      <c r="D372" s="23">
        <f>ROUND((PtQt!D372/PoQt!D372)*100,2)</f>
        <v>105.01</v>
      </c>
      <c r="E372" s="23">
        <f>ROUND((PtQt!E372/PoQt!E372)*100,2)</f>
        <v>102.08</v>
      </c>
      <c r="F372" s="23">
        <f>ROUND((PtQt!F372/PoQt!F372)*100,2)</f>
        <v>98.02</v>
      </c>
      <c r="G372" s="23">
        <f>ROUND((PtQt!G372/PoQt!G372)*100,2)</f>
        <v>100</v>
      </c>
      <c r="H372" s="23">
        <f>ROUND((PtQt!H372/PoQt!H372)*100,2)</f>
        <v>94.84</v>
      </c>
      <c r="I372" s="23">
        <f>ROUND((PtQt!I372/PoQt!I372)*100,2)</f>
        <v>95.24</v>
      </c>
      <c r="J372" s="23">
        <f>ROUND((PtQt!J372/PoQt!J372)*100,2)</f>
        <v>82.6</v>
      </c>
      <c r="K372" s="23">
        <f>ROUND((PtQt!K372/PoQt!K372)*100,2)</f>
        <v>74.37</v>
      </c>
      <c r="L372" s="23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3">
        <f>ROUND((PtQt!C373/PoQt!C373)*100,2)</f>
        <v>87.91</v>
      </c>
      <c r="D373" s="23">
        <f>ROUND((PtQt!D373/PoQt!D373)*100,2)</f>
        <v>91.99</v>
      </c>
      <c r="E373" s="23">
        <f>ROUND((PtQt!E373/PoQt!E373)*100,2)</f>
        <v>110.64</v>
      </c>
      <c r="F373" s="23">
        <f>ROUND((PtQt!F373/PoQt!F373)*100,2)</f>
        <v>105.61</v>
      </c>
      <c r="G373" s="23">
        <f>ROUND((PtQt!G373/PoQt!G373)*100,2)</f>
        <v>100</v>
      </c>
      <c r="H373" s="23">
        <f>ROUND((PtQt!H373/PoQt!H373)*100,2)</f>
        <v>111.64</v>
      </c>
      <c r="I373" s="23">
        <f>ROUND((PtQt!I373/PoQt!I373)*100,2)</f>
        <v>120.07</v>
      </c>
      <c r="J373" s="23">
        <f>ROUND((PtQt!J373/PoQt!J373)*100,2)</f>
        <v>114.92</v>
      </c>
      <c r="K373" s="23">
        <f>ROUND((PtQt!K373/PoQt!K373)*100,2)</f>
        <v>120</v>
      </c>
      <c r="L373" s="23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3">
        <f>ROUND((PtQt!C374/PoQt!C374)*100,2)</f>
        <v>98.28</v>
      </c>
      <c r="D374" s="23">
        <f>ROUND((PtQt!D374/PoQt!D374)*100,2)</f>
        <v>94.1</v>
      </c>
      <c r="E374" s="23">
        <f>ROUND((PtQt!E374/PoQt!E374)*100,2)</f>
        <v>92.38</v>
      </c>
      <c r="F374" s="23">
        <f>ROUND((PtQt!F374/PoQt!F374)*100,2)</f>
        <v>115.36</v>
      </c>
      <c r="G374" s="23">
        <f>ROUND((PtQt!G374/PoQt!G374)*100,2)</f>
        <v>100</v>
      </c>
      <c r="H374" s="23">
        <f>ROUND((PtQt!H374/PoQt!H374)*100,2)</f>
        <v>126.54</v>
      </c>
      <c r="I374" s="23">
        <f>ROUND((PtQt!I374/PoQt!I374)*100,2)</f>
        <v>123.71</v>
      </c>
      <c r="J374" s="23">
        <f>ROUND((PtQt!J374/PoQt!J374)*100,2)</f>
        <v>98.53</v>
      </c>
      <c r="K374" s="23">
        <f>ROUND((PtQt!K374/PoQt!K374)*100,2)</f>
        <v>140.16999999999999</v>
      </c>
      <c r="L374" s="23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3">
        <f>ROUND((PtQt!C375/PoQt!C375)*100,2)</f>
        <v>88.26</v>
      </c>
      <c r="D375" s="23">
        <f>ROUND((PtQt!D375/PoQt!D375)*100,2)</f>
        <v>82.38</v>
      </c>
      <c r="E375" s="23">
        <f>ROUND((PtQt!E375/PoQt!E375)*100,2)</f>
        <v>117.89</v>
      </c>
      <c r="F375" s="23">
        <f>ROUND((PtQt!F375/PoQt!F375)*100,2)</f>
        <v>111.56</v>
      </c>
      <c r="G375" s="23">
        <f>ROUND((PtQt!G375/PoQt!G375)*100,2)</f>
        <v>100</v>
      </c>
      <c r="H375" s="23">
        <f>ROUND((PtQt!H375/PoQt!H375)*100,2)</f>
        <v>89.61</v>
      </c>
      <c r="I375" s="23">
        <f>ROUND((PtQt!I375/PoQt!I375)*100,2)</f>
        <v>101.54</v>
      </c>
      <c r="J375" s="23">
        <f>ROUND((PtQt!J375/PoQt!J375)*100,2)</f>
        <v>89.34</v>
      </c>
      <c r="K375" s="23">
        <f>ROUND((PtQt!K375/PoQt!K375)*100,2)</f>
        <v>110.57</v>
      </c>
      <c r="L375" s="23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3">
        <f>ROUND((PtQt!C376/PoQt!C376)*100,2)</f>
        <v>84.7</v>
      </c>
      <c r="D376" s="23">
        <f>ROUND((PtQt!D376/PoQt!D376)*100,2)</f>
        <v>92.73</v>
      </c>
      <c r="E376" s="23">
        <f>ROUND((PtQt!E376/PoQt!E376)*100,2)</f>
        <v>120.1</v>
      </c>
      <c r="F376" s="23">
        <f>ROUND((PtQt!F376/PoQt!F376)*100,2)</f>
        <v>102.37</v>
      </c>
      <c r="G376" s="23">
        <f>ROUND((PtQt!G376/PoQt!G376)*100,2)</f>
        <v>100</v>
      </c>
      <c r="H376" s="23">
        <f>ROUND((PtQt!H376/PoQt!H376)*100,2)</f>
        <v>107.81</v>
      </c>
      <c r="I376" s="23">
        <f>ROUND((PtQt!I376/PoQt!I376)*100,2)</f>
        <v>120.74</v>
      </c>
      <c r="J376" s="23">
        <f>ROUND((PtQt!J376/PoQt!J376)*100,2)</f>
        <v>126.24</v>
      </c>
      <c r="K376" s="23">
        <f>ROUND((PtQt!K376/PoQt!K376)*100,2)</f>
        <v>116.43</v>
      </c>
      <c r="L376" s="23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3">
        <f>ROUND((PtQt!C377/PoQt!C377)*100,2)</f>
        <v>101.72</v>
      </c>
      <c r="D377" s="23">
        <f>ROUND((PtQt!D377/PoQt!D377)*100,2)</f>
        <v>86.72</v>
      </c>
      <c r="E377" s="23">
        <f>ROUND((PtQt!E377/PoQt!E377)*100,2)</f>
        <v>109.12</v>
      </c>
      <c r="F377" s="23">
        <f>ROUND((PtQt!F377/PoQt!F377)*100,2)</f>
        <v>95.66</v>
      </c>
      <c r="G377" s="23">
        <f>ROUND((PtQt!G377/PoQt!G377)*100,2)</f>
        <v>100</v>
      </c>
      <c r="H377" s="23">
        <f>ROUND((PtQt!H377/PoQt!H377)*100,2)</f>
        <v>102.39</v>
      </c>
      <c r="I377" s="23">
        <f>ROUND((PtQt!I377/PoQt!I377)*100,2)</f>
        <v>103.67</v>
      </c>
      <c r="J377" s="23">
        <f>ROUND((PtQt!J377/PoQt!J377)*100,2)</f>
        <v>100.52</v>
      </c>
      <c r="K377" s="23">
        <f>ROUND((PtQt!K377/PoQt!K377)*100,2)</f>
        <v>95.21</v>
      </c>
      <c r="L377" s="23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3">
        <f>ROUND((PtQt!C378/PoQt!C378)*100,2)</f>
        <v>97.43</v>
      </c>
      <c r="D378" s="23">
        <f>ROUND((PtQt!D378/PoQt!D378)*100,2)</f>
        <v>92.11</v>
      </c>
      <c r="E378" s="23">
        <f>ROUND((PtQt!E378/PoQt!E378)*100,2)</f>
        <v>109.65</v>
      </c>
      <c r="F378" s="23">
        <f>ROUND((PtQt!F378/PoQt!F378)*100,2)</f>
        <v>100.83</v>
      </c>
      <c r="G378" s="23">
        <f>ROUND((PtQt!G378/PoQt!G378)*100,2)</f>
        <v>100</v>
      </c>
      <c r="H378" s="23">
        <f>ROUND((PtQt!H378/PoQt!H378)*100,2)</f>
        <v>85.72</v>
      </c>
      <c r="I378" s="23">
        <f>ROUND((PtQt!I378/PoQt!I378)*100,2)</f>
        <v>92.86</v>
      </c>
      <c r="J378" s="23">
        <f>ROUND((PtQt!J378/PoQt!J378)*100,2)</f>
        <v>79.75</v>
      </c>
      <c r="K378" s="23">
        <f>ROUND((PtQt!K378/PoQt!K378)*100,2)</f>
        <v>106.23</v>
      </c>
      <c r="L378" s="23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3">
        <f>ROUND((PtQt!C379/PoQt!C379)*100,2)</f>
        <v>101.59</v>
      </c>
      <c r="D379" s="23">
        <f>ROUND((PtQt!D379/PoQt!D379)*100,2)</f>
        <v>102.58</v>
      </c>
      <c r="E379" s="23">
        <f>ROUND((PtQt!E379/PoQt!E379)*100,2)</f>
        <v>108.48</v>
      </c>
      <c r="F379" s="23">
        <f>ROUND((PtQt!F379/PoQt!F379)*100,2)</f>
        <v>87.25</v>
      </c>
      <c r="G379" s="23">
        <f>ROUND((PtQt!G379/PoQt!G379)*100,2)</f>
        <v>100</v>
      </c>
      <c r="H379" s="23">
        <f>ROUND((PtQt!H379/PoQt!H379)*100,2)</f>
        <v>142.25</v>
      </c>
      <c r="I379" s="23">
        <f>ROUND((PtQt!I379/PoQt!I379)*100,2)</f>
        <v>126.66</v>
      </c>
      <c r="J379" s="23">
        <f>ROUND((PtQt!J379/PoQt!J379)*100,2)</f>
        <v>121.1</v>
      </c>
      <c r="K379" s="23">
        <f>ROUND((PtQt!K379/PoQt!K379)*100,2)</f>
        <v>118.78</v>
      </c>
      <c r="L379" s="23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ROUND((PtQt!C380/PoQt!C380)*100,2)</f>
        <v>112.97</v>
      </c>
      <c r="D380" s="23">
        <f>ROUND((PtQt!D380/PoQt!D380)*100,2)</f>
        <v>80.11</v>
      </c>
      <c r="E380" s="23">
        <f>ROUND((PtQt!E380/PoQt!E380)*100,2)</f>
        <v>109.39</v>
      </c>
      <c r="F380" s="23">
        <f>ROUND((PtQt!F380/PoQt!F380)*100,2)</f>
        <v>97.56</v>
      </c>
      <c r="G380" s="23">
        <f>ROUND((PtQt!G380/PoQt!G380)*100,2)</f>
        <v>100</v>
      </c>
      <c r="H380" s="23">
        <f>ROUND((PtQt!H380/PoQt!H380)*100,2)</f>
        <v>119.15</v>
      </c>
      <c r="I380" s="23">
        <f>ROUND((PtQt!I380/PoQt!I380)*100,2)</f>
        <v>97.19</v>
      </c>
      <c r="J380" s="23">
        <f>ROUND((PtQt!J380/PoQt!J380)*100,2)</f>
        <v>92.77</v>
      </c>
      <c r="K380" s="23">
        <f>ROUND((PtQt!K380/PoQt!K380)*100,2)</f>
        <v>88.23</v>
      </c>
      <c r="L380" s="23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3">
        <f>ROUND((PtQt!C381/PoQt!C381)*100,2)</f>
        <v>111.82</v>
      </c>
      <c r="D381" s="23">
        <f>ROUND((PtQt!D381/PoQt!D381)*100,2)</f>
        <v>70.38</v>
      </c>
      <c r="E381" s="23" t="e">
        <f>ROUND((PtQt!E381/PoQt!E381)*100,2)</f>
        <v>#DIV/0!</v>
      </c>
      <c r="F381" s="23" t="e">
        <f>ROUND((PtQt!F381/PoQt!F381)*100,2)</f>
        <v>#DIV/0!</v>
      </c>
      <c r="G381" s="23">
        <f>ROUND((PtQt!G381/PoQt!G381)*100,2)</f>
        <v>100</v>
      </c>
      <c r="H381" s="23">
        <f>ROUND((PtQt!H381/PoQt!H381)*100,2)</f>
        <v>84.59</v>
      </c>
      <c r="I381" s="23">
        <f>ROUND((PtQt!I381/PoQt!I381)*100,2)</f>
        <v>38.340000000000003</v>
      </c>
      <c r="J381" s="23" t="e">
        <f>ROUND((PtQt!J381/PoQt!J381)*100,2)</f>
        <v>#DIV/0!</v>
      </c>
      <c r="K381" s="23" t="e">
        <f>ROUND((PtQt!K381/PoQt!K381)*100,2)</f>
        <v>#DIV/0!</v>
      </c>
      <c r="L381" s="23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3">
        <f>ROUND((PtQt!C382/PoQt!C382)*100,2)</f>
        <v>122.7</v>
      </c>
      <c r="D382" s="23">
        <f>ROUND((PtQt!D382/PoQt!D382)*100,2)</f>
        <v>77.28</v>
      </c>
      <c r="E382" s="32" t="s">
        <v>132</v>
      </c>
      <c r="F382" s="32" t="s">
        <v>132</v>
      </c>
      <c r="G382" s="23">
        <f>ROUND((PtQt!G382/PoQt!G382)*100,2)</f>
        <v>100</v>
      </c>
      <c r="H382" s="23">
        <f>ROUND((PtQt!H382/PoQt!H382)*100,2)</f>
        <v>130.34</v>
      </c>
      <c r="I382" s="23">
        <f>ROUND((PtQt!I382/PoQt!I382)*100,2)</f>
        <v>90.92</v>
      </c>
      <c r="J382" s="32" t="s">
        <v>132</v>
      </c>
      <c r="K382" s="32" t="s">
        <v>132</v>
      </c>
      <c r="L382" s="23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ROUND((PtQt!C383/PoQt!C383)*100,2)</f>
        <v>104.6</v>
      </c>
      <c r="D383" s="23">
        <f>ROUND((PtQt!D383/PoQt!D383)*100,2)</f>
        <v>70.28</v>
      </c>
      <c r="E383" s="32" t="s">
        <v>132</v>
      </c>
      <c r="F383" s="32" t="s">
        <v>132</v>
      </c>
      <c r="G383" s="23">
        <f>ROUND((PtQt!G383/PoQt!G383)*100,2)</f>
        <v>100</v>
      </c>
      <c r="H383" s="23">
        <f>ROUND((PtQt!H383/PoQt!H383)*100,2)</f>
        <v>60.24</v>
      </c>
      <c r="I383" s="23">
        <f>ROUND((PtQt!I383/PoQt!I383)*100,2)</f>
        <v>37.909999999999997</v>
      </c>
      <c r="J383" s="32" t="s">
        <v>132</v>
      </c>
      <c r="K383" s="32" t="s">
        <v>132</v>
      </c>
      <c r="L383" s="23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3">
        <f>ROUND((PtQt!C384/PoQt!C384)*100,2)</f>
        <v>109.7</v>
      </c>
      <c r="D384" s="23">
        <f>ROUND((PtQt!D384/PoQt!D384)*100,2)</f>
        <v>86.98</v>
      </c>
      <c r="E384" s="23">
        <f>ROUND((PtQt!E384/PoQt!E384)*100,2)</f>
        <v>109.4</v>
      </c>
      <c r="F384" s="23">
        <f>ROUND((PtQt!F384/PoQt!F384)*100,2)</f>
        <v>90.45</v>
      </c>
      <c r="G384" s="23">
        <f>ROUND((PtQt!G384/PoQt!G384)*100,2)</f>
        <v>100</v>
      </c>
      <c r="H384" s="23">
        <f>ROUND((PtQt!H384/PoQt!H384)*100,2)</f>
        <v>114.07</v>
      </c>
      <c r="I384" s="23">
        <f>ROUND((PtQt!I384/PoQt!I384)*100,2)</f>
        <v>93.92</v>
      </c>
      <c r="J384" s="23">
        <f>ROUND((PtQt!J384/PoQt!J384)*100,2)</f>
        <v>95.44</v>
      </c>
      <c r="K384" s="23">
        <f>ROUND((PtQt!K384/PoQt!K384)*100,2)</f>
        <v>100.56</v>
      </c>
      <c r="L384" s="23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3">
        <f>ROUND((PtQt!C385/PoQt!C385)*100,2)</f>
        <v>122</v>
      </c>
      <c r="D385" s="23">
        <f>ROUND((PtQt!D385/PoQt!D385)*100,2)</f>
        <v>85.2</v>
      </c>
      <c r="E385" s="23">
        <f>ROUND((PtQt!E385/PoQt!E385)*100,2)</f>
        <v>95.36</v>
      </c>
      <c r="F385" s="23">
        <f>ROUND((PtQt!F385/PoQt!F385)*100,2)</f>
        <v>97.44</v>
      </c>
      <c r="G385" s="23">
        <f>ROUND((PtQt!G385/PoQt!G385)*100,2)</f>
        <v>100</v>
      </c>
      <c r="H385" s="23">
        <f>ROUND((PtQt!H385/PoQt!H385)*100,2)</f>
        <v>128.91</v>
      </c>
      <c r="I385" s="23">
        <f>ROUND((PtQt!I385/PoQt!I385)*100,2)</f>
        <v>97.75</v>
      </c>
      <c r="J385" s="23">
        <f>ROUND((PtQt!J385/PoQt!J385)*100,2)</f>
        <v>92.65</v>
      </c>
      <c r="K385" s="23">
        <f>ROUND((PtQt!K385/PoQt!K385)*100,2)</f>
        <v>99.23</v>
      </c>
      <c r="L385" s="23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ROUND((PtQt!C386/PoQt!C386)*100,2)</f>
        <v>112.76</v>
      </c>
      <c r="D386" s="23">
        <f>ROUND((PtQt!D386/PoQt!D386)*100,2)</f>
        <v>94.04</v>
      </c>
      <c r="E386" s="23">
        <f>ROUND((PtQt!E386/PoQt!E386)*100,2)</f>
        <v>111.71</v>
      </c>
      <c r="F386" s="23">
        <f>ROUND((PtQt!F386/PoQt!F386)*100,2)</f>
        <v>81.45</v>
      </c>
      <c r="G386" s="23">
        <f>ROUND((PtQt!G386/PoQt!G386)*100,2)</f>
        <v>100</v>
      </c>
      <c r="H386" s="23">
        <f>ROUND((PtQt!H386/PoQt!H386)*100,2)</f>
        <v>117.64</v>
      </c>
      <c r="I386" s="23">
        <f>ROUND((PtQt!I386/PoQt!I386)*100,2)</f>
        <v>95.75</v>
      </c>
      <c r="J386" s="23">
        <f>ROUND((PtQt!J386/PoQt!J386)*100,2)</f>
        <v>94.02</v>
      </c>
      <c r="K386" s="23">
        <f>ROUND((PtQt!K386/PoQt!K386)*100,2)</f>
        <v>94.33</v>
      </c>
      <c r="L386" s="23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ROUND((PtQt!C387/PoQt!C387)*100,2)</f>
        <v>106.07</v>
      </c>
      <c r="D387" s="23">
        <f>ROUND((PtQt!D387/PoQt!D387)*100,2)</f>
        <v>104.17</v>
      </c>
      <c r="E387" s="23">
        <f>ROUND((PtQt!E387/PoQt!E387)*100,2)</f>
        <v>91.18</v>
      </c>
      <c r="F387" s="23">
        <f>ROUND((PtQt!F387/PoQt!F387)*100,2)</f>
        <v>98.39</v>
      </c>
      <c r="G387" s="23">
        <f>ROUND((PtQt!G387/PoQt!G387)*100,2)</f>
        <v>100</v>
      </c>
      <c r="H387" s="23">
        <f>ROUND((PtQt!H387/PoQt!H387)*100,2)</f>
        <v>105.6</v>
      </c>
      <c r="I387" s="23">
        <f>ROUND((PtQt!I387/PoQt!I387)*100,2)</f>
        <v>87.95</v>
      </c>
      <c r="J387" s="23">
        <f>ROUND((PtQt!J387/PoQt!J387)*100,2)</f>
        <v>96.02</v>
      </c>
      <c r="K387" s="23">
        <f>ROUND((PtQt!K387/PoQt!K387)*100,2)</f>
        <v>114.61</v>
      </c>
      <c r="L387" s="23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ROUND((PtQt!C388/PoQt!C388)*100,2)</f>
        <v>125.05</v>
      </c>
      <c r="D388" s="23">
        <f>ROUND((PtQt!D388/PoQt!D388)*100,2)</f>
        <v>81.010000000000005</v>
      </c>
      <c r="E388" s="23">
        <f>ROUND((PtQt!E388/PoQt!E388)*100,2)</f>
        <v>91.65</v>
      </c>
      <c r="F388" s="23">
        <f>ROUND((PtQt!F388/PoQt!F388)*100,2)</f>
        <v>102.26</v>
      </c>
      <c r="G388" s="23">
        <f>ROUND((PtQt!G388/PoQt!G388)*100,2)</f>
        <v>100</v>
      </c>
      <c r="H388" s="23">
        <f>ROUND((PtQt!H388/PoQt!H388)*100,2)</f>
        <v>131.21</v>
      </c>
      <c r="I388" s="23">
        <f>ROUND((PtQt!I388/PoQt!I388)*100,2)</f>
        <v>107.1</v>
      </c>
      <c r="J388" s="23">
        <f>ROUND((PtQt!J388/PoQt!J388)*100,2)</f>
        <v>78.42</v>
      </c>
      <c r="K388" s="23">
        <f>ROUND((PtQt!K388/PoQt!K388)*100,2)</f>
        <v>91.72</v>
      </c>
      <c r="L388" s="23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ROUND((PtQt!C389/PoQt!C389)*100,2)</f>
        <v>88.9</v>
      </c>
      <c r="D389" s="23">
        <f>ROUND((PtQt!D389/PoQt!D389)*100,2)</f>
        <v>105.12</v>
      </c>
      <c r="E389" s="23">
        <f>ROUND((PtQt!E389/PoQt!E389)*100,2)</f>
        <v>104.36</v>
      </c>
      <c r="F389" s="23">
        <f>ROUND((PtQt!F389/PoQt!F389)*100,2)</f>
        <v>101.71</v>
      </c>
      <c r="G389" s="23">
        <f>ROUND((PtQt!G389/PoQt!G389)*100,2)</f>
        <v>100</v>
      </c>
      <c r="H389" s="23">
        <f>ROUND((PtQt!H389/PoQt!H389)*100,2)</f>
        <v>113</v>
      </c>
      <c r="I389" s="23">
        <f>ROUND((PtQt!I389/PoQt!I389)*100,2)</f>
        <v>100.95</v>
      </c>
      <c r="J389" s="23">
        <f>ROUND((PtQt!J389/PoQt!J389)*100,2)</f>
        <v>97.82</v>
      </c>
      <c r="K389" s="23">
        <f>ROUND((PtQt!K389/PoQt!K389)*100,2)</f>
        <v>116.03</v>
      </c>
      <c r="L389" s="23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ROUND((PtQt!C390/PoQt!C390)*100,2)</f>
        <v>116.66</v>
      </c>
      <c r="D390" s="23">
        <f>ROUND((PtQt!D390/PoQt!D390)*100,2)</f>
        <v>78.08</v>
      </c>
      <c r="E390" s="23">
        <f>ROUND((PtQt!E390/PoQt!E390)*100,2)</f>
        <v>119.02</v>
      </c>
      <c r="F390" s="23">
        <f>ROUND((PtQt!F390/PoQt!F390)*100,2)</f>
        <v>86.25</v>
      </c>
      <c r="G390" s="23">
        <f>ROUND((PtQt!G390/PoQt!G390)*100,2)</f>
        <v>100</v>
      </c>
      <c r="H390" s="23">
        <f>ROUND((PtQt!H390/PoQt!H390)*100,2)</f>
        <v>99.41</v>
      </c>
      <c r="I390" s="23">
        <f>ROUND((PtQt!I390/PoQt!I390)*100,2)</f>
        <v>94.37</v>
      </c>
      <c r="J390" s="23">
        <f>ROUND((PtQt!J390/PoQt!J390)*100,2)</f>
        <v>96.6</v>
      </c>
      <c r="K390" s="23">
        <f>ROUND((PtQt!K390/PoQt!K390)*100,2)</f>
        <v>95.82</v>
      </c>
      <c r="L390" s="23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3">
        <f>ROUND((PtQt!C391/PoQt!C391)*100,2)</f>
        <v>96.02</v>
      </c>
      <c r="D391" s="23">
        <f>ROUND((PtQt!D391/PoQt!D391)*100,2)</f>
        <v>79.319999999999993</v>
      </c>
      <c r="E391" s="23">
        <f>ROUND((PtQt!E391/PoQt!E391)*100,2)</f>
        <v>120.65</v>
      </c>
      <c r="F391" s="23">
        <f>ROUND((PtQt!F391/PoQt!F391)*100,2)</f>
        <v>103.95</v>
      </c>
      <c r="G391" s="23">
        <f>ROUND((PtQt!G391/PoQt!G391)*100,2)</f>
        <v>100</v>
      </c>
      <c r="H391" s="23">
        <f>ROUND((PtQt!H391/PoQt!H391)*100,2)</f>
        <v>104.34</v>
      </c>
      <c r="I391" s="23">
        <f>ROUND((PtQt!I391/PoQt!I391)*100,2)</f>
        <v>87.51</v>
      </c>
      <c r="J391" s="23">
        <f>ROUND((PtQt!J391/PoQt!J391)*100,2)</f>
        <v>114.89</v>
      </c>
      <c r="K391" s="23">
        <f>ROUND((PtQt!K391/PoQt!K391)*100,2)</f>
        <v>119.03</v>
      </c>
      <c r="L391" s="23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3">
        <f>ROUND((PtQt!C392/PoQt!C392)*100,2)</f>
        <v>101.57</v>
      </c>
      <c r="D392" s="23">
        <f>ROUND((PtQt!D392/PoQt!D392)*100,2)</f>
        <v>86.76</v>
      </c>
      <c r="E392" s="23">
        <f>ROUND((PtQt!E392/PoQt!E392)*100,2)</f>
        <v>102.65</v>
      </c>
      <c r="F392" s="23">
        <f>ROUND((PtQt!F392/PoQt!F392)*100,2)</f>
        <v>106.64</v>
      </c>
      <c r="G392" s="23">
        <f>ROUND((PtQt!G392/PoQt!G392)*100,2)</f>
        <v>100</v>
      </c>
      <c r="H392" s="23">
        <f>ROUND((PtQt!H392/PoQt!H392)*100,2)</f>
        <v>99.14</v>
      </c>
      <c r="I392" s="23">
        <f>ROUND((PtQt!I392/PoQt!I392)*100,2)</f>
        <v>89.04</v>
      </c>
      <c r="J392" s="23">
        <f>ROUND((PtQt!J392/PoQt!J392)*100,2)</f>
        <v>93.89</v>
      </c>
      <c r="K392" s="23">
        <f>ROUND((PtQt!K392/PoQt!K392)*100,2)</f>
        <v>95.84</v>
      </c>
      <c r="L392" s="23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3">
        <f>ROUND((PtQt!C393/PoQt!C393)*100,2)</f>
        <v>102.96</v>
      </c>
      <c r="D393" s="23">
        <f>ROUND((PtQt!D393/PoQt!D393)*100,2)</f>
        <v>109.69</v>
      </c>
      <c r="E393" s="23">
        <f>ROUND((PtQt!E393/PoQt!E393)*100,2)</f>
        <v>94.32</v>
      </c>
      <c r="F393" s="23">
        <f>ROUND((PtQt!F393/PoQt!F393)*100,2)</f>
        <v>93.03</v>
      </c>
      <c r="G393" s="23">
        <f>ROUND((PtQt!G393/PoQt!G393)*100,2)</f>
        <v>100</v>
      </c>
      <c r="H393" s="23">
        <f>ROUND((PtQt!H393/PoQt!H393)*100,2)</f>
        <v>107.28</v>
      </c>
      <c r="I393" s="23">
        <f>ROUND((PtQt!I393/PoQt!I393)*100,2)</f>
        <v>111.17</v>
      </c>
      <c r="J393" s="23">
        <f>ROUND((PtQt!J393/PoQt!J393)*100,2)</f>
        <v>86.06</v>
      </c>
      <c r="K393" s="23">
        <f>ROUND((PtQt!K393/PoQt!K393)*100,2)</f>
        <v>100.74</v>
      </c>
      <c r="L393" s="23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3">
        <f>ROUND((PtQt!C394/PoQt!C394)*100,2)</f>
        <v>98.78</v>
      </c>
      <c r="D394" s="23">
        <f>ROUND((PtQt!D394/PoQt!D394)*100,2)</f>
        <v>90.45</v>
      </c>
      <c r="E394" s="23">
        <f>ROUND((PtQt!E394/PoQt!E394)*100,2)</f>
        <v>102.72</v>
      </c>
      <c r="F394" s="23">
        <f>ROUND((PtQt!F394/PoQt!F394)*100,2)</f>
        <v>108.05</v>
      </c>
      <c r="G394" s="23">
        <f>ROUND((PtQt!G394/PoQt!G394)*100,2)</f>
        <v>100</v>
      </c>
      <c r="H394" s="23">
        <f>ROUND((PtQt!H394/PoQt!H394)*100,2)</f>
        <v>92.18</v>
      </c>
      <c r="I394" s="23">
        <f>ROUND((PtQt!I394/PoQt!I394)*100,2)</f>
        <v>93.46</v>
      </c>
      <c r="J394" s="23">
        <f>ROUND((PtQt!J394/PoQt!J394)*100,2)</f>
        <v>91.08</v>
      </c>
      <c r="K394" s="23">
        <f>ROUND((PtQt!K394/PoQt!K394)*100,2)</f>
        <v>90.79</v>
      </c>
      <c r="L394" s="23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3">
        <f>ROUND((PtQt!C395/PoQt!C395)*100,2)</f>
        <v>103.39</v>
      </c>
      <c r="D395" s="23">
        <f>ROUND((PtQt!D395/PoQt!D395)*100,2)</f>
        <v>79.17</v>
      </c>
      <c r="E395" s="23">
        <f>ROUND((PtQt!E395/PoQt!E395)*100,2)</f>
        <v>105.1</v>
      </c>
      <c r="F395" s="23">
        <f>ROUND((PtQt!F395/PoQt!F395)*100,2)</f>
        <v>112.32</v>
      </c>
      <c r="G395" s="23">
        <f>ROUND((PtQt!G395/PoQt!G395)*100,2)</f>
        <v>100</v>
      </c>
      <c r="H395" s="23">
        <f>ROUND((PtQt!H395/PoQt!H395)*100,2)</f>
        <v>101.2</v>
      </c>
      <c r="I395" s="23">
        <f>ROUND((PtQt!I395/PoQt!I395)*100,2)</f>
        <v>81.5</v>
      </c>
      <c r="J395" s="23">
        <f>ROUND((PtQt!J395/PoQt!J395)*100,2)</f>
        <v>99.94</v>
      </c>
      <c r="K395" s="23">
        <f>ROUND((PtQt!K395/PoQt!K395)*100,2)</f>
        <v>107.37</v>
      </c>
      <c r="L395" s="23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3">
        <f>ROUND((PtQt!C396/PoQt!C396)*100,2)</f>
        <v>108.35</v>
      </c>
      <c r="D396" s="23">
        <f>ROUND((PtQt!D396/PoQt!D396)*100,2)</f>
        <v>94.26</v>
      </c>
      <c r="E396" s="23">
        <f>ROUND((PtQt!E396/PoQt!E396)*100,2)</f>
        <v>76.7</v>
      </c>
      <c r="F396" s="23">
        <f>ROUND((PtQt!F396/PoQt!F396)*100,2)</f>
        <v>92.1</v>
      </c>
      <c r="G396" s="23">
        <f>ROUND((PtQt!G396/PoQt!G396)*100,2)</f>
        <v>100</v>
      </c>
      <c r="H396" s="23">
        <f>ROUND((PtQt!H396/PoQt!H396)*100,2)</f>
        <v>108.15</v>
      </c>
      <c r="I396" s="23">
        <f>ROUND((PtQt!I396/PoQt!I396)*100,2)</f>
        <v>96.29</v>
      </c>
      <c r="J396" s="23">
        <f>ROUND((PtQt!J396/PoQt!J396)*100,2)</f>
        <v>119.9</v>
      </c>
      <c r="K396" s="23">
        <f>ROUND((PtQt!K396/PoQt!K396)*100,2)</f>
        <v>95.13</v>
      </c>
      <c r="L396" s="23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3">
        <f>ROUND((PtQt!C397/PoQt!C397)*100,2)</f>
        <v>91.84</v>
      </c>
      <c r="D397" s="23">
        <f>ROUND((PtQt!D397/PoQt!D397)*100,2)</f>
        <v>107.97</v>
      </c>
      <c r="E397" s="23">
        <f>ROUND((PtQt!E397/PoQt!E397)*100,2)</f>
        <v>103.64</v>
      </c>
      <c r="F397" s="23">
        <f>ROUND((PtQt!F397/PoQt!F397)*100,2)</f>
        <v>96.59</v>
      </c>
      <c r="G397" s="23">
        <f>ROUND((PtQt!G397/PoQt!G397)*100,2)</f>
        <v>100</v>
      </c>
      <c r="H397" s="23">
        <f>ROUND((PtQt!H397/PoQt!H397)*100,2)</f>
        <v>104.21</v>
      </c>
      <c r="I397" s="23">
        <f>ROUND((PtQt!I397/PoQt!I397)*100,2)</f>
        <v>108.2</v>
      </c>
      <c r="J397" s="23">
        <f>ROUND((PtQt!J397/PoQt!J397)*100,2)</f>
        <v>105.44</v>
      </c>
      <c r="K397" s="23">
        <f>ROUND((PtQt!K397/PoQt!K397)*100,2)</f>
        <v>102.49</v>
      </c>
      <c r="L397" s="23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ROUND((PtQt!C398/PoQt!C398)*100,2)</f>
        <v>99.11</v>
      </c>
      <c r="D398" s="23">
        <f>ROUND((PtQt!D398/PoQt!D398)*100,2)</f>
        <v>105.31</v>
      </c>
      <c r="E398" s="23">
        <f>ROUND((PtQt!E398/PoQt!E398)*100,2)</f>
        <v>100.63</v>
      </c>
      <c r="F398" s="23">
        <f>ROUND((PtQt!F398/PoQt!F398)*100,2)</f>
        <v>94.9</v>
      </c>
      <c r="G398" s="23">
        <f>ROUND((PtQt!G398/PoQt!G398)*100,2)</f>
        <v>100</v>
      </c>
      <c r="H398" s="23">
        <f>ROUND((PtQt!H398/PoQt!H398)*100,2)</f>
        <v>98.21</v>
      </c>
      <c r="I398" s="23">
        <f>ROUND((PtQt!I398/PoQt!I398)*100,2)</f>
        <v>88.91</v>
      </c>
      <c r="J398" s="23">
        <f>ROUND((PtQt!J398/PoQt!J398)*100,2)</f>
        <v>84.38</v>
      </c>
      <c r="K398" s="23">
        <f>ROUND((PtQt!K398/PoQt!K398)*100,2)</f>
        <v>94.79</v>
      </c>
      <c r="L398" s="23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3">
        <f>ROUND((PtQt!C399/PoQt!C399)*100,2)</f>
        <v>110.14</v>
      </c>
      <c r="D399" s="23">
        <f>ROUND((PtQt!D399/PoQt!D399)*100,2)</f>
        <v>105.4</v>
      </c>
      <c r="E399" s="23">
        <f>ROUND((PtQt!E399/PoQt!E399)*100,2)</f>
        <v>95.68</v>
      </c>
      <c r="F399" s="23">
        <f>ROUND((PtQt!F399/PoQt!F399)*100,2)</f>
        <v>88.61</v>
      </c>
      <c r="G399" s="23">
        <f>ROUND((PtQt!G399/PoQt!G399)*100,2)</f>
        <v>100</v>
      </c>
      <c r="H399" s="23">
        <f>ROUND((PtQt!H399/PoQt!H399)*100,2)</f>
        <v>117.29</v>
      </c>
      <c r="I399" s="23">
        <f>ROUND((PtQt!I399/PoQt!I399)*100,2)</f>
        <v>99.17</v>
      </c>
      <c r="J399" s="23">
        <f>ROUND((PtQt!J399/PoQt!J399)*100,2)</f>
        <v>94.76</v>
      </c>
      <c r="K399" s="23">
        <f>ROUND((PtQt!K399/PoQt!K399)*100,2)</f>
        <v>90.27</v>
      </c>
      <c r="L399" s="23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ROUND((PtQt!C400/PoQt!C400)*100,2)</f>
        <v>138.13</v>
      </c>
      <c r="D400" s="23">
        <f>ROUND((PtQt!D400/PoQt!D400)*100,2)</f>
        <v>114.2</v>
      </c>
      <c r="E400" s="23">
        <f>ROUND((PtQt!E400/PoQt!E400)*100,2)</f>
        <v>61.42</v>
      </c>
      <c r="F400" s="23">
        <f>ROUND((PtQt!F400/PoQt!F400)*100,2)</f>
        <v>86.25</v>
      </c>
      <c r="G400" s="23">
        <f>ROUND((PtQt!G400/PoQt!G400)*100,2)</f>
        <v>100</v>
      </c>
      <c r="H400" s="23">
        <f>ROUND((PtQt!H400/PoQt!H400)*100,2)</f>
        <v>111.37</v>
      </c>
      <c r="I400" s="23">
        <f>ROUND((PtQt!I400/PoQt!I400)*100,2)</f>
        <v>137.56</v>
      </c>
      <c r="J400" s="23">
        <f>ROUND((PtQt!J400/PoQt!J400)*100,2)</f>
        <v>132.77000000000001</v>
      </c>
      <c r="K400" s="23">
        <f>ROUND((PtQt!K400/PoQt!K400)*100,2)</f>
        <v>92.1</v>
      </c>
      <c r="L400" s="23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ROUND((PtQt!C401/PoQt!C401)*100,2)</f>
        <v>109.34</v>
      </c>
      <c r="D401" s="23">
        <f>ROUND((PtQt!D401/PoQt!D401)*100,2)</f>
        <v>80.349999999999994</v>
      </c>
      <c r="E401" s="23">
        <f>ROUND((PtQt!E401/PoQt!E401)*100,2)</f>
        <v>92.46</v>
      </c>
      <c r="F401" s="23">
        <f>ROUND((PtQt!F401/PoQt!F401)*100,2)</f>
        <v>117.82</v>
      </c>
      <c r="G401" s="23">
        <f>ROUND((PtQt!G401/PoQt!G401)*100,2)</f>
        <v>100</v>
      </c>
      <c r="H401" s="23">
        <f>ROUND((PtQt!H401/PoQt!H401)*100,2)</f>
        <v>98.86</v>
      </c>
      <c r="I401" s="23">
        <f>ROUND((PtQt!I401/PoQt!I401)*100,2)</f>
        <v>81.77</v>
      </c>
      <c r="J401" s="23">
        <f>ROUND((PtQt!J401/PoQt!J401)*100,2)</f>
        <v>64.2</v>
      </c>
      <c r="K401" s="23">
        <f>ROUND((PtQt!K401/PoQt!K401)*100,2)</f>
        <v>160.47999999999999</v>
      </c>
      <c r="L401" s="23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ROUND((PtQt!C402/PoQt!C402)*100,2)</f>
        <v>87.18</v>
      </c>
      <c r="D402" s="23">
        <f>ROUND((PtQt!D402/PoQt!D402)*100,2)</f>
        <v>100.67</v>
      </c>
      <c r="E402" s="23" t="s">
        <v>133</v>
      </c>
      <c r="F402" s="23">
        <f>ROUND((PtQt!F402/PoQt!F402)*100,2)</f>
        <v>112.09</v>
      </c>
      <c r="G402" s="23">
        <f>ROUND((PtQt!G402/PoQt!G402)*100,2)</f>
        <v>100</v>
      </c>
      <c r="H402" s="23">
        <f>ROUND((PtQt!H402/PoQt!H402)*100,2)</f>
        <v>83.09</v>
      </c>
      <c r="I402" s="23">
        <f>ROUND((PtQt!I402/PoQt!I402)*100,2)</f>
        <v>96.86</v>
      </c>
      <c r="J402" s="23" t="s">
        <v>133</v>
      </c>
      <c r="K402" s="23">
        <f>ROUND((PtQt!K402/PoQt!K402)*100,2)</f>
        <v>141.99</v>
      </c>
      <c r="L402" s="23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3">
        <f>ROUND((PtQt!C403/PoQt!C403)*100,2)</f>
        <v>121.62</v>
      </c>
      <c r="D403" s="23">
        <f>ROUND((PtQt!D403/PoQt!D403)*100,2)</f>
        <v>100.7</v>
      </c>
      <c r="E403" s="23">
        <f>ROUND((PtQt!E403/PoQt!E403)*100,2)</f>
        <v>102.28</v>
      </c>
      <c r="F403" s="23">
        <f>ROUND((PtQt!F403/PoQt!F403)*100,2)</f>
        <v>68.709999999999994</v>
      </c>
      <c r="G403" s="23">
        <f>ROUND((PtQt!G403/PoQt!G403)*100,2)</f>
        <v>100</v>
      </c>
      <c r="H403" s="23">
        <f>ROUND((PtQt!H403/PoQt!H403)*100,2)</f>
        <v>93.2</v>
      </c>
      <c r="I403" s="23">
        <f>ROUND((PtQt!I403/PoQt!I403)*100,2)</f>
        <v>64.180000000000007</v>
      </c>
      <c r="J403" s="23">
        <f>ROUND((PtQt!J403/PoQt!J403)*100,2)</f>
        <v>80.94</v>
      </c>
      <c r="K403" s="23">
        <f>ROUND((PtQt!K403/PoQt!K403)*100,2)</f>
        <v>84.5</v>
      </c>
      <c r="L403" s="23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3" t="s">
        <v>133</v>
      </c>
      <c r="D404" s="23">
        <f>ROUND((PtQt!D404/PoQt!D404)*100,2)</f>
        <v>100</v>
      </c>
      <c r="E404" s="32" t="s">
        <v>132</v>
      </c>
      <c r="F404" s="32" t="s">
        <v>132</v>
      </c>
      <c r="G404" s="23">
        <f>ROUND((PtQt!G404/PoQt!G404)*100,2)</f>
        <v>100</v>
      </c>
      <c r="H404" s="23" t="s">
        <v>133</v>
      </c>
      <c r="I404" s="23">
        <f>ROUND((PtQt!I404/PoQt!I404)*100,2)</f>
        <v>62.35</v>
      </c>
      <c r="J404" s="32" t="s">
        <v>132</v>
      </c>
      <c r="K404" s="32" t="s">
        <v>132</v>
      </c>
      <c r="L404" s="23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3">
        <f>ROUND((PtQt!C405/PoQt!C405)*100,2)</f>
        <v>121.76</v>
      </c>
      <c r="D405" s="23">
        <f>ROUND((PtQt!D405/PoQt!D405)*100,2)</f>
        <v>107.25</v>
      </c>
      <c r="E405" s="23">
        <f>ROUND((PtQt!E405/PoQt!E405)*100,2)</f>
        <v>102.28</v>
      </c>
      <c r="F405" s="23">
        <f>ROUND((PtQt!F405/PoQt!F405)*100,2)</f>
        <v>68.709999999999994</v>
      </c>
      <c r="G405" s="23">
        <f>ROUND((PtQt!G405/PoQt!G405)*100,2)</f>
        <v>100</v>
      </c>
      <c r="H405" s="23">
        <f>ROUND((PtQt!H405/PoQt!H405)*100,2)</f>
        <v>93.31</v>
      </c>
      <c r="I405" s="23">
        <f>ROUND((PtQt!I405/PoQt!I405)*100,2)</f>
        <v>83.36</v>
      </c>
      <c r="J405" s="23">
        <f>ROUND((PtQt!J405/PoQt!J405)*100,2)</f>
        <v>80.94</v>
      </c>
      <c r="K405" s="23">
        <f>ROUND((PtQt!K405/PoQt!K405)*100,2)</f>
        <v>84.5</v>
      </c>
      <c r="L405" s="23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3">
        <f>ROUND((PtQt!C406/PoQt!C406)*100,2)</f>
        <v>98.67</v>
      </c>
      <c r="D406" s="23">
        <f>ROUND((PtQt!D406/PoQt!D406)*100,2)</f>
        <v>102.49</v>
      </c>
      <c r="E406" s="23">
        <f>ROUND((PtQt!E406/PoQt!E406)*100,2)</f>
        <v>100.6</v>
      </c>
      <c r="F406" s="23">
        <f>ROUND((PtQt!F406/PoQt!F406)*100,2)</f>
        <v>98.79</v>
      </c>
      <c r="G406" s="23">
        <f>ROUND((PtQt!G406/PoQt!G406)*100,2)</f>
        <v>100</v>
      </c>
      <c r="H406" s="23">
        <f>ROUND((PtQt!H406/PoQt!H406)*100,2)</f>
        <v>97.3</v>
      </c>
      <c r="I406" s="23">
        <f>ROUND((PtQt!I406/PoQt!I406)*100,2)</f>
        <v>94.97</v>
      </c>
      <c r="J406" s="23">
        <f>ROUND((PtQt!J406/PoQt!J406)*100,2)</f>
        <v>95.01</v>
      </c>
      <c r="K406" s="23">
        <f>ROUND((PtQt!K406/PoQt!K406)*100,2)</f>
        <v>90.46</v>
      </c>
      <c r="L406" s="23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3">
        <f>ROUND((PtQt!C407/PoQt!C407)*100,2)</f>
        <v>94.47</v>
      </c>
      <c r="D407" s="23">
        <f>ROUND((PtQt!D407/PoQt!D407)*100,2)</f>
        <v>98.49</v>
      </c>
      <c r="E407" s="23">
        <f>ROUND((PtQt!E407/PoQt!E407)*100,2)</f>
        <v>103.54</v>
      </c>
      <c r="F407" s="23">
        <f>ROUND((PtQt!F407/PoQt!F407)*100,2)</f>
        <v>103.49</v>
      </c>
      <c r="G407" s="23">
        <f>ROUND((PtQt!G407/PoQt!G407)*100,2)</f>
        <v>100</v>
      </c>
      <c r="H407" s="23">
        <f>ROUND((PtQt!H407/PoQt!H407)*100,2)</f>
        <v>109.96</v>
      </c>
      <c r="I407" s="23">
        <f>ROUND((PtQt!I407/PoQt!I407)*100,2)</f>
        <v>110.04</v>
      </c>
      <c r="J407" s="23">
        <f>ROUND((PtQt!J407/PoQt!J407)*100,2)</f>
        <v>109.85</v>
      </c>
      <c r="K407" s="23">
        <f>ROUND((PtQt!K407/PoQt!K407)*100,2)</f>
        <v>112.32</v>
      </c>
      <c r="L407" s="23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ROUND((PtQt!C408/PoQt!C408)*100,2)</f>
        <v>99.78</v>
      </c>
      <c r="D408" s="23">
        <f>ROUND((PtQt!D408/PoQt!D408)*100,2)</f>
        <v>104</v>
      </c>
      <c r="E408" s="23">
        <f>ROUND((PtQt!E408/PoQt!E408)*100,2)</f>
        <v>99.12</v>
      </c>
      <c r="F408" s="23">
        <f>ROUND((PtQt!F408/PoQt!F408)*100,2)</f>
        <v>97.08</v>
      </c>
      <c r="G408" s="23">
        <f>ROUND((PtQt!G408/PoQt!G408)*100,2)</f>
        <v>100</v>
      </c>
      <c r="H408" s="23">
        <f>ROUND((PtQt!H408/PoQt!H408)*100,2)</f>
        <v>92.9</v>
      </c>
      <c r="I408" s="23">
        <f>ROUND((PtQt!I408/PoQt!I408)*100,2)</f>
        <v>92.07</v>
      </c>
      <c r="J408" s="23">
        <f>ROUND((PtQt!J408/PoQt!J408)*100,2)</f>
        <v>87.35</v>
      </c>
      <c r="K408" s="23">
        <f>ROUND((PtQt!K408/PoQt!K408)*100,2)</f>
        <v>81.86</v>
      </c>
      <c r="L408" s="23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3">
        <f>ROUND((PtQt!C409/PoQt!C409)*100,2)</f>
        <v>102.25</v>
      </c>
      <c r="D409" s="23">
        <f>ROUND((PtQt!D409/PoQt!D409)*100,2)</f>
        <v>102.42</v>
      </c>
      <c r="E409" s="23">
        <f>ROUND((PtQt!E409/PoQt!E409)*100,2)</f>
        <v>99.14</v>
      </c>
      <c r="F409" s="23">
        <f>ROUND((PtQt!F409/PoQt!F409)*100,2)</f>
        <v>96.19</v>
      </c>
      <c r="G409" s="23">
        <f>ROUND((PtQt!G409/PoQt!G409)*100,2)</f>
        <v>100</v>
      </c>
      <c r="H409" s="23">
        <f>ROUND((PtQt!H409/PoQt!H409)*100,2)</f>
        <v>93.61</v>
      </c>
      <c r="I409" s="23">
        <f>ROUND((PtQt!I409/PoQt!I409)*100,2)</f>
        <v>89.76</v>
      </c>
      <c r="J409" s="23">
        <f>ROUND((PtQt!J409/PoQt!J409)*100,2)</f>
        <v>89.52</v>
      </c>
      <c r="K409" s="23">
        <f>ROUND((PtQt!K409/PoQt!K409)*100,2)</f>
        <v>79.349999999999994</v>
      </c>
      <c r="L409" s="23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3">
        <f>ROUND((PtQt!C410/PoQt!C410)*100,2)</f>
        <v>101.06</v>
      </c>
      <c r="D410" s="23">
        <f>ROUND((PtQt!D410/PoQt!D410)*100,2)</f>
        <v>103.2</v>
      </c>
      <c r="E410" s="23">
        <f>ROUND((PtQt!E410/PoQt!E410)*100,2)</f>
        <v>96.6</v>
      </c>
      <c r="F410" s="23">
        <f>ROUND((PtQt!F410/PoQt!F410)*100,2)</f>
        <v>99.3</v>
      </c>
      <c r="G410" s="23">
        <f>ROUND((PtQt!G410/PoQt!G410)*100,2)</f>
        <v>100</v>
      </c>
      <c r="H410" s="23">
        <f>ROUND((PtQt!H410/PoQt!H410)*100,2)</f>
        <v>102.61</v>
      </c>
      <c r="I410" s="23">
        <f>ROUND((PtQt!I410/PoQt!I410)*100,2)</f>
        <v>101.05</v>
      </c>
      <c r="J410" s="23">
        <f>ROUND((PtQt!J410/PoQt!J410)*100,2)</f>
        <v>105.4</v>
      </c>
      <c r="K410" s="23">
        <f>ROUND((PtQt!K410/PoQt!K410)*100,2)</f>
        <v>108.99</v>
      </c>
      <c r="L410" s="23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3">
        <f>ROUND((PtQt!C411/PoQt!C411)*100,2)</f>
        <v>94.69</v>
      </c>
      <c r="D411" s="23">
        <f>ROUND((PtQt!D411/PoQt!D411)*100,2)</f>
        <v>93.73</v>
      </c>
      <c r="E411" s="23">
        <f>ROUND((PtQt!E411/PoQt!E411)*100,2)</f>
        <v>104.34</v>
      </c>
      <c r="F411" s="23">
        <f>ROUND((PtQt!F411/PoQt!F411)*100,2)</f>
        <v>107.4</v>
      </c>
      <c r="G411" s="23">
        <f>ROUND((PtQt!G411/PoQt!G411)*100,2)</f>
        <v>100</v>
      </c>
      <c r="H411" s="23">
        <f>ROUND((PtQt!H411/PoQt!H411)*100,2)</f>
        <v>113.67</v>
      </c>
      <c r="I411" s="23">
        <f>ROUND((PtQt!I411/PoQt!I411)*100,2)</f>
        <v>103.38</v>
      </c>
      <c r="J411" s="23">
        <f>ROUND((PtQt!J411/PoQt!J411)*100,2)</f>
        <v>111.9</v>
      </c>
      <c r="K411" s="23">
        <f>ROUND((PtQt!K411/PoQt!K411)*100,2)</f>
        <v>115.76</v>
      </c>
      <c r="L411" s="23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ROUND((PtQt!C412/PoQt!C412)*100,2)</f>
        <v>102.24</v>
      </c>
      <c r="D412" s="23">
        <f>ROUND((PtQt!D412/PoQt!D412)*100,2)</f>
        <v>103.3</v>
      </c>
      <c r="E412" s="23">
        <f>ROUND((PtQt!E412/PoQt!E412)*100,2)</f>
        <v>95</v>
      </c>
      <c r="F412" s="23">
        <f>ROUND((PtQt!F412/PoQt!F412)*100,2)</f>
        <v>99.46</v>
      </c>
      <c r="G412" s="23">
        <f>ROUND((PtQt!G412/PoQt!G412)*100,2)</f>
        <v>100</v>
      </c>
      <c r="H412" s="23">
        <f>ROUND((PtQt!H412/PoQt!H412)*100,2)</f>
        <v>104.16</v>
      </c>
      <c r="I412" s="23">
        <f>ROUND((PtQt!I412/PoQt!I412)*100,2)</f>
        <v>103.04</v>
      </c>
      <c r="J412" s="23">
        <f>ROUND((PtQt!J412/PoQt!J412)*100,2)</f>
        <v>106.03</v>
      </c>
      <c r="K412" s="23">
        <f>ROUND((PtQt!K412/PoQt!K412)*100,2)</f>
        <v>108.04</v>
      </c>
      <c r="L412" s="23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ROUND((PtQt!C413/PoQt!C413)*100,2)</f>
        <v>95.91</v>
      </c>
      <c r="D413" s="23">
        <f>ROUND((PtQt!D413/PoQt!D413)*100,2)</f>
        <v>104.26</v>
      </c>
      <c r="E413" s="23">
        <f>ROUND((PtQt!E413/PoQt!E413)*100,2)</f>
        <v>102.38</v>
      </c>
      <c r="F413" s="23">
        <f>ROUND((PtQt!F413/PoQt!F413)*100,2)</f>
        <v>97.45</v>
      </c>
      <c r="G413" s="23">
        <f>ROUND((PtQt!G413/PoQt!G413)*100,2)</f>
        <v>100</v>
      </c>
      <c r="H413" s="23">
        <f>ROUND((PtQt!H413/PoQt!H413)*100,2)</f>
        <v>94.28</v>
      </c>
      <c r="I413" s="23">
        <f>ROUND((PtQt!I413/PoQt!I413)*100,2)</f>
        <v>95.45</v>
      </c>
      <c r="J413" s="23">
        <f>ROUND((PtQt!J413/PoQt!J413)*100,2)</f>
        <v>101.13</v>
      </c>
      <c r="K413" s="23">
        <f>ROUND((PtQt!K413/PoQt!K413)*100,2)</f>
        <v>111.76</v>
      </c>
      <c r="L413" s="23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ROUND((PtQt!C414/PoQt!C414)*100,2)</f>
        <v>105.74</v>
      </c>
      <c r="D414" s="23">
        <f>ROUND((PtQt!D414/PoQt!D414)*100,2)</f>
        <v>101.23</v>
      </c>
      <c r="E414" s="23">
        <f>ROUND((PtQt!E414/PoQt!E414)*100,2)</f>
        <v>97.75</v>
      </c>
      <c r="F414" s="23">
        <f>ROUND((PtQt!F414/PoQt!F414)*100,2)</f>
        <v>95.29</v>
      </c>
      <c r="G414" s="23">
        <f>ROUND((PtQt!G414/PoQt!G414)*100,2)</f>
        <v>100</v>
      </c>
      <c r="H414" s="23">
        <f>ROUND((PtQt!H414/PoQt!H414)*100,2)</f>
        <v>104.51</v>
      </c>
      <c r="I414" s="23">
        <f>ROUND((PtQt!I414/PoQt!I414)*100,2)</f>
        <v>101.84</v>
      </c>
      <c r="J414" s="23">
        <f>ROUND((PtQt!J414/PoQt!J414)*100,2)</f>
        <v>115.98</v>
      </c>
      <c r="K414" s="23">
        <f>ROUND((PtQt!K414/PoQt!K414)*100,2)</f>
        <v>127.66</v>
      </c>
      <c r="L414" s="23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3">
        <f>ROUND((PtQt!C415/PoQt!C415)*100,2)</f>
        <v>64.09</v>
      </c>
      <c r="D415" s="23">
        <f>ROUND((PtQt!D415/PoQt!D415)*100,2)</f>
        <v>83.2</v>
      </c>
      <c r="E415" s="23">
        <f>ROUND((PtQt!E415/PoQt!E415)*100,2)</f>
        <v>92.96</v>
      </c>
      <c r="F415" s="23">
        <f>ROUND((PtQt!F415/PoQt!F415)*100,2)</f>
        <v>108.08</v>
      </c>
      <c r="G415" s="23">
        <f>ROUND((PtQt!G415/PoQt!G415)*100,2)</f>
        <v>100</v>
      </c>
      <c r="H415" s="23">
        <f>ROUND((PtQt!H415/PoQt!H415)*100,2)</f>
        <v>100.6</v>
      </c>
      <c r="I415" s="23">
        <f>ROUND((PtQt!I415/PoQt!I415)*100,2)</f>
        <v>119.33</v>
      </c>
      <c r="J415" s="23">
        <f>ROUND((PtQt!J415/PoQt!J415)*100,2)</f>
        <v>96.28</v>
      </c>
      <c r="K415" s="23">
        <f>ROUND((PtQt!K415/PoQt!K415)*100,2)</f>
        <v>105.53</v>
      </c>
      <c r="L415" s="23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3">
        <f>ROUND((PtQt!C416/PoQt!C416)*100,2)</f>
        <v>96.25</v>
      </c>
      <c r="D416" s="23">
        <f>ROUND((PtQt!D416/PoQt!D416)*100,2)</f>
        <v>99.6</v>
      </c>
      <c r="E416" s="23">
        <f>ROUND((PtQt!E416/PoQt!E416)*100,2)</f>
        <v>98.2</v>
      </c>
      <c r="F416" s="23">
        <f>ROUND((PtQt!F416/PoQt!F416)*100,2)</f>
        <v>107.2</v>
      </c>
      <c r="G416" s="23">
        <f>ROUND((PtQt!G416/PoQt!G416)*100,2)</f>
        <v>100</v>
      </c>
      <c r="H416" s="23">
        <f>ROUND((PtQt!H416/PoQt!H416)*100,2)</f>
        <v>109.44</v>
      </c>
      <c r="I416" s="23">
        <f>ROUND((PtQt!I416/PoQt!I416)*100,2)</f>
        <v>108.59</v>
      </c>
      <c r="J416" s="23">
        <f>ROUND((PtQt!J416/PoQt!J416)*100,2)</f>
        <v>112.84</v>
      </c>
      <c r="K416" s="23">
        <f>ROUND((PtQt!K416/PoQt!K416)*100,2)</f>
        <v>104.63</v>
      </c>
      <c r="L416" s="23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ROUND((PtQt!C417/PoQt!C417)*100,2)</f>
        <v>49.79</v>
      </c>
      <c r="D417" s="23">
        <f>ROUND((PtQt!D417/PoQt!D417)*100,2)</f>
        <v>82.08</v>
      </c>
      <c r="E417" s="23">
        <f>ROUND((PtQt!E417/PoQt!E417)*100,2)</f>
        <v>90.28</v>
      </c>
      <c r="F417" s="23">
        <f>ROUND((PtQt!F417/PoQt!F417)*100,2)</f>
        <v>108.45</v>
      </c>
      <c r="G417" s="23">
        <f>ROUND((PtQt!G417/PoQt!G417)*100,2)</f>
        <v>100</v>
      </c>
      <c r="H417" s="23">
        <f>ROUND((PtQt!H417/PoQt!H417)*100,2)</f>
        <v>99.96</v>
      </c>
      <c r="I417" s="23">
        <f>ROUND((PtQt!I417/PoQt!I417)*100,2)</f>
        <v>119.82</v>
      </c>
      <c r="J417" s="23">
        <f>ROUND((PtQt!J417/PoQt!J417)*100,2)</f>
        <v>91.31</v>
      </c>
      <c r="K417" s="23">
        <f>ROUND((PtQt!K417/PoQt!K417)*100,2)</f>
        <v>105.53</v>
      </c>
      <c r="L417" s="23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ROUND((PtQt!C418/PoQt!C418)*100,2)</f>
        <v>94.15</v>
      </c>
      <c r="D418" s="23">
        <f>ROUND((PtQt!D418/PoQt!D418)*100,2)</f>
        <v>112.96</v>
      </c>
      <c r="E418" s="23">
        <f>ROUND((PtQt!E418/PoQt!E418)*100,2)</f>
        <v>111.9</v>
      </c>
      <c r="F418" s="23">
        <f>ROUND((PtQt!F418/PoQt!F418)*100,2)</f>
        <v>87.57</v>
      </c>
      <c r="G418" s="23">
        <f>ROUND((PtQt!G418/PoQt!G418)*100,2)</f>
        <v>100</v>
      </c>
      <c r="H418" s="23">
        <f>ROUND((PtQt!H418/PoQt!H418)*100,2)</f>
        <v>95.5</v>
      </c>
      <c r="I418" s="23">
        <f>ROUND((PtQt!I418/PoQt!I418)*100,2)</f>
        <v>114.96</v>
      </c>
      <c r="J418" s="23">
        <f>ROUND((PtQt!J418/PoQt!J418)*100,2)</f>
        <v>117.87</v>
      </c>
      <c r="K418" s="23">
        <f>ROUND((PtQt!K418/PoQt!K418)*100,2)</f>
        <v>105.8</v>
      </c>
      <c r="L418" s="23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ROUND((PtQt!C419/PoQt!C419)*100,2)</f>
        <v>91.71</v>
      </c>
      <c r="D419" s="23">
        <f>ROUND((PtQt!D419/PoQt!D419)*100,2)</f>
        <v>102.83</v>
      </c>
      <c r="E419" s="23">
        <f>ROUND((PtQt!E419/PoQt!E419)*100,2)</f>
        <v>109</v>
      </c>
      <c r="F419" s="23">
        <f>ROUND((PtQt!F419/PoQt!F419)*100,2)</f>
        <v>106.28</v>
      </c>
      <c r="G419" s="23">
        <f>ROUND((PtQt!G419/PoQt!G419)*100,2)</f>
        <v>100</v>
      </c>
      <c r="H419" s="23">
        <f>ROUND((PtQt!H419/PoQt!H419)*100,2)</f>
        <v>106.84</v>
      </c>
      <c r="I419" s="23">
        <f>ROUND((PtQt!I419/PoQt!I419)*100,2)</f>
        <v>105.1</v>
      </c>
      <c r="J419" s="23">
        <f>ROUND((PtQt!J419/PoQt!J419)*100,2)</f>
        <v>107.81</v>
      </c>
      <c r="K419" s="23">
        <f>ROUND((PtQt!K419/PoQt!K419)*100,2)</f>
        <v>107.48</v>
      </c>
      <c r="L419" s="23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3">
        <f>ROUND((PtQt!C420/PoQt!C420)*100,2)</f>
        <v>0</v>
      </c>
      <c r="D420" s="23">
        <f>ROUND((PtQt!D420/PoQt!D420)*100,2)</f>
        <v>0</v>
      </c>
      <c r="E420" s="23">
        <f>ROUND((PtQt!E420/PoQt!E420)*100,2)</f>
        <v>0</v>
      </c>
      <c r="F420" s="23">
        <f>ROUND((PtQt!F420/PoQt!F420)*100,2)</f>
        <v>0</v>
      </c>
      <c r="G420" s="23">
        <f>ROUND((PtQt!G420/PoQt!G420)*100,2)</f>
        <v>0</v>
      </c>
      <c r="H420" s="23">
        <f>ROUND((PtQt!H420/PoQt!H420)*100,2)</f>
        <v>0</v>
      </c>
      <c r="I420" s="23">
        <f>ROUND((PtQt!I420/PoQt!I420)*100,2)</f>
        <v>0</v>
      </c>
      <c r="J420" s="23">
        <f>ROUND((PtQt!J420/PoQt!J420)*100,2)</f>
        <v>0</v>
      </c>
      <c r="K420" s="23">
        <f>ROUND((PtQt!K420/PoQt!K420)*100,2)</f>
        <v>0</v>
      </c>
      <c r="L420" s="23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3">
        <f>ROUND((PtQt!C421/PoQt!C421)*100,2)</f>
        <v>98.45</v>
      </c>
      <c r="D421" s="23">
        <f>ROUND((PtQt!D421/PoQt!D421)*100,2)</f>
        <v>96.06</v>
      </c>
      <c r="E421" s="23">
        <f>ROUND((PtQt!E421/PoQt!E421)*100,2)</f>
        <v>108.23</v>
      </c>
      <c r="F421" s="23">
        <f>ROUND((PtQt!F421/PoQt!F421)*100,2)</f>
        <v>96.06</v>
      </c>
      <c r="G421" s="23">
        <f>ROUND((PtQt!G421/PoQt!G421)*100,2)</f>
        <v>100</v>
      </c>
      <c r="H421" s="23">
        <f>ROUND((PtQt!H421/PoQt!H421)*100,2)</f>
        <v>93.5</v>
      </c>
      <c r="I421" s="23">
        <f>ROUND((PtQt!I421/PoQt!I421)*100,2)</f>
        <v>88.76</v>
      </c>
      <c r="J421" s="23">
        <f>ROUND((PtQt!J421/PoQt!J421)*100,2)</f>
        <v>81.13</v>
      </c>
      <c r="K421" s="23">
        <f>ROUND((PtQt!K421/PoQt!K421)*100,2)</f>
        <v>73.7</v>
      </c>
      <c r="L421" s="23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3">
        <f>ROUND((PtQt!C422/PoQt!C422)*100,2)</f>
        <v>93.51</v>
      </c>
      <c r="D422" s="23">
        <f>ROUND((PtQt!D422/PoQt!D422)*100,2)</f>
        <v>86.96</v>
      </c>
      <c r="E422" s="23">
        <f>ROUND((PtQt!E422/PoQt!E422)*100,2)</f>
        <v>114.79</v>
      </c>
      <c r="F422" s="23">
        <f>ROUND((PtQt!F422/PoQt!F422)*100,2)</f>
        <v>104.73</v>
      </c>
      <c r="G422" s="23">
        <f>ROUND((PtQt!G422/PoQt!G422)*100,2)</f>
        <v>100</v>
      </c>
      <c r="H422" s="23">
        <f>ROUND((PtQt!H422/PoQt!H422)*100,2)</f>
        <v>85.73</v>
      </c>
      <c r="I422" s="23">
        <f>ROUND((PtQt!I422/PoQt!I422)*100,2)</f>
        <v>90.79</v>
      </c>
      <c r="J422" s="23">
        <f>ROUND((PtQt!J422/PoQt!J422)*100,2)</f>
        <v>75.55</v>
      </c>
      <c r="K422" s="23">
        <f>ROUND((PtQt!K422/PoQt!K422)*100,2)</f>
        <v>73.87</v>
      </c>
      <c r="L422" s="23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3">
        <f>ROUND((PtQt!C423/PoQt!C423)*100,2)</f>
        <v>84.07</v>
      </c>
      <c r="D423" s="23">
        <f>ROUND((PtQt!D423/PoQt!D423)*100,2)</f>
        <v>95.63</v>
      </c>
      <c r="E423" s="23">
        <f>ROUND((PtQt!E423/PoQt!E423)*100,2)</f>
        <v>107.4</v>
      </c>
      <c r="F423" s="23">
        <f>ROUND((PtQt!F423/PoQt!F423)*100,2)</f>
        <v>112.76</v>
      </c>
      <c r="G423" s="23">
        <f>ROUND((PtQt!G423/PoQt!G423)*100,2)</f>
        <v>100</v>
      </c>
      <c r="H423" s="23">
        <f>ROUND((PtQt!H423/PoQt!H423)*100,2)</f>
        <v>100.7</v>
      </c>
      <c r="I423" s="23">
        <f>ROUND((PtQt!I423/PoQt!I423)*100,2)</f>
        <v>105.29</v>
      </c>
      <c r="J423" s="23">
        <f>ROUND((PtQt!J423/PoQt!J423)*100,2)</f>
        <v>99.15</v>
      </c>
      <c r="K423" s="23">
        <f>ROUND((PtQt!K423/PoQt!K423)*100,2)</f>
        <v>90.27</v>
      </c>
      <c r="L423" s="23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3">
        <f>ROUND((PtQt!C424/PoQt!C424)*100,2)</f>
        <v>101.79</v>
      </c>
      <c r="D424" s="23">
        <f>ROUND((PtQt!D424/PoQt!D424)*100,2)</f>
        <v>97.88</v>
      </c>
      <c r="E424" s="23">
        <f>ROUND((PtQt!E424/PoQt!E424)*100,2)</f>
        <v>106.41</v>
      </c>
      <c r="F424" s="23">
        <f>ROUND((PtQt!F424/PoQt!F424)*100,2)</f>
        <v>93.81</v>
      </c>
      <c r="G424" s="23">
        <f>ROUND((PtQt!G424/PoQt!G424)*100,2)</f>
        <v>100</v>
      </c>
      <c r="H424" s="23">
        <f>ROUND((PtQt!H424/PoQt!H424)*100,2)</f>
        <v>93.7</v>
      </c>
      <c r="I424" s="23">
        <f>ROUND((PtQt!I424/PoQt!I424)*100,2)</f>
        <v>85.88</v>
      </c>
      <c r="J424" s="23">
        <f>ROUND((PtQt!J424/PoQt!J424)*100,2)</f>
        <v>77.459999999999994</v>
      </c>
      <c r="K424" s="23">
        <f>ROUND((PtQt!K424/PoQt!K424)*100,2)</f>
        <v>72.08</v>
      </c>
      <c r="L424" s="23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3">
        <f>ROUND((PtQt!C425/PoQt!C425)*100,2)</f>
        <v>96.11</v>
      </c>
      <c r="D425" s="23">
        <f>ROUND((PtQt!D425/PoQt!D425)*100,2)</f>
        <v>100.35</v>
      </c>
      <c r="E425" s="23">
        <f>ROUND((PtQt!E425/PoQt!E425)*100,2)</f>
        <v>98.92</v>
      </c>
      <c r="F425" s="23">
        <f>ROUND((PtQt!F425/PoQt!F425)*100,2)</f>
        <v>103.4</v>
      </c>
      <c r="G425" s="23">
        <f>ROUND((PtQt!G425/PoQt!G425)*100,2)</f>
        <v>100</v>
      </c>
      <c r="H425" s="23">
        <f>ROUND((PtQt!H425/PoQt!H425)*100,2)</f>
        <v>101.2</v>
      </c>
      <c r="I425" s="23">
        <f>ROUND((PtQt!I425/PoQt!I425)*100,2)</f>
        <v>114.48</v>
      </c>
      <c r="J425" s="23">
        <f>ROUND((PtQt!J425/PoQt!J425)*100,2)</f>
        <v>125.63</v>
      </c>
      <c r="K425" s="23">
        <f>ROUND((PtQt!K425/PoQt!K425)*100,2)</f>
        <v>123.88</v>
      </c>
      <c r="L425" s="23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3">
        <f>ROUND((PtQt!C426/PoQt!C426)*100,2)</f>
        <v>83.55</v>
      </c>
      <c r="D426" s="23">
        <f>ROUND((PtQt!D426/PoQt!D426)*100,2)</f>
        <v>108.28</v>
      </c>
      <c r="E426" s="23">
        <f>ROUND((PtQt!E426/PoQt!E426)*100,2)</f>
        <v>98.46</v>
      </c>
      <c r="F426" s="23">
        <f>ROUND((PtQt!F426/PoQt!F426)*100,2)</f>
        <v>109.47</v>
      </c>
      <c r="G426" s="23">
        <f>ROUND((PtQt!G426/PoQt!G426)*100,2)</f>
        <v>100</v>
      </c>
      <c r="H426" s="23">
        <f>ROUND((PtQt!H426/PoQt!H426)*100,2)</f>
        <v>106.27</v>
      </c>
      <c r="I426" s="23">
        <f>ROUND((PtQt!I426/PoQt!I426)*100,2)</f>
        <v>104.73</v>
      </c>
      <c r="J426" s="23">
        <f>ROUND((PtQt!J426/PoQt!J426)*100,2)</f>
        <v>113.37</v>
      </c>
      <c r="K426" s="23">
        <f>ROUND((PtQt!K426/PoQt!K426)*100,2)</f>
        <v>107.57</v>
      </c>
      <c r="L426" s="23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3">
        <f>ROUND((PtQt!C427/PoQt!C427)*100,2)</f>
        <v>102.72</v>
      </c>
      <c r="D427" s="23">
        <f>ROUND((PtQt!D427/PoQt!D427)*100,2)</f>
        <v>98.01</v>
      </c>
      <c r="E427" s="23">
        <f>ROUND((PtQt!E427/PoQt!E427)*100,2)</f>
        <v>99.16</v>
      </c>
      <c r="F427" s="23">
        <f>ROUND((PtQt!F427/PoQt!F427)*100,2)</f>
        <v>100.12</v>
      </c>
      <c r="G427" s="23">
        <f>ROUND((PtQt!G427/PoQt!G427)*100,2)</f>
        <v>100</v>
      </c>
      <c r="H427" s="23">
        <f>ROUND((PtQt!H427/PoQt!H427)*100,2)</f>
        <v>98.43</v>
      </c>
      <c r="I427" s="23">
        <f>ROUND((PtQt!I427/PoQt!I427)*100,2)</f>
        <v>117.2</v>
      </c>
      <c r="J427" s="23">
        <f>ROUND((PtQt!J427/PoQt!J427)*100,2)</f>
        <v>131.93</v>
      </c>
      <c r="K427" s="23">
        <f>ROUND((PtQt!K427/PoQt!K427)*100,2)</f>
        <v>133.31</v>
      </c>
      <c r="L427" s="23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3">
        <f>ROUND((PtQt!C428/PoQt!C428)*100,2)</f>
        <v>105.26</v>
      </c>
      <c r="D428" s="23">
        <f>ROUND((PtQt!D428/PoQt!D428)*100,2)</f>
        <v>69.44</v>
      </c>
      <c r="E428" s="23">
        <f>ROUND((PtQt!E428/PoQt!E428)*100,2)</f>
        <v>89.16</v>
      </c>
      <c r="F428" s="23">
        <f>ROUND((PtQt!F428/PoQt!F428)*100,2)</f>
        <v>75.89</v>
      </c>
      <c r="G428" s="23">
        <f>ROUND((PtQt!G428/PoQt!G428)*100,2)</f>
        <v>100</v>
      </c>
      <c r="H428" s="23">
        <f>ROUND((PtQt!H428/PoQt!H428)*100,2)</f>
        <v>85.38</v>
      </c>
      <c r="I428" s="23">
        <f>ROUND((PtQt!I428/PoQt!I428)*100,2)</f>
        <v>82.16</v>
      </c>
      <c r="J428" s="23">
        <f>ROUND((PtQt!J428/PoQt!J428)*100,2)</f>
        <v>82.58</v>
      </c>
      <c r="K428" s="23">
        <f>ROUND((PtQt!K428/PoQt!K428)*100,2)</f>
        <v>98.82</v>
      </c>
      <c r="L428" s="23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3" t="s">
        <v>133</v>
      </c>
      <c r="D429" s="23" t="s">
        <v>133</v>
      </c>
      <c r="E429" s="23" t="s">
        <v>133</v>
      </c>
      <c r="F429" s="23">
        <f>ROUND((PtQt!F429/PoQt!F429)*100,2)</f>
        <v>100</v>
      </c>
      <c r="G429" s="23">
        <f>ROUND((PtQt!G429/PoQt!G429)*100,2)</f>
        <v>100</v>
      </c>
      <c r="H429" s="23" t="s">
        <v>133</v>
      </c>
      <c r="I429" s="23" t="s">
        <v>133</v>
      </c>
      <c r="J429" s="23" t="s">
        <v>133</v>
      </c>
      <c r="K429" s="23">
        <f>ROUND((PtQt!K429/PoQt!K429)*100,2)</f>
        <v>87.36</v>
      </c>
      <c r="L429" s="23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3">
        <f>ROUND((PtQt!C430/PoQt!C430)*100,2)</f>
        <v>142.96</v>
      </c>
      <c r="D430" s="23">
        <f>ROUND((PtQt!D430/PoQt!D430)*100,2)</f>
        <v>89.27</v>
      </c>
      <c r="E430" s="23">
        <f>ROUND((PtQt!E430/PoQt!E430)*100,2)</f>
        <v>92.61</v>
      </c>
      <c r="F430" s="23">
        <f>ROUND((PtQt!F430/PoQt!F430)*100,2)</f>
        <v>75.19</v>
      </c>
      <c r="G430" s="23">
        <f>ROUND((PtQt!G430/PoQt!G430)*100,2)</f>
        <v>100</v>
      </c>
      <c r="H430" s="23">
        <f>ROUND((PtQt!H430/PoQt!H430)*100,2)</f>
        <v>121.04</v>
      </c>
      <c r="I430" s="23">
        <f>ROUND((PtQt!I430/PoQt!I430)*100,2)</f>
        <v>108.06</v>
      </c>
      <c r="J430" s="23">
        <f>ROUND((PtQt!J430/PoQt!J430)*100,2)</f>
        <v>85.75</v>
      </c>
      <c r="K430" s="23">
        <f>ROUND((PtQt!K430/PoQt!K430)*100,2)</f>
        <v>99.19</v>
      </c>
      <c r="L430" s="23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3">
        <f>ROUND((PtQt!C431/PoQt!C431)*100,2)</f>
        <v>112.66</v>
      </c>
      <c r="D431" s="23">
        <f>ROUND((PtQt!D431/PoQt!D431)*100,2)</f>
        <v>76.94</v>
      </c>
      <c r="E431" s="23">
        <f>ROUND((PtQt!E431/PoQt!E431)*100,2)</f>
        <v>114.25</v>
      </c>
      <c r="F431" s="23">
        <f>ROUND((PtQt!F431/PoQt!F431)*100,2)</f>
        <v>96.12</v>
      </c>
      <c r="G431" s="23">
        <f>ROUND((PtQt!G431/PoQt!G431)*100,2)</f>
        <v>100</v>
      </c>
      <c r="H431" s="23">
        <f>ROUND((PtQt!H431/PoQt!H431)*100,2)</f>
        <v>89.05</v>
      </c>
      <c r="I431" s="23">
        <f>ROUND((PtQt!I431/PoQt!I431)*100,2)</f>
        <v>76.349999999999994</v>
      </c>
      <c r="J431" s="23">
        <f>ROUND((PtQt!J431/PoQt!J431)*100,2)</f>
        <v>76.34</v>
      </c>
      <c r="K431" s="23">
        <f>ROUND((PtQt!K431/PoQt!K431)*100,2)</f>
        <v>115.78</v>
      </c>
      <c r="L431" s="23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3">
        <f>ROUND((PtQt!C432/PoQt!C432)*100,2)</f>
        <v>112.66</v>
      </c>
      <c r="D432" s="23">
        <f>ROUND((PtQt!D432/PoQt!D432)*100,2)</f>
        <v>76.94</v>
      </c>
      <c r="E432" s="23">
        <f>ROUND((PtQt!E432/PoQt!E432)*100,2)</f>
        <v>114.25</v>
      </c>
      <c r="F432" s="23">
        <f>ROUND((PtQt!F432/PoQt!F432)*100,2)</f>
        <v>96.12</v>
      </c>
      <c r="G432" s="23">
        <f>ROUND((PtQt!G432/PoQt!G432)*100,2)</f>
        <v>100</v>
      </c>
      <c r="H432" s="23">
        <f>ROUND((PtQt!H432/PoQt!H432)*100,2)</f>
        <v>89.05</v>
      </c>
      <c r="I432" s="23">
        <f>ROUND((PtQt!I432/PoQt!I432)*100,2)</f>
        <v>76.349999999999994</v>
      </c>
      <c r="J432" s="23">
        <f>ROUND((PtQt!J432/PoQt!J432)*100,2)</f>
        <v>76.34</v>
      </c>
      <c r="K432" s="23">
        <f>ROUND((PtQt!K432/PoQt!K432)*100,2)</f>
        <v>115.78</v>
      </c>
      <c r="L432" s="23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3">
        <f>ROUND((PtQt!C433/PoQt!C433)*100,2)</f>
        <v>123.78</v>
      </c>
      <c r="D433" s="23">
        <f>ROUND((PtQt!D433/PoQt!D433)*100,2)</f>
        <v>92.49</v>
      </c>
      <c r="E433" s="23">
        <f>ROUND((PtQt!E433/PoQt!E433)*100,2)</f>
        <v>101.7</v>
      </c>
      <c r="F433" s="23">
        <f>ROUND((PtQt!F433/PoQt!F433)*100,2)</f>
        <v>74.849999999999994</v>
      </c>
      <c r="G433" s="23">
        <f>ROUND((PtQt!G433/PoQt!G433)*100,2)</f>
        <v>100</v>
      </c>
      <c r="H433" s="23">
        <f>ROUND((PtQt!H433/PoQt!H433)*100,2)</f>
        <v>91.44</v>
      </c>
      <c r="I433" s="23">
        <f>ROUND((PtQt!I433/PoQt!I433)*100,2)</f>
        <v>87.58</v>
      </c>
      <c r="J433" s="23">
        <f>ROUND((PtQt!J433/PoQt!J433)*100,2)</f>
        <v>103.02</v>
      </c>
      <c r="K433" s="23">
        <f>ROUND((PtQt!K433/PoQt!K433)*100,2)</f>
        <v>108.09</v>
      </c>
      <c r="L433" s="23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3">
        <f>ROUND((PtQt!C434/PoQt!C434)*100,2)</f>
        <v>122.78</v>
      </c>
      <c r="D434" s="23">
        <f>ROUND((PtQt!D434/PoQt!D434)*100,2)</f>
        <v>85.45</v>
      </c>
      <c r="E434" s="23">
        <f>ROUND((PtQt!E434/PoQt!E434)*100,2)</f>
        <v>99.31</v>
      </c>
      <c r="F434" s="23">
        <f>ROUND((PtQt!F434/PoQt!F434)*100,2)</f>
        <v>92.46</v>
      </c>
      <c r="G434" s="23">
        <f>ROUND((PtQt!G434/PoQt!G434)*100,2)</f>
        <v>100</v>
      </c>
      <c r="H434" s="23">
        <f>ROUND((PtQt!H434/PoQt!H434)*100,2)</f>
        <v>99.67</v>
      </c>
      <c r="I434" s="23">
        <f>ROUND((PtQt!I434/PoQt!I434)*100,2)</f>
        <v>86.89</v>
      </c>
      <c r="J434" s="23">
        <f>ROUND((PtQt!J434/PoQt!J434)*100,2)</f>
        <v>97.55</v>
      </c>
      <c r="K434" s="23">
        <f>ROUND((PtQt!K434/PoQt!K434)*100,2)</f>
        <v>103.52</v>
      </c>
      <c r="L434" s="23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3">
        <f>ROUND((PtQt!C435/PoQt!C435)*100,2)</f>
        <v>116.35</v>
      </c>
      <c r="D435" s="23">
        <f>ROUND((PtQt!D435/PoQt!D435)*100,2)</f>
        <v>93.4</v>
      </c>
      <c r="E435" s="23">
        <f>ROUND((PtQt!E435/PoQt!E435)*100,2)</f>
        <v>117.59</v>
      </c>
      <c r="F435" s="23">
        <f>ROUND((PtQt!F435/PoQt!F435)*100,2)</f>
        <v>72.66</v>
      </c>
      <c r="G435" s="23">
        <f>ROUND((PtQt!G435/PoQt!G435)*100,2)</f>
        <v>100</v>
      </c>
      <c r="H435" s="23">
        <f>ROUND((PtQt!H435/PoQt!H435)*100,2)</f>
        <v>90.28</v>
      </c>
      <c r="I435" s="23">
        <f>ROUND((PtQt!I435/PoQt!I435)*100,2)</f>
        <v>77.28</v>
      </c>
      <c r="J435" s="23">
        <f>ROUND((PtQt!J435/PoQt!J435)*100,2)</f>
        <v>106.88</v>
      </c>
      <c r="K435" s="23">
        <f>ROUND((PtQt!K435/PoQt!K435)*100,2)</f>
        <v>98.66</v>
      </c>
      <c r="L435" s="23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3">
        <f>ROUND((PtQt!C436/PoQt!C436)*100,2)</f>
        <v>97.43</v>
      </c>
      <c r="D436" s="23">
        <f>ROUND((PtQt!D436/PoQt!D436)*100,2)</f>
        <v>80</v>
      </c>
      <c r="E436" s="23">
        <f>ROUND((PtQt!E436/PoQt!E436)*100,2)</f>
        <v>84.43</v>
      </c>
      <c r="F436" s="23">
        <f>ROUND((PtQt!F436/PoQt!F436)*100,2)</f>
        <v>138.13999999999999</v>
      </c>
      <c r="G436" s="23">
        <f>ROUND((PtQt!G436/PoQt!G436)*100,2)</f>
        <v>100</v>
      </c>
      <c r="H436" s="23">
        <f>ROUND((PtQt!H436/PoQt!H436)*100,2)</f>
        <v>110.57</v>
      </c>
      <c r="I436" s="23">
        <f>ROUND((PtQt!I436/PoQt!I436)*100,2)</f>
        <v>65.430000000000007</v>
      </c>
      <c r="J436" s="23">
        <f>ROUND((PtQt!J436/PoQt!J436)*100,2)</f>
        <v>118.86</v>
      </c>
      <c r="K436" s="23">
        <f>ROUND((PtQt!K436/PoQt!K436)*100,2)</f>
        <v>158.57</v>
      </c>
      <c r="L436" s="23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ROUND((PtQt!C437/PoQt!C437)*100,2)</f>
        <v>124.8</v>
      </c>
      <c r="D437" s="23">
        <f>ROUND((PtQt!D437/PoQt!D437)*100,2)</f>
        <v>100.65</v>
      </c>
      <c r="E437" s="23">
        <f>ROUND((PtQt!E437/PoQt!E437)*100,2)</f>
        <v>83.61</v>
      </c>
      <c r="F437" s="23">
        <f>ROUND((PtQt!F437/PoQt!F437)*100,2)</f>
        <v>90.87</v>
      </c>
      <c r="G437" s="23">
        <f>ROUND((PtQt!G437/PoQt!G437)*100,2)</f>
        <v>100</v>
      </c>
      <c r="H437" s="23">
        <f>ROUND((PtQt!H437/PoQt!H437)*100,2)</f>
        <v>109.13</v>
      </c>
      <c r="I437" s="23">
        <f>ROUND((PtQt!I437/PoQt!I437)*100,2)</f>
        <v>114.7</v>
      </c>
      <c r="J437" s="23">
        <f>ROUND((PtQt!J437/PoQt!J437)*100,2)</f>
        <v>115.26</v>
      </c>
      <c r="K437" s="23">
        <f>ROUND((PtQt!K437/PoQt!K437)*100,2)</f>
        <v>93.51</v>
      </c>
      <c r="L437" s="23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ROUND((PtQt!C438/PoQt!C438)*100,2)</f>
        <v>132.78</v>
      </c>
      <c r="D438" s="23">
        <f>ROUND((PtQt!D438/PoQt!D438)*100,2)</f>
        <v>102.73</v>
      </c>
      <c r="E438" s="23">
        <f>ROUND((PtQt!E438/PoQt!E438)*100,2)</f>
        <v>101.43</v>
      </c>
      <c r="F438" s="23">
        <f>ROUND((PtQt!F438/PoQt!F438)*100,2)</f>
        <v>62.91</v>
      </c>
      <c r="G438" s="23">
        <f>ROUND((PtQt!G438/PoQt!G438)*100,2)</f>
        <v>100</v>
      </c>
      <c r="H438" s="23">
        <f>ROUND((PtQt!H438/PoQt!H438)*100,2)</f>
        <v>91.1</v>
      </c>
      <c r="I438" s="23">
        <f>ROUND((PtQt!I438/PoQt!I438)*100,2)</f>
        <v>95.41</v>
      </c>
      <c r="J438" s="23">
        <f>ROUND((PtQt!J438/PoQt!J438)*100,2)</f>
        <v>93.33</v>
      </c>
      <c r="K438" s="23">
        <f>ROUND((PtQt!K438/PoQt!K438)*100,2)</f>
        <v>104.59</v>
      </c>
      <c r="L438" s="23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3">
        <f>ROUND((PtQt!C439/PoQt!C439)*100,2)</f>
        <v>101.24</v>
      </c>
      <c r="D439" s="23">
        <f>ROUND((PtQt!D439/PoQt!D439)*100,2)</f>
        <v>85.41</v>
      </c>
      <c r="E439" s="23">
        <f>ROUND((PtQt!E439/PoQt!E439)*100,2)</f>
        <v>125.85</v>
      </c>
      <c r="F439" s="23">
        <f>ROUND((PtQt!F439/PoQt!F439)*100,2)</f>
        <v>87.49</v>
      </c>
      <c r="G439" s="23">
        <f>ROUND((PtQt!G439/PoQt!G439)*100,2)</f>
        <v>100</v>
      </c>
      <c r="H439" s="23">
        <f>ROUND((PtQt!H439/PoQt!H439)*100,2)</f>
        <v>80.56</v>
      </c>
      <c r="I439" s="23">
        <f>ROUND((PtQt!I439/PoQt!I439)*100,2)</f>
        <v>96.83</v>
      </c>
      <c r="J439" s="23">
        <f>ROUND((PtQt!J439/PoQt!J439)*100,2)</f>
        <v>141.36000000000001</v>
      </c>
      <c r="K439" s="23">
        <f>ROUND((PtQt!K439/PoQt!K439)*100,2)</f>
        <v>105.05</v>
      </c>
      <c r="L439" s="23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3">
        <f>ROUND((PtQt!C440/PoQt!C440)*100,2)</f>
        <v>108.36</v>
      </c>
      <c r="D440" s="23">
        <f>ROUND((PtQt!D440/PoQt!D440)*100,2)</f>
        <v>96.55</v>
      </c>
      <c r="E440" s="23">
        <f>ROUND((PtQt!E440/PoQt!E440)*100,2)</f>
        <v>104.76</v>
      </c>
      <c r="F440" s="23">
        <f>ROUND((PtQt!F440/PoQt!F440)*100,2)</f>
        <v>100.6</v>
      </c>
      <c r="G440" s="23">
        <f>ROUND((PtQt!G440/PoQt!G440)*100,2)</f>
        <v>100</v>
      </c>
      <c r="H440" s="23">
        <f>ROUND((PtQt!H440/PoQt!H440)*100,2)</f>
        <v>95.71</v>
      </c>
      <c r="I440" s="23">
        <f>ROUND((PtQt!I440/PoQt!I440)*100,2)</f>
        <v>113.29</v>
      </c>
      <c r="J440" s="23">
        <f>ROUND((PtQt!J440/PoQt!J440)*100,2)</f>
        <v>110.03</v>
      </c>
      <c r="K440" s="23">
        <f>ROUND((PtQt!K440/PoQt!K440)*100,2)</f>
        <v>109.16</v>
      </c>
      <c r="L440" s="23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3">
        <f>ROUND((PtQt!C441/PoQt!C441)*100,2)</f>
        <v>100.6</v>
      </c>
      <c r="D441" s="23">
        <f>ROUND((PtQt!D441/PoQt!D441)*100,2)</f>
        <v>97.29</v>
      </c>
      <c r="E441" s="23">
        <f>ROUND((PtQt!E441/PoQt!E441)*100,2)</f>
        <v>98.55</v>
      </c>
      <c r="F441" s="23">
        <f>ROUND((PtQt!F441/PoQt!F441)*100,2)</f>
        <v>103.44</v>
      </c>
      <c r="G441" s="23">
        <f>ROUND((PtQt!G441/PoQt!G441)*100,2)</f>
        <v>100</v>
      </c>
      <c r="H441" s="23">
        <f>ROUND((PtQt!H441/PoQt!H441)*100,2)</f>
        <v>107.48</v>
      </c>
      <c r="I441" s="23">
        <f>ROUND((PtQt!I441/PoQt!I441)*100,2)</f>
        <v>116.59</v>
      </c>
      <c r="J441" s="23">
        <f>ROUND((PtQt!J441/PoQt!J441)*100,2)</f>
        <v>110.01</v>
      </c>
      <c r="K441" s="23">
        <f>ROUND((PtQt!K441/PoQt!K441)*100,2)</f>
        <v>131.41999999999999</v>
      </c>
      <c r="L441" s="23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ROUND((PtQt!C442/PoQt!C442)*100,2)</f>
        <v>96.06</v>
      </c>
      <c r="D442" s="23">
        <f>ROUND((PtQt!D442/PoQt!D442)*100,2)</f>
        <v>97.88</v>
      </c>
      <c r="E442" s="23">
        <f>ROUND((PtQt!E442/PoQt!E442)*100,2)</f>
        <v>101.44</v>
      </c>
      <c r="F442" s="23">
        <f>ROUND((PtQt!F442/PoQt!F442)*100,2)</f>
        <v>104.47</v>
      </c>
      <c r="G442" s="23">
        <f>ROUND((PtQt!G442/PoQt!G442)*100,2)</f>
        <v>100</v>
      </c>
      <c r="H442" s="23">
        <f>ROUND((PtQt!H442/PoQt!H442)*100,2)</f>
        <v>101.59</v>
      </c>
      <c r="I442" s="23">
        <f>ROUND((PtQt!I442/PoQt!I442)*100,2)</f>
        <v>102.8</v>
      </c>
      <c r="J442" s="23">
        <f>ROUND((PtQt!J442/PoQt!J442)*100,2)</f>
        <v>102.5</v>
      </c>
      <c r="K442" s="23">
        <f>ROUND((PtQt!K442/PoQt!K442)*100,2)</f>
        <v>100.08</v>
      </c>
      <c r="L442" s="23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ROUND((PtQt!C443/PoQt!C443)*100,2)</f>
        <v>112.1</v>
      </c>
      <c r="D443" s="23">
        <f>ROUND((PtQt!D443/PoQt!D443)*100,2)</f>
        <v>95.08</v>
      </c>
      <c r="E443" s="23">
        <f>ROUND((PtQt!E443/PoQt!E443)*100,2)</f>
        <v>110.74</v>
      </c>
      <c r="F443" s="23">
        <f>ROUND((PtQt!F443/PoQt!F443)*100,2)</f>
        <v>82.12</v>
      </c>
      <c r="G443" s="23">
        <f>ROUND((PtQt!G443/PoQt!G443)*100,2)</f>
        <v>100</v>
      </c>
      <c r="H443" s="23">
        <f>ROUND((PtQt!H443/PoQt!H443)*100,2)</f>
        <v>92.46</v>
      </c>
      <c r="I443" s="23">
        <f>ROUND((PtQt!I443/PoQt!I443)*100,2)</f>
        <v>123.04</v>
      </c>
      <c r="J443" s="23">
        <f>ROUND((PtQt!J443/PoQt!J443)*100,2)</f>
        <v>118.04</v>
      </c>
      <c r="K443" s="23">
        <f>ROUND((PtQt!K443/PoQt!K443)*100,2)</f>
        <v>118.94</v>
      </c>
      <c r="L443" s="23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3">
        <f>ROUND((PtQt!C444/PoQt!C444)*100,2)</f>
        <v>93.21</v>
      </c>
      <c r="D444" s="23">
        <f>ROUND((PtQt!D444/PoQt!D444)*100,2)</f>
        <v>131.02000000000001</v>
      </c>
      <c r="E444" s="23">
        <f>ROUND((PtQt!E444/PoQt!E444)*100,2)</f>
        <v>87.8</v>
      </c>
      <c r="F444" s="23">
        <f>ROUND((PtQt!F444/PoQt!F444)*100,2)</f>
        <v>91.55</v>
      </c>
      <c r="G444" s="23">
        <f>ROUND((PtQt!G444/PoQt!G444)*100,2)</f>
        <v>100</v>
      </c>
      <c r="H444" s="23">
        <f>ROUND((PtQt!H444/PoQt!H444)*100,2)</f>
        <v>121.57</v>
      </c>
      <c r="I444" s="23">
        <f>ROUND((PtQt!I444/PoQt!I444)*100,2)</f>
        <v>113.58</v>
      </c>
      <c r="J444" s="23">
        <f>ROUND((PtQt!J444/PoQt!J444)*100,2)</f>
        <v>105.61</v>
      </c>
      <c r="K444" s="23">
        <f>ROUND((PtQt!K444/PoQt!K444)*100,2)</f>
        <v>108.74</v>
      </c>
      <c r="L444" s="23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3">
        <f>ROUND((PtQt!C445/PoQt!C445)*100,2)</f>
        <v>88.93</v>
      </c>
      <c r="D445" s="23">
        <f>ROUND((PtQt!D445/PoQt!D445)*100,2)</f>
        <v>87.98</v>
      </c>
      <c r="E445" s="23">
        <f>ROUND((PtQt!E445/PoQt!E445)*100,2)</f>
        <v>139</v>
      </c>
      <c r="F445" s="23">
        <f>ROUND((PtQt!F445/PoQt!F445)*100,2)</f>
        <v>84.16</v>
      </c>
      <c r="G445" s="23">
        <f>ROUND((PtQt!G445/PoQt!G445)*100,2)</f>
        <v>100</v>
      </c>
      <c r="H445" s="23">
        <f>ROUND((PtQt!H445/PoQt!H445)*100,2)</f>
        <v>83.94</v>
      </c>
      <c r="I445" s="23">
        <f>ROUND((PtQt!I445/PoQt!I445)*100,2)</f>
        <v>81.23</v>
      </c>
      <c r="J445" s="23">
        <f>ROUND((PtQt!J445/PoQt!J445)*100,2)</f>
        <v>84.97</v>
      </c>
      <c r="K445" s="23">
        <f>ROUND((PtQt!K445/PoQt!K445)*100,2)</f>
        <v>86.66</v>
      </c>
      <c r="L445" s="23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3">
        <f>ROUND((PtQt!C446/PoQt!C446)*100,2)</f>
        <v>100.5</v>
      </c>
      <c r="D446" s="23">
        <f>ROUND((PtQt!D446/PoQt!D446)*100,2)</f>
        <v>103.18</v>
      </c>
      <c r="E446" s="23">
        <f>ROUND((PtQt!E446/PoQt!E446)*100,2)</f>
        <v>98.94</v>
      </c>
      <c r="F446" s="23">
        <f>ROUND((PtQt!F446/PoQt!F446)*100,2)</f>
        <v>97.27</v>
      </c>
      <c r="G446" s="23">
        <f>ROUND((PtQt!G446/PoQt!G446)*100,2)</f>
        <v>100</v>
      </c>
      <c r="H446" s="23">
        <f>ROUND((PtQt!H446/PoQt!H446)*100,2)</f>
        <v>91.03</v>
      </c>
      <c r="I446" s="23">
        <f>ROUND((PtQt!I446/PoQt!I446)*100,2)</f>
        <v>103.46</v>
      </c>
      <c r="J446" s="23">
        <f>ROUND((PtQt!J446/PoQt!J446)*100,2)</f>
        <v>104.01</v>
      </c>
      <c r="K446" s="23">
        <f>ROUND((PtQt!K446/PoQt!K446)*100,2)</f>
        <v>104.12</v>
      </c>
      <c r="L446" s="23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ROUND((PtQt!C447/PoQt!C447)*100,2)</f>
        <v>96.95</v>
      </c>
      <c r="D447" s="23">
        <f>ROUND((PtQt!D447/PoQt!D447)*100,2)</f>
        <v>105.57</v>
      </c>
      <c r="E447" s="23">
        <f>ROUND((PtQt!E447/PoQt!E447)*100,2)</f>
        <v>101.11</v>
      </c>
      <c r="F447" s="23">
        <f>ROUND((PtQt!F447/PoQt!F447)*100,2)</f>
        <v>96.36</v>
      </c>
      <c r="G447" s="23">
        <f>ROUND((PtQt!G447/PoQt!G447)*100,2)</f>
        <v>100</v>
      </c>
      <c r="H447" s="23">
        <f>ROUND((PtQt!H447/PoQt!H447)*100,2)</f>
        <v>76.819999999999993</v>
      </c>
      <c r="I447" s="23">
        <f>ROUND((PtQt!I447/PoQt!I447)*100,2)</f>
        <v>102.45</v>
      </c>
      <c r="J447" s="23">
        <f>ROUND((PtQt!J447/PoQt!J447)*100,2)</f>
        <v>101.71</v>
      </c>
      <c r="K447" s="23">
        <f>ROUND((PtQt!K447/PoQt!K447)*100,2)</f>
        <v>107.8</v>
      </c>
      <c r="L447" s="23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3">
        <f>ROUND((PtQt!C448/PoQt!C448)*100,2)</f>
        <v>89.78</v>
      </c>
      <c r="D448" s="23">
        <f>ROUND((PtQt!D448/PoQt!D448)*100,2)</f>
        <v>130.11000000000001</v>
      </c>
      <c r="E448" s="23">
        <f>ROUND((PtQt!E448/PoQt!E448)*100,2)</f>
        <v>97.36</v>
      </c>
      <c r="F448" s="23">
        <f>ROUND((PtQt!F448/PoQt!F448)*100,2)</f>
        <v>82.53</v>
      </c>
      <c r="G448" s="23">
        <f>ROUND((PtQt!G448/PoQt!G448)*100,2)</f>
        <v>100</v>
      </c>
      <c r="H448" s="23">
        <f>ROUND((PtQt!H448/PoQt!H448)*100,2)</f>
        <v>86.81</v>
      </c>
      <c r="I448" s="23">
        <f>ROUND((PtQt!I448/PoQt!I448)*100,2)</f>
        <v>98.46</v>
      </c>
      <c r="J448" s="23">
        <f>ROUND((PtQt!J448/PoQt!J448)*100,2)</f>
        <v>89.34</v>
      </c>
      <c r="K448" s="23">
        <f>ROUND((PtQt!K448/PoQt!K448)*100,2)</f>
        <v>102.86</v>
      </c>
      <c r="L448" s="23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3">
        <f>ROUND((PtQt!C449/PoQt!C449)*100,2)</f>
        <v>94.43</v>
      </c>
      <c r="D449" s="23">
        <f>ROUND((PtQt!D449/PoQt!D449)*100,2)</f>
        <v>142.28</v>
      </c>
      <c r="E449" s="23">
        <f>ROUND((PtQt!E449/PoQt!E449)*100,2)</f>
        <v>70.89</v>
      </c>
      <c r="F449" s="23">
        <f>ROUND((PtQt!F449/PoQt!F449)*100,2)</f>
        <v>92.32</v>
      </c>
      <c r="G449" s="23">
        <f>ROUND((PtQt!G449/PoQt!G449)*100,2)</f>
        <v>100</v>
      </c>
      <c r="H449" s="23">
        <f>ROUND((PtQt!H449/PoQt!H449)*100,2)</f>
        <v>163.54</v>
      </c>
      <c r="I449" s="23">
        <f>ROUND((PtQt!I449/PoQt!I449)*100,2)</f>
        <v>128.86000000000001</v>
      </c>
      <c r="J449" s="23">
        <f>ROUND((PtQt!J449/PoQt!J449)*100,2)</f>
        <v>120.93</v>
      </c>
      <c r="K449" s="23">
        <f>ROUND((PtQt!K449/PoQt!K449)*100,2)</f>
        <v>118.57</v>
      </c>
      <c r="L449" s="23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3">
        <f>ROUND((PtQt!C450/PoQt!C450)*100,2)</f>
        <v>105.76</v>
      </c>
      <c r="D450" s="23">
        <f>ROUND((PtQt!D450/PoQt!D450)*100,2)</f>
        <v>102.92</v>
      </c>
      <c r="E450" s="23">
        <f>ROUND((PtQt!E450/PoQt!E450)*100,2)</f>
        <v>98.85</v>
      </c>
      <c r="F450" s="23">
        <f>ROUND((PtQt!F450/PoQt!F450)*100,2)</f>
        <v>89.44</v>
      </c>
      <c r="G450" s="23">
        <f>ROUND((PtQt!G450/PoQt!G450)*100,2)</f>
        <v>100</v>
      </c>
      <c r="H450" s="23">
        <f>ROUND((PtQt!H450/PoQt!H450)*100,2)</f>
        <v>78.069999999999993</v>
      </c>
      <c r="I450" s="23">
        <f>ROUND((PtQt!I450/PoQt!I450)*100,2)</f>
        <v>86.3</v>
      </c>
      <c r="J450" s="23">
        <f>ROUND((PtQt!J450/PoQt!J450)*100,2)</f>
        <v>75.53</v>
      </c>
      <c r="K450" s="23">
        <f>ROUND((PtQt!K450/PoQt!K450)*100,2)</f>
        <v>78.11</v>
      </c>
      <c r="L450" s="23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3">
        <f>ROUND((PtQt!C451/PoQt!C451)*100,2)</f>
        <v>97.49</v>
      </c>
      <c r="D451" s="23">
        <f>ROUND((PtQt!D451/PoQt!D451)*100,2)</f>
        <v>96.39</v>
      </c>
      <c r="E451" s="23">
        <f>ROUND((PtQt!E451/PoQt!E451)*100,2)</f>
        <v>102.62</v>
      </c>
      <c r="F451" s="23">
        <f>ROUND((PtQt!F451/PoQt!F451)*100,2)</f>
        <v>103.47</v>
      </c>
      <c r="G451" s="23">
        <f>ROUND((PtQt!G451/PoQt!G451)*100,2)</f>
        <v>100</v>
      </c>
      <c r="H451" s="23">
        <f>ROUND((PtQt!H451/PoQt!H451)*100,2)</f>
        <v>97.37</v>
      </c>
      <c r="I451" s="23">
        <f>ROUND((PtQt!I451/PoQt!I451)*100,2)</f>
        <v>101.72</v>
      </c>
      <c r="J451" s="23">
        <f>ROUND((PtQt!J451/PoQt!J451)*100,2)</f>
        <v>103.29</v>
      </c>
      <c r="K451" s="23">
        <f>ROUND((PtQt!K451/PoQt!K451)*100,2)</f>
        <v>98.05</v>
      </c>
      <c r="L451" s="23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ROUND((PtQt!C452/PoQt!C452)*100,2)</f>
        <v>114.33</v>
      </c>
      <c r="D452" s="23">
        <f>ROUND((PtQt!D452/PoQt!D452)*100,2)</f>
        <v>106.2</v>
      </c>
      <c r="E452" s="23">
        <f>ROUND((PtQt!E452/PoQt!E452)*100,2)</f>
        <v>96.28</v>
      </c>
      <c r="F452" s="23">
        <f>ROUND((PtQt!F452/PoQt!F452)*100,2)</f>
        <v>83.06</v>
      </c>
      <c r="G452" s="23">
        <f>ROUND((PtQt!G452/PoQt!G452)*100,2)</f>
        <v>100</v>
      </c>
      <c r="H452" s="23">
        <f>ROUND((PtQt!H452/PoQt!H452)*100,2)</f>
        <v>63.36</v>
      </c>
      <c r="I452" s="23">
        <f>ROUND((PtQt!I452/PoQt!I452)*100,2)</f>
        <v>68.040000000000006</v>
      </c>
      <c r="J452" s="23">
        <f>ROUND((PtQt!J452/PoQt!J452)*100,2)</f>
        <v>58.95</v>
      </c>
      <c r="K452" s="23">
        <f>ROUND((PtQt!K452/PoQt!K452)*100,2)</f>
        <v>59.23</v>
      </c>
      <c r="L452" s="23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3">
        <f>ROUND((PtQt!C453/PoQt!C453)*100,2)</f>
        <v>87.65</v>
      </c>
      <c r="D453" s="23">
        <f>ROUND((PtQt!D453/PoQt!D453)*100,2)</f>
        <v>101.25</v>
      </c>
      <c r="E453" s="23">
        <f>ROUND((PtQt!E453/PoQt!E453)*100,2)</f>
        <v>106.71</v>
      </c>
      <c r="F453" s="23">
        <f>ROUND((PtQt!F453/PoQt!F453)*100,2)</f>
        <v>104.34</v>
      </c>
      <c r="G453" s="23">
        <f>ROUND((PtQt!G453/PoQt!G453)*100,2)</f>
        <v>100</v>
      </c>
      <c r="H453" s="23">
        <f>ROUND((PtQt!H453/PoQt!H453)*100,2)</f>
        <v>101.62</v>
      </c>
      <c r="I453" s="23">
        <f>ROUND((PtQt!I453/PoQt!I453)*100,2)</f>
        <v>105.99</v>
      </c>
      <c r="J453" s="23">
        <f>ROUND((PtQt!J453/PoQt!J453)*100,2)</f>
        <v>127.64</v>
      </c>
      <c r="K453" s="23">
        <f>ROUND((PtQt!K453/PoQt!K453)*100,2)</f>
        <v>145.72</v>
      </c>
      <c r="L453" s="23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3">
        <f>ROUND((PtQt!C454/PoQt!C454)*100,2)</f>
        <v>98.41</v>
      </c>
      <c r="D454" s="23">
        <f>ROUND((PtQt!D454/PoQt!D454)*100,2)</f>
        <v>107.73</v>
      </c>
      <c r="E454" s="23">
        <f>ROUND((PtQt!E454/PoQt!E454)*100,2)</f>
        <v>98.45</v>
      </c>
      <c r="F454" s="23">
        <f>ROUND((PtQt!F454/PoQt!F454)*100,2)</f>
        <v>95.18</v>
      </c>
      <c r="G454" s="23">
        <f>ROUND((PtQt!G454/PoQt!G454)*100,2)</f>
        <v>100</v>
      </c>
      <c r="H454" s="23">
        <f>ROUND((PtQt!H454/PoQt!H454)*100,2)</f>
        <v>92.2</v>
      </c>
      <c r="I454" s="23">
        <f>ROUND((PtQt!I454/PoQt!I454)*100,2)</f>
        <v>96.18</v>
      </c>
      <c r="J454" s="23">
        <f>ROUND((PtQt!J454/PoQt!J454)*100,2)</f>
        <v>87.32</v>
      </c>
      <c r="K454" s="23">
        <f>ROUND((PtQt!K454/PoQt!K454)*100,2)</f>
        <v>81.790000000000006</v>
      </c>
      <c r="L454" s="23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3">
        <f>ROUND((PtQt!C455/PoQt!C455)*100,2)</f>
        <v>94.77</v>
      </c>
      <c r="D455" s="23">
        <f>ROUND((PtQt!D455/PoQt!D455)*100,2)</f>
        <v>97.42</v>
      </c>
      <c r="E455" s="23">
        <f>ROUND((PtQt!E455/PoQt!E455)*100,2)</f>
        <v>102.92</v>
      </c>
      <c r="F455" s="23">
        <f>ROUND((PtQt!F455/PoQt!F455)*100,2)</f>
        <v>104.86</v>
      </c>
      <c r="G455" s="23">
        <f>ROUND((PtQt!G455/PoQt!G455)*100,2)</f>
        <v>100</v>
      </c>
      <c r="H455" s="23">
        <f>ROUND((PtQt!H455/PoQt!H455)*100,2)</f>
        <v>98.67</v>
      </c>
      <c r="I455" s="23">
        <f>ROUND((PtQt!I455/PoQt!I455)*100,2)</f>
        <v>95.63</v>
      </c>
      <c r="J455" s="23">
        <f>ROUND((PtQt!J455/PoQt!J455)*100,2)</f>
        <v>104.22</v>
      </c>
      <c r="K455" s="23">
        <f>ROUND((PtQt!K455/PoQt!K455)*100,2)</f>
        <v>100.22</v>
      </c>
      <c r="L455" s="23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3">
        <f>ROUND((PtQt!C456/PoQt!C456)*100,2)</f>
        <v>99.08</v>
      </c>
      <c r="D456" s="23">
        <f>ROUND((PtQt!D456/PoQt!D456)*100,2)</f>
        <v>100.61</v>
      </c>
      <c r="E456" s="23">
        <f>ROUND((PtQt!E456/PoQt!E456)*100,2)</f>
        <v>99.94</v>
      </c>
      <c r="F456" s="23">
        <f>ROUND((PtQt!F456/PoQt!F456)*100,2)</f>
        <v>100.37</v>
      </c>
      <c r="G456" s="23">
        <f>ROUND((PtQt!G456/PoQt!G456)*100,2)</f>
        <v>100</v>
      </c>
      <c r="H456" s="23">
        <f>ROUND((PtQt!H456/PoQt!H456)*100,2)</f>
        <v>100.91</v>
      </c>
      <c r="I456" s="23">
        <f>ROUND((PtQt!I456/PoQt!I456)*100,2)</f>
        <v>100.74</v>
      </c>
      <c r="J456" s="23">
        <f>ROUND((PtQt!J456/PoQt!J456)*100,2)</f>
        <v>102.64</v>
      </c>
      <c r="K456" s="23">
        <f>ROUND((PtQt!K456/PoQt!K456)*100,2)</f>
        <v>103.06</v>
      </c>
      <c r="L456" s="23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ROUND((PtQt!C457/PoQt!C457)*100,2)</f>
        <v>99.23</v>
      </c>
      <c r="D457" s="23">
        <f>ROUND((PtQt!D457/PoQt!D457)*100,2)</f>
        <v>109.96</v>
      </c>
      <c r="E457" s="23">
        <f>ROUND((PtQt!E457/PoQt!E457)*100,2)</f>
        <v>98.99</v>
      </c>
      <c r="F457" s="23">
        <f>ROUND((PtQt!F457/PoQt!F457)*100,2)</f>
        <v>91.82</v>
      </c>
      <c r="G457" s="23">
        <f>ROUND((PtQt!G457/PoQt!G457)*100,2)</f>
        <v>100</v>
      </c>
      <c r="H457" s="23">
        <f>ROUND((PtQt!H457/PoQt!H457)*100,2)</f>
        <v>90.75</v>
      </c>
      <c r="I457" s="23">
        <f>ROUND((PtQt!I457/PoQt!I457)*100,2)</f>
        <v>95.81</v>
      </c>
      <c r="J457" s="23">
        <f>ROUND((PtQt!J457/PoQt!J457)*100,2)</f>
        <v>84.52</v>
      </c>
      <c r="K457" s="23">
        <f>ROUND((PtQt!K457/PoQt!K457)*100,2)</f>
        <v>76.099999999999994</v>
      </c>
      <c r="L457" s="23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3">
        <f>ROUND((PtQt!C458/PoQt!C458)*100,2)</f>
        <v>97.05</v>
      </c>
      <c r="D458" s="23">
        <f>ROUND((PtQt!D458/PoQt!D458)*100,2)</f>
        <v>111.99</v>
      </c>
      <c r="E458" s="23">
        <f>ROUND((PtQt!E458/PoQt!E458)*100,2)</f>
        <v>94.15</v>
      </c>
      <c r="F458" s="23">
        <f>ROUND((PtQt!F458/PoQt!F458)*100,2)</f>
        <v>96.8</v>
      </c>
      <c r="G458" s="23">
        <f>ROUND((PtQt!G458/PoQt!G458)*100,2)</f>
        <v>100</v>
      </c>
      <c r="H458" s="23">
        <f>ROUND((PtQt!H458/PoQt!H458)*100,2)</f>
        <v>88.14</v>
      </c>
      <c r="I458" s="23">
        <f>ROUND((PtQt!I458/PoQt!I458)*100,2)</f>
        <v>94.43</v>
      </c>
      <c r="J458" s="23">
        <f>ROUND((PtQt!J458/PoQt!J458)*100,2)</f>
        <v>77</v>
      </c>
      <c r="K458" s="23">
        <f>ROUND((PtQt!K458/PoQt!K458)*100,2)</f>
        <v>75.63</v>
      </c>
      <c r="L458" s="23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3">
        <f>ROUND((PtQt!C459/PoQt!C459)*100,2)</f>
        <v>102.86</v>
      </c>
      <c r="D459" s="23">
        <f>ROUND((PtQt!D459/PoQt!D459)*100,2)</f>
        <v>101</v>
      </c>
      <c r="E459" s="23">
        <f>ROUND((PtQt!E459/PoQt!E459)*100,2)</f>
        <v>97.82</v>
      </c>
      <c r="F459" s="23">
        <f>ROUND((PtQt!F459/PoQt!F459)*100,2)</f>
        <v>98.4</v>
      </c>
      <c r="G459" s="23">
        <f>ROUND((PtQt!G459/PoQt!G459)*100,2)</f>
        <v>100</v>
      </c>
      <c r="H459" s="23">
        <f>ROUND((PtQt!H459/PoQt!H459)*100,2)</f>
        <v>104.65</v>
      </c>
      <c r="I459" s="23">
        <f>ROUND((PtQt!I459/PoQt!I459)*100,2)</f>
        <v>96.04</v>
      </c>
      <c r="J459" s="23">
        <f>ROUND((PtQt!J459/PoQt!J459)*100,2)</f>
        <v>96.26</v>
      </c>
      <c r="K459" s="23">
        <f>ROUND((PtQt!K459/PoQt!K459)*100,2)</f>
        <v>99.15</v>
      </c>
      <c r="L459" s="23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3">
        <f>ROUND((PtQt!C460/PoQt!C460)*100,2)</f>
        <v>100</v>
      </c>
      <c r="D460" s="23">
        <f>ROUND((PtQt!D460/PoQt!D460)*100,2)</f>
        <v>87</v>
      </c>
      <c r="E460" s="23">
        <f>ROUND((PtQt!E460/PoQt!E460)*100,2)</f>
        <v>101.65</v>
      </c>
      <c r="F460" s="23">
        <f>ROUND((PtQt!F460/PoQt!F460)*100,2)</f>
        <v>111.58</v>
      </c>
      <c r="G460" s="23">
        <f>ROUND((PtQt!G460/PoQt!G460)*100,2)</f>
        <v>100</v>
      </c>
      <c r="H460" s="23">
        <f>ROUND((PtQt!H460/PoQt!H460)*100,2)</f>
        <v>110.64</v>
      </c>
      <c r="I460" s="23">
        <f>ROUND((PtQt!I460/PoQt!I460)*100,2)</f>
        <v>110.64</v>
      </c>
      <c r="J460" s="23">
        <f>ROUND((PtQt!J460/PoQt!J460)*100,2)</f>
        <v>120.57</v>
      </c>
      <c r="K460" s="23">
        <f>ROUND((PtQt!K460/PoQt!K460)*100,2)</f>
        <v>136.41</v>
      </c>
      <c r="L460" s="23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ROUND((PtQt!C461/PoQt!C461)*100,2)</f>
        <v>102.92</v>
      </c>
      <c r="D461" s="23">
        <f>ROUND((PtQt!D461/PoQt!D461)*100,2)</f>
        <v>101.31</v>
      </c>
      <c r="E461" s="23">
        <f>ROUND((PtQt!E461/PoQt!E461)*100,2)</f>
        <v>97.72</v>
      </c>
      <c r="F461" s="23">
        <f>ROUND((PtQt!F461/PoQt!F461)*100,2)</f>
        <v>98.05</v>
      </c>
      <c r="G461" s="23">
        <f>ROUND((PtQt!G461/PoQt!G461)*100,2)</f>
        <v>100</v>
      </c>
      <c r="H461" s="23">
        <f>ROUND((PtQt!H461/PoQt!H461)*100,2)</f>
        <v>104.54</v>
      </c>
      <c r="I461" s="23">
        <f>ROUND((PtQt!I461/PoQt!I461)*100,2)</f>
        <v>95.63</v>
      </c>
      <c r="J461" s="23">
        <f>ROUND((PtQt!J461/PoQt!J461)*100,2)</f>
        <v>95.63</v>
      </c>
      <c r="K461" s="23">
        <f>ROUND((PtQt!K461/PoQt!K461)*100,2)</f>
        <v>97.73</v>
      </c>
      <c r="L461" s="23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3">
        <f>ROUND((PtQt!C462/PoQt!C462)*100,2)</f>
        <v>107.01</v>
      </c>
      <c r="D462" s="23">
        <f>ROUND((PtQt!D462/PoQt!D462)*100,2)</f>
        <v>95.34</v>
      </c>
      <c r="E462" s="23">
        <f>ROUND((PtQt!E462/PoQt!E462)*100,2)</f>
        <v>104.08</v>
      </c>
      <c r="F462" s="23">
        <f>ROUND((PtQt!F462/PoQt!F462)*100,2)</f>
        <v>95.13</v>
      </c>
      <c r="G462" s="23">
        <f>ROUND((PtQt!G462/PoQt!G462)*100,2)</f>
        <v>100</v>
      </c>
      <c r="H462" s="23">
        <f>ROUND((PtQt!H462/PoQt!H462)*100,2)</f>
        <v>90.87</v>
      </c>
      <c r="I462" s="23">
        <f>ROUND((PtQt!I462/PoQt!I462)*100,2)</f>
        <v>108.05</v>
      </c>
      <c r="J462" s="23">
        <f>ROUND((PtQt!J462/PoQt!J462)*100,2)</f>
        <v>109.75</v>
      </c>
      <c r="K462" s="23">
        <f>ROUND((PtQt!K462/PoQt!K462)*100,2)</f>
        <v>98.47</v>
      </c>
      <c r="L462" s="23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3">
        <f>ROUND((PtQt!C463/PoQt!C463)*100,2)</f>
        <v>99.66</v>
      </c>
      <c r="D463" s="23">
        <f>ROUND((PtQt!D463/PoQt!D463)*100,2)</f>
        <v>100.34</v>
      </c>
      <c r="E463" s="23">
        <f>ROUND((PtQt!E463/PoQt!E463)*100,2)</f>
        <v>104.84</v>
      </c>
      <c r="F463" s="23">
        <f>ROUND((PtQt!F463/PoQt!F463)*100,2)</f>
        <v>96.21</v>
      </c>
      <c r="G463" s="23">
        <f>ROUND((PtQt!G463/PoQt!G463)*100,2)</f>
        <v>100</v>
      </c>
      <c r="H463" s="23">
        <f>ROUND((PtQt!H463/PoQt!H463)*100,2)</f>
        <v>115.58</v>
      </c>
      <c r="I463" s="23">
        <f>ROUND((PtQt!I463/PoQt!I463)*100,2)</f>
        <v>115.68</v>
      </c>
      <c r="J463" s="23">
        <f>ROUND((PtQt!J463/PoQt!J463)*100,2)</f>
        <v>105.25</v>
      </c>
      <c r="K463" s="23">
        <f>ROUND((PtQt!K463/PoQt!K463)*100,2)</f>
        <v>90.74</v>
      </c>
      <c r="L463" s="23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ROUND((PtQt!C464/PoQt!C464)*100,2)</f>
        <v>111.39</v>
      </c>
      <c r="D464" s="23">
        <f>ROUND((PtQt!D464/PoQt!D464)*100,2)</f>
        <v>72.81</v>
      </c>
      <c r="E464" s="23">
        <f>ROUND((PtQt!E464/PoQt!E464)*100,2)</f>
        <v>73.349999999999994</v>
      </c>
      <c r="F464" s="23">
        <f>ROUND((PtQt!F464/PoQt!F464)*100,2)</f>
        <v>72.22</v>
      </c>
      <c r="G464" s="23">
        <f>ROUND((PtQt!G464/PoQt!G464)*100,2)</f>
        <v>100</v>
      </c>
      <c r="H464" s="23">
        <f>ROUND((PtQt!H464/PoQt!H464)*100,2)</f>
        <v>85.88</v>
      </c>
      <c r="I464" s="23">
        <f>ROUND((PtQt!I464/PoQt!I464)*100,2)</f>
        <v>74.87</v>
      </c>
      <c r="J464" s="23">
        <f>ROUND((PtQt!J464/PoQt!J464)*100,2)</f>
        <v>70.16</v>
      </c>
      <c r="K464" s="23">
        <f>ROUND((PtQt!K464/PoQt!K464)*100,2)</f>
        <v>80.73</v>
      </c>
      <c r="L464" s="23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3">
        <f>ROUND((PtQt!C465/PoQt!C465)*100,2)</f>
        <v>98.3</v>
      </c>
      <c r="D465" s="23">
        <f>ROUND((PtQt!D465/PoQt!D465)*100,2)</f>
        <v>86.82</v>
      </c>
      <c r="E465" s="23">
        <f>ROUND((PtQt!E465/PoQt!E465)*100,2)</f>
        <v>103.41</v>
      </c>
      <c r="F465" s="23">
        <f>ROUND((PtQt!F465/PoQt!F465)*100,2)</f>
        <v>122.86</v>
      </c>
      <c r="G465" s="23">
        <f>ROUND((PtQt!G465/PoQt!G465)*100,2)</f>
        <v>100</v>
      </c>
      <c r="H465" s="23">
        <f>ROUND((PtQt!H465/PoQt!H465)*100,2)</f>
        <v>83.84</v>
      </c>
      <c r="I465" s="23">
        <f>ROUND((PtQt!I465/PoQt!I465)*100,2)</f>
        <v>140.54</v>
      </c>
      <c r="J465" s="23">
        <f>ROUND((PtQt!J465/PoQt!J465)*100,2)</f>
        <v>124.94</v>
      </c>
      <c r="K465" s="23">
        <f>ROUND((PtQt!K465/PoQt!K465)*100,2)</f>
        <v>123.21</v>
      </c>
      <c r="L465" s="23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ROUND((PtQt!C466/PoQt!C466)*100,2)</f>
        <v>107.38</v>
      </c>
      <c r="D466" s="23">
        <f>ROUND((PtQt!D466/PoQt!D466)*100,2)</f>
        <v>104.27</v>
      </c>
      <c r="E466" s="23">
        <f>ROUND((PtQt!E466/PoQt!E466)*100,2)</f>
        <v>123.16</v>
      </c>
      <c r="F466" s="23">
        <f>ROUND((PtQt!F466/PoQt!F466)*100,2)</f>
        <v>92.52</v>
      </c>
      <c r="G466" s="23">
        <f>ROUND((PtQt!G466/PoQt!G466)*100,2)</f>
        <v>100</v>
      </c>
      <c r="H466" s="23">
        <f>ROUND((PtQt!H466/PoQt!H466)*100,2)</f>
        <v>77.2</v>
      </c>
      <c r="I466" s="23">
        <f>ROUND((PtQt!I466/PoQt!I466)*100,2)</f>
        <v>116.85</v>
      </c>
      <c r="J466" s="23">
        <f>ROUND((PtQt!J466/PoQt!J466)*100,2)</f>
        <v>88.93</v>
      </c>
      <c r="K466" s="23">
        <f>ROUND((PtQt!K466/PoQt!K466)*100,2)</f>
        <v>98.78</v>
      </c>
      <c r="L466" s="23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ROUND((PtQt!C467/PoQt!C467)*100,2)</f>
        <v>101.35</v>
      </c>
      <c r="D467" s="23">
        <f>ROUND((PtQt!D467/PoQt!D467)*100,2)</f>
        <v>90.73</v>
      </c>
      <c r="E467" s="23">
        <f>ROUND((PtQt!E467/PoQt!E467)*100,2)</f>
        <v>108.79</v>
      </c>
      <c r="F467" s="23">
        <f>ROUND((PtQt!F467/PoQt!F467)*100,2)</f>
        <v>98.33</v>
      </c>
      <c r="G467" s="23">
        <f>ROUND((PtQt!G467/PoQt!G467)*100,2)</f>
        <v>100</v>
      </c>
      <c r="H467" s="23">
        <f>ROUND((PtQt!H467/PoQt!H467)*100,2)</f>
        <v>98.44</v>
      </c>
      <c r="I467" s="23">
        <f>ROUND((PtQt!I467/PoQt!I467)*100,2)</f>
        <v>87.85</v>
      </c>
      <c r="J467" s="23">
        <f>ROUND((PtQt!J467/PoQt!J467)*100,2)</f>
        <v>105.42</v>
      </c>
      <c r="K467" s="23">
        <f>ROUND((PtQt!K467/PoQt!K467)*100,2)</f>
        <v>100.71</v>
      </c>
      <c r="L467" s="23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3">
        <f>ROUND((PtQt!C468/PoQt!C468)*100,2)</f>
        <v>0</v>
      </c>
      <c r="D468" s="23">
        <f>ROUND((PtQt!D468/PoQt!D468)*100,2)</f>
        <v>0</v>
      </c>
      <c r="E468" s="23">
        <f>ROUND((PtQt!E468/PoQt!E468)*100,2)</f>
        <v>0</v>
      </c>
      <c r="F468" s="23">
        <f>ROUND((PtQt!F468/PoQt!F468)*100,2)</f>
        <v>0</v>
      </c>
      <c r="G468" s="23">
        <f>ROUND((PtQt!G468/PoQt!G468)*100,2)</f>
        <v>0</v>
      </c>
      <c r="H468" s="23">
        <f>ROUND((PtQt!H468/PoQt!H468)*100,2)</f>
        <v>0</v>
      </c>
      <c r="I468" s="23">
        <f>ROUND((PtQt!I468/PoQt!I468)*100,2)</f>
        <v>0</v>
      </c>
      <c r="J468" s="23">
        <f>ROUND((PtQt!J468/PoQt!J468)*100,2)</f>
        <v>0</v>
      </c>
      <c r="K468" s="23">
        <f>ROUND((PtQt!K468/PoQt!K468)*100,2)</f>
        <v>0</v>
      </c>
      <c r="L468" s="23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3">
        <f>ROUND((PtQt!C469/PoQt!C469)*100,2)</f>
        <v>98.83</v>
      </c>
      <c r="D469" s="23">
        <f>ROUND((PtQt!D469/PoQt!D469)*100,2)</f>
        <v>105.65</v>
      </c>
      <c r="E469" s="23">
        <f>ROUND((PtQt!E469/PoQt!E469)*100,2)</f>
        <v>107.17</v>
      </c>
      <c r="F469" s="23">
        <f>ROUND((PtQt!F469/PoQt!F469)*100,2)</f>
        <v>89.59</v>
      </c>
      <c r="G469" s="23">
        <f>ROUND((PtQt!G469/PoQt!G469)*100,2)</f>
        <v>100</v>
      </c>
      <c r="H469" s="23">
        <f>ROUND((PtQt!H469/PoQt!H469)*100,2)</f>
        <v>87.64</v>
      </c>
      <c r="I469" s="23">
        <f>ROUND((PtQt!I469/PoQt!I469)*100,2)</f>
        <v>95.07</v>
      </c>
      <c r="J469" s="23">
        <f>ROUND((PtQt!J469/PoQt!J469)*100,2)</f>
        <v>82.86</v>
      </c>
      <c r="K469" s="23">
        <f>ROUND((PtQt!K469/PoQt!K469)*100,2)</f>
        <v>71.77</v>
      </c>
      <c r="L469" s="23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3">
        <f>ROUND((PtQt!C470/PoQt!C470)*100,2)</f>
        <v>103.3</v>
      </c>
      <c r="D470" s="23">
        <f>ROUND((PtQt!D470/PoQt!D470)*100,2)</f>
        <v>125.43</v>
      </c>
      <c r="E470" s="23">
        <f>ROUND((PtQt!E470/PoQt!E470)*100,2)</f>
        <v>99.07</v>
      </c>
      <c r="F470" s="23">
        <f>ROUND((PtQt!F470/PoQt!F470)*100,2)</f>
        <v>72.19</v>
      </c>
      <c r="G470" s="23">
        <f>ROUND((PtQt!G470/PoQt!G470)*100,2)</f>
        <v>100</v>
      </c>
      <c r="H470" s="23">
        <f>ROUND((PtQt!H470/PoQt!H470)*100,2)</f>
        <v>76.010000000000005</v>
      </c>
      <c r="I470" s="23">
        <f>ROUND((PtQt!I470/PoQt!I470)*100,2)</f>
        <v>85.46</v>
      </c>
      <c r="J470" s="23">
        <f>ROUND((PtQt!J470/PoQt!J470)*100,2)</f>
        <v>69.41</v>
      </c>
      <c r="K470" s="23">
        <f>ROUND((PtQt!K470/PoQt!K470)*100,2)</f>
        <v>76.83</v>
      </c>
      <c r="L470" s="23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3">
        <f>ROUND((PtQt!C471/PoQt!C471)*100,2)</f>
        <v>104.78</v>
      </c>
      <c r="D471" s="23">
        <f>ROUND((PtQt!D471/PoQt!D471)*100,2)</f>
        <v>101.36</v>
      </c>
      <c r="E471" s="23">
        <f>ROUND((PtQt!E471/PoQt!E471)*100,2)</f>
        <v>94.65</v>
      </c>
      <c r="F471" s="23">
        <f>ROUND((PtQt!F471/PoQt!F471)*100,2)</f>
        <v>99.29</v>
      </c>
      <c r="G471" s="23">
        <f>ROUND((PtQt!G471/PoQt!G471)*100,2)</f>
        <v>100</v>
      </c>
      <c r="H471" s="23">
        <f>ROUND((PtQt!H471/PoQt!H471)*100,2)</f>
        <v>97</v>
      </c>
      <c r="I471" s="23">
        <f>ROUND((PtQt!I471/PoQt!I471)*100,2)</f>
        <v>110.06</v>
      </c>
      <c r="J471" s="23">
        <f>ROUND((PtQt!J471/PoQt!J471)*100,2)</f>
        <v>102.28</v>
      </c>
      <c r="K471" s="23">
        <f>ROUND((PtQt!K471/PoQt!K471)*100,2)</f>
        <v>78.739999999999995</v>
      </c>
      <c r="L471" s="23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3">
        <f>ROUND((PtQt!C472/PoQt!C472)*100,2)</f>
        <v>97.71</v>
      </c>
      <c r="D472" s="23">
        <f>ROUND((PtQt!D472/PoQt!D472)*100,2)</f>
        <v>102.14</v>
      </c>
      <c r="E472" s="23">
        <f>ROUND((PtQt!E472/PoQt!E472)*100,2)</f>
        <v>110.02</v>
      </c>
      <c r="F472" s="23">
        <f>ROUND((PtQt!F472/PoQt!F472)*100,2)</f>
        <v>90.18</v>
      </c>
      <c r="G472" s="23">
        <f>ROUND((PtQt!G472/PoQt!G472)*100,2)</f>
        <v>100</v>
      </c>
      <c r="H472" s="23">
        <f>ROUND((PtQt!H472/PoQt!H472)*100,2)</f>
        <v>88.19</v>
      </c>
      <c r="I472" s="23">
        <f>ROUND((PtQt!I472/PoQt!I472)*100,2)</f>
        <v>94.22</v>
      </c>
      <c r="J472" s="23">
        <f>ROUND((PtQt!J472/PoQt!J472)*100,2)</f>
        <v>82.4</v>
      </c>
      <c r="K472" s="23">
        <f>ROUND((PtQt!K472/PoQt!K472)*100,2)</f>
        <v>71.09</v>
      </c>
      <c r="L472" s="23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3">
        <f>ROUND((PtQt!C473/PoQt!C473)*100,2)</f>
        <v>97.01</v>
      </c>
      <c r="D473" s="23">
        <f>ROUND((PtQt!D473/PoQt!D473)*100,2)</f>
        <v>96.88</v>
      </c>
      <c r="E473" s="23">
        <f>ROUND((PtQt!E473/PoQt!E473)*100,2)</f>
        <v>102.93</v>
      </c>
      <c r="F473" s="23">
        <f>ROUND((PtQt!F473/PoQt!F473)*100,2)</f>
        <v>104.24</v>
      </c>
      <c r="G473" s="23">
        <f>ROUND((PtQt!G473/PoQt!G473)*100,2)</f>
        <v>100</v>
      </c>
      <c r="H473" s="23">
        <f>ROUND((PtQt!H473/PoQt!H473)*100,2)</f>
        <v>105.29</v>
      </c>
      <c r="I473" s="23">
        <f>ROUND((PtQt!I473/PoQt!I473)*100,2)</f>
        <v>115.2</v>
      </c>
      <c r="J473" s="23">
        <f>ROUND((PtQt!J473/PoQt!J473)*100,2)</f>
        <v>126.35</v>
      </c>
      <c r="K473" s="23">
        <f>ROUND((PtQt!K473/PoQt!K473)*100,2)</f>
        <v>119.67</v>
      </c>
      <c r="L473" s="23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3">
        <f>ROUND((PtQt!C474/PoQt!C474)*100,2)</f>
        <v>82.74</v>
      </c>
      <c r="D474" s="23">
        <f>ROUND((PtQt!D474/PoQt!D474)*100,2)</f>
        <v>101.05</v>
      </c>
      <c r="E474" s="23">
        <f>ROUND((PtQt!E474/PoQt!E474)*100,2)</f>
        <v>107.43</v>
      </c>
      <c r="F474" s="23">
        <f>ROUND((PtQt!F474/PoQt!F474)*100,2)</f>
        <v>108.68</v>
      </c>
      <c r="G474" s="23">
        <f>ROUND((PtQt!G474/PoQt!G474)*100,2)</f>
        <v>100</v>
      </c>
      <c r="H474" s="23">
        <f>ROUND((PtQt!H474/PoQt!H474)*100,2)</f>
        <v>107.53</v>
      </c>
      <c r="I474" s="23">
        <f>ROUND((PtQt!I474/PoQt!I474)*100,2)</f>
        <v>117.15</v>
      </c>
      <c r="J474" s="23">
        <f>ROUND((PtQt!J474/PoQt!J474)*100,2)</f>
        <v>123.12</v>
      </c>
      <c r="K474" s="23">
        <f>ROUND((PtQt!K474/PoQt!K474)*100,2)</f>
        <v>125.84</v>
      </c>
      <c r="L474" s="23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3">
        <f>ROUND((PtQt!C475/PoQt!C475)*100,2)</f>
        <v>105.01</v>
      </c>
      <c r="D475" s="23">
        <f>ROUND((PtQt!D475/PoQt!D475)*100,2)</f>
        <v>93.81</v>
      </c>
      <c r="E475" s="23">
        <f>ROUND((PtQt!E475/PoQt!E475)*100,2)</f>
        <v>100.35</v>
      </c>
      <c r="F475" s="23">
        <f>ROUND((PtQt!F475/PoQt!F475)*100,2)</f>
        <v>100.88</v>
      </c>
      <c r="G475" s="23">
        <f>ROUND((PtQt!G475/PoQt!G475)*100,2)</f>
        <v>100</v>
      </c>
      <c r="H475" s="23">
        <f>ROUND((PtQt!H475/PoQt!H475)*100,2)</f>
        <v>104.13</v>
      </c>
      <c r="I475" s="23">
        <f>ROUND((PtQt!I475/PoQt!I475)*100,2)</f>
        <v>113.75</v>
      </c>
      <c r="J475" s="23">
        <f>ROUND((PtQt!J475/PoQt!J475)*100,2)</f>
        <v>128.13999999999999</v>
      </c>
      <c r="K475" s="23">
        <f>ROUND((PtQt!K475/PoQt!K475)*100,2)</f>
        <v>114.87</v>
      </c>
      <c r="L475" s="23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3">
        <f>ROUND((PtQt!C476/PoQt!C476)*100,2)</f>
        <v>107.71</v>
      </c>
      <c r="D476" s="23">
        <f>ROUND((PtQt!D476/PoQt!D476)*100,2)</f>
        <v>95.34</v>
      </c>
      <c r="E476" s="23">
        <f>ROUND((PtQt!E476/PoQt!E476)*100,2)</f>
        <v>104.35</v>
      </c>
      <c r="F476" s="23">
        <f>ROUND((PtQt!F476/PoQt!F476)*100,2)</f>
        <v>79.97</v>
      </c>
      <c r="G476" s="23">
        <f>ROUND((PtQt!G476/PoQt!G476)*100,2)</f>
        <v>100</v>
      </c>
      <c r="H476" s="23">
        <f>ROUND((PtQt!H476/PoQt!H476)*100,2)</f>
        <v>95.67</v>
      </c>
      <c r="I476" s="23">
        <f>ROUND((PtQt!I476/PoQt!I476)*100,2)</f>
        <v>114.4</v>
      </c>
      <c r="J476" s="23">
        <f>ROUND((PtQt!J476/PoQt!J476)*100,2)</f>
        <v>100.61</v>
      </c>
      <c r="K476" s="23">
        <f>ROUND((PtQt!K476/PoQt!K476)*100,2)</f>
        <v>90.23</v>
      </c>
      <c r="L476" s="23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3">
        <f>ROUND((PtQt!C477/PoQt!C477)*100,2)</f>
        <v>111.51</v>
      </c>
      <c r="D477" s="23">
        <f>ROUND((PtQt!D477/PoQt!D477)*100,2)</f>
        <v>85.92</v>
      </c>
      <c r="E477" s="23">
        <f>ROUND((PtQt!E477/PoQt!E477)*100,2)</f>
        <v>92</v>
      </c>
      <c r="F477" s="23">
        <f>ROUND((PtQt!F477/PoQt!F477)*100,2)</f>
        <v>110.54</v>
      </c>
      <c r="G477" s="23">
        <f>ROUND((PtQt!G477/PoQt!G477)*100,2)</f>
        <v>100</v>
      </c>
      <c r="H477" s="23">
        <f>ROUND((PtQt!H477/PoQt!H477)*100,2)</f>
        <v>91.27</v>
      </c>
      <c r="I477" s="23">
        <f>ROUND((PtQt!I477/PoQt!I477)*100,2)</f>
        <v>118.23</v>
      </c>
      <c r="J477" s="23">
        <f>ROUND((PtQt!J477/PoQt!J477)*100,2)</f>
        <v>152.63999999999999</v>
      </c>
      <c r="K477" s="23">
        <f>ROUND((PtQt!K477/PoQt!K477)*100,2)</f>
        <v>85.92</v>
      </c>
      <c r="L477" s="23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ROUND((PtQt!C478/PoQt!C478)*100,2)</f>
        <v>101.89</v>
      </c>
      <c r="D478" s="23">
        <f>ROUND((PtQt!D478/PoQt!D478)*100,2)</f>
        <v>96.8</v>
      </c>
      <c r="E478" s="23">
        <f>ROUND((PtQt!E478/PoQt!E478)*100,2)</f>
        <v>111.63</v>
      </c>
      <c r="F478" s="23">
        <f>ROUND((PtQt!F478/PoQt!F478)*100,2)</f>
        <v>89.71</v>
      </c>
      <c r="G478" s="23">
        <f>ROUND((PtQt!G478/PoQt!G478)*100,2)</f>
        <v>100</v>
      </c>
      <c r="H478" s="23">
        <f>ROUND((PtQt!H478/PoQt!H478)*100,2)</f>
        <v>93.48</v>
      </c>
      <c r="I478" s="23">
        <f>ROUND((PtQt!I478/PoQt!I478)*100,2)</f>
        <v>105.94</v>
      </c>
      <c r="J478" s="23">
        <f>ROUND((PtQt!J478/PoQt!J478)*100,2)</f>
        <v>115.8</v>
      </c>
      <c r="K478" s="23">
        <f>ROUND((PtQt!K478/PoQt!K478)*100,2)</f>
        <v>116.18</v>
      </c>
      <c r="L478" s="23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ROUND((PtQt!C479/PoQt!C479)*100,2)</f>
        <v>104.73</v>
      </c>
      <c r="D479" s="23">
        <f>ROUND((PtQt!D479/PoQt!D479)*100,2)</f>
        <v>112.93</v>
      </c>
      <c r="E479" s="23">
        <f>ROUND((PtQt!E479/PoQt!E479)*100,2)</f>
        <v>104.27</v>
      </c>
      <c r="F479" s="23">
        <f>ROUND((PtQt!F479/PoQt!F479)*100,2)</f>
        <v>78.05</v>
      </c>
      <c r="G479" s="23">
        <f>ROUND((PtQt!G479/PoQt!G479)*100,2)</f>
        <v>100</v>
      </c>
      <c r="H479" s="23">
        <f>ROUND((PtQt!H479/PoQt!H479)*100,2)</f>
        <v>107.99</v>
      </c>
      <c r="I479" s="23">
        <f>ROUND((PtQt!I479/PoQt!I479)*100,2)</f>
        <v>114.48</v>
      </c>
      <c r="J479" s="23">
        <f>ROUND((PtQt!J479/PoQt!J479)*100,2)</f>
        <v>99.33</v>
      </c>
      <c r="K479" s="23">
        <f>ROUND((PtQt!K479/PoQt!K479)*100,2)</f>
        <v>87.23</v>
      </c>
      <c r="L479" s="23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3">
        <f>ROUND((PtQt!C480/PoQt!C480)*100,2)</f>
        <v>94.61</v>
      </c>
      <c r="D480" s="23">
        <f>ROUND((PtQt!D480/PoQt!D480)*100,2)</f>
        <v>79.349999999999994</v>
      </c>
      <c r="E480" s="23">
        <f>ROUND((PtQt!E480/PoQt!E480)*100,2)</f>
        <v>125.14</v>
      </c>
      <c r="F480" s="23">
        <f>ROUND((PtQt!F480/PoQt!F480)*100,2)</f>
        <v>96.35</v>
      </c>
      <c r="G480" s="23">
        <f>ROUND((PtQt!G480/PoQt!G480)*100,2)</f>
        <v>100</v>
      </c>
      <c r="H480" s="23">
        <f>ROUND((PtQt!H480/PoQt!H480)*100,2)</f>
        <v>84.58</v>
      </c>
      <c r="I480" s="23">
        <f>ROUND((PtQt!I480/PoQt!I480)*100,2)</f>
        <v>90.6</v>
      </c>
      <c r="J480" s="23">
        <f>ROUND((PtQt!J480/PoQt!J480)*100,2)</f>
        <v>147.83000000000001</v>
      </c>
      <c r="K480" s="23">
        <f>ROUND((PtQt!K480/PoQt!K480)*100,2)</f>
        <v>118.02</v>
      </c>
      <c r="L480" s="23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3">
        <f>ROUND((PtQt!C481/PoQt!C481)*100,2)</f>
        <v>89.49</v>
      </c>
      <c r="D481" s="23">
        <f>ROUND((PtQt!D481/PoQt!D481)*100,2)</f>
        <v>84.1</v>
      </c>
      <c r="E481" s="23">
        <f>ROUND((PtQt!E481/PoQt!E481)*100,2)</f>
        <v>119.42</v>
      </c>
      <c r="F481" s="23">
        <f>ROUND((PtQt!F481/PoQt!F481)*100,2)</f>
        <v>106.93</v>
      </c>
      <c r="G481" s="23">
        <f>ROUND((PtQt!G481/PoQt!G481)*100,2)</f>
        <v>100</v>
      </c>
      <c r="H481" s="23">
        <f>ROUND((PtQt!H481/PoQt!H481)*100,2)</f>
        <v>95.33</v>
      </c>
      <c r="I481" s="23">
        <f>ROUND((PtQt!I481/PoQt!I481)*100,2)</f>
        <v>185.63</v>
      </c>
      <c r="J481" s="23">
        <f>ROUND((PtQt!J481/PoQt!J481)*100,2)</f>
        <v>206.34</v>
      </c>
      <c r="K481" s="23">
        <f>ROUND((PtQt!K481/PoQt!K481)*100,2)</f>
        <v>189.49</v>
      </c>
      <c r="L481" s="23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3">
        <f>ROUND((PtQt!C482/PoQt!C482)*100,2)</f>
        <v>139.99</v>
      </c>
      <c r="D482" s="23">
        <f>ROUND((PtQt!D482/PoQt!D482)*100,2)</f>
        <v>73.180000000000007</v>
      </c>
      <c r="E482" s="23">
        <f>ROUND((PtQt!E482/PoQt!E482)*100,2)</f>
        <v>86.84</v>
      </c>
      <c r="F482" s="32" t="s">
        <v>132</v>
      </c>
      <c r="G482" s="23">
        <f>ROUND((PtQt!G482/PoQt!G482)*100,2)</f>
        <v>100</v>
      </c>
      <c r="H482" s="23">
        <f>ROUND((PtQt!H482/PoQt!H482)*100,2)</f>
        <v>58.9</v>
      </c>
      <c r="I482" s="23">
        <f>ROUND((PtQt!I482/PoQt!I482)*100,2)</f>
        <v>40.46</v>
      </c>
      <c r="J482" s="32" t="s">
        <v>132</v>
      </c>
      <c r="K482" s="32" t="s">
        <v>132</v>
      </c>
      <c r="L482" s="23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ROUND((PtQt!C483/PoQt!C483)*100,2)</f>
        <v>85.57</v>
      </c>
      <c r="D483" s="23">
        <f>ROUND((PtQt!D483/PoQt!D483)*100,2)</f>
        <v>84.02</v>
      </c>
      <c r="E483" s="23">
        <f>ROUND((PtQt!E483/PoQt!E483)*100,2)</f>
        <v>125.58</v>
      </c>
      <c r="F483" s="23">
        <f>ROUND((PtQt!F483/PoQt!F483)*100,2)</f>
        <v>104.84</v>
      </c>
      <c r="G483" s="23">
        <f>ROUND((PtQt!G483/PoQt!G483)*100,2)</f>
        <v>100</v>
      </c>
      <c r="H483" s="23">
        <f>ROUND((PtQt!H483/PoQt!H483)*100,2)</f>
        <v>65.39</v>
      </c>
      <c r="I483" s="23">
        <f>ROUND((PtQt!I483/PoQt!I483)*100,2)</f>
        <v>88.2</v>
      </c>
      <c r="J483" s="23">
        <f>ROUND((PtQt!J483/PoQt!J483)*100,2)</f>
        <v>91.55</v>
      </c>
      <c r="K483" s="23">
        <f>ROUND((PtQt!K483/PoQt!K483)*100,2)</f>
        <v>80.319999999999993</v>
      </c>
      <c r="L483" s="23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3">
        <f>ROUND((PtQt!C484/PoQt!C484)*100,2)</f>
        <v>135.04</v>
      </c>
      <c r="D484" s="23">
        <f>ROUND((PtQt!D484/PoQt!D484)*100,2)</f>
        <v>77.930000000000007</v>
      </c>
      <c r="E484" s="23">
        <f>ROUND((PtQt!E484/PoQt!E484)*100,2)</f>
        <v>133.28</v>
      </c>
      <c r="F484" s="23">
        <f>ROUND((PtQt!F484/PoQt!F484)*100,2)</f>
        <v>53.72</v>
      </c>
      <c r="G484" s="23">
        <f>ROUND((PtQt!G484/PoQt!G484)*100,2)</f>
        <v>100</v>
      </c>
      <c r="H484" s="23">
        <f>ROUND((PtQt!H484/PoQt!H484)*100,2)</f>
        <v>97.88</v>
      </c>
      <c r="I484" s="23">
        <f>ROUND((PtQt!I484/PoQt!I484)*100,2)</f>
        <v>82.67</v>
      </c>
      <c r="J484" s="23">
        <f>ROUND((PtQt!J484/PoQt!J484)*100,2)</f>
        <v>152.99</v>
      </c>
      <c r="K484" s="23">
        <f>ROUND((PtQt!K484/PoQt!K484)*100,2)</f>
        <v>84.81</v>
      </c>
      <c r="L484" s="23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3">
        <f>ROUND((PtQt!C485/PoQt!C485)*100,2)</f>
        <v>97.46</v>
      </c>
      <c r="D485" s="23">
        <f>ROUND((PtQt!D485/PoQt!D485)*100,2)</f>
        <v>87.76</v>
      </c>
      <c r="E485" s="23">
        <f>ROUND((PtQt!E485/PoQt!E485)*100,2)</f>
        <v>113.48</v>
      </c>
      <c r="F485" s="23">
        <f>ROUND((PtQt!F485/PoQt!F485)*100,2)</f>
        <v>93.19</v>
      </c>
      <c r="G485" s="23">
        <f>ROUND((PtQt!G485/PoQt!G485)*100,2)</f>
        <v>100</v>
      </c>
      <c r="H485" s="23">
        <f>ROUND((PtQt!H485/PoQt!H485)*100,2)</f>
        <v>108.53</v>
      </c>
      <c r="I485" s="23">
        <f>ROUND((PtQt!I485/PoQt!I485)*100,2)</f>
        <v>109.36</v>
      </c>
      <c r="J485" s="23">
        <f>ROUND((PtQt!J485/PoQt!J485)*100,2)</f>
        <v>123.13</v>
      </c>
      <c r="K485" s="23">
        <f>ROUND((PtQt!K485/PoQt!K485)*100,2)</f>
        <v>109.52</v>
      </c>
      <c r="L485" s="23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3">
        <f>ROUND((PtQt!C486/PoQt!C486)*100,2)</f>
        <v>106.2</v>
      </c>
      <c r="D486" s="23">
        <f>ROUND((PtQt!D486/PoQt!D486)*100,2)</f>
        <v>87.53</v>
      </c>
      <c r="E486" s="23">
        <f>ROUND((PtQt!E486/PoQt!E486)*100,2)</f>
        <v>103.78</v>
      </c>
      <c r="F486" s="23">
        <f>ROUND((PtQt!F486/PoQt!F486)*100,2)</f>
        <v>102.45</v>
      </c>
      <c r="G486" s="23">
        <f>ROUND((PtQt!G486/PoQt!G486)*100,2)</f>
        <v>100</v>
      </c>
      <c r="H486" s="23">
        <f>ROUND((PtQt!H486/PoQt!H486)*100,2)</f>
        <v>110.5</v>
      </c>
      <c r="I486" s="23">
        <f>ROUND((PtQt!I486/PoQt!I486)*100,2)</f>
        <v>105.68</v>
      </c>
      <c r="J486" s="23">
        <f>ROUND((PtQt!J486/PoQt!J486)*100,2)</f>
        <v>110.9</v>
      </c>
      <c r="K486" s="23">
        <f>ROUND((PtQt!K486/PoQt!K486)*100,2)</f>
        <v>103.21</v>
      </c>
      <c r="L486" s="23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ROUND((PtQt!C487/PoQt!C487)*100,2)</f>
        <v>102.59</v>
      </c>
      <c r="D487" s="23">
        <f>ROUND((PtQt!D487/PoQt!D487)*100,2)</f>
        <v>85.96</v>
      </c>
      <c r="E487" s="23">
        <f>ROUND((PtQt!E487/PoQt!E487)*100,2)</f>
        <v>111.96</v>
      </c>
      <c r="F487" s="23">
        <f>ROUND((PtQt!F487/PoQt!F487)*100,2)</f>
        <v>99.52</v>
      </c>
      <c r="G487" s="23">
        <f>ROUND((PtQt!G487/PoQt!G487)*100,2)</f>
        <v>100</v>
      </c>
      <c r="H487" s="23">
        <f>ROUND((PtQt!H487/PoQt!H487)*100,2)</f>
        <v>134.88</v>
      </c>
      <c r="I487" s="23">
        <f>ROUND((PtQt!I487/PoQt!I487)*100,2)</f>
        <v>106.7</v>
      </c>
      <c r="J487" s="23">
        <f>ROUND((PtQt!J487/PoQt!J487)*100,2)</f>
        <v>129.68</v>
      </c>
      <c r="K487" s="23">
        <f>ROUND((PtQt!K487/PoQt!K487)*100,2)</f>
        <v>117.11</v>
      </c>
      <c r="L487" s="23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3">
        <f>ROUND((PtQt!C488/PoQt!C488)*100,2)</f>
        <v>96.58</v>
      </c>
      <c r="D488" s="23">
        <f>ROUND((PtQt!D488/PoQt!D488)*100,2)</f>
        <v>81.16</v>
      </c>
      <c r="E488" s="23">
        <f>ROUND((PtQt!E488/PoQt!E488)*100,2)</f>
        <v>127.28</v>
      </c>
      <c r="F488" s="23">
        <f>ROUND((PtQt!F488/PoQt!F488)*100,2)</f>
        <v>95.09</v>
      </c>
      <c r="G488" s="23">
        <f>ROUND((PtQt!G488/PoQt!G488)*100,2)</f>
        <v>100</v>
      </c>
      <c r="H488" s="23">
        <f>ROUND((PtQt!H488/PoQt!H488)*100,2)</f>
        <v>84.36</v>
      </c>
      <c r="I488" s="23">
        <f>ROUND((PtQt!I488/PoQt!I488)*100,2)</f>
        <v>77.17</v>
      </c>
      <c r="J488" s="23">
        <f>ROUND((PtQt!J488/PoQt!J488)*100,2)</f>
        <v>155.94</v>
      </c>
      <c r="K488" s="23">
        <f>ROUND((PtQt!K488/PoQt!K488)*100,2)</f>
        <v>96.69</v>
      </c>
      <c r="L488" s="23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ROUND((PtQt!C489/PoQt!C489)*100,2)</f>
        <v>95.66</v>
      </c>
      <c r="D489" s="23">
        <f>ROUND((PtQt!D489/PoQt!D489)*100,2)</f>
        <v>108.94</v>
      </c>
      <c r="E489" s="23">
        <f>ROUND((PtQt!E489/PoQt!E489)*100,2)</f>
        <v>86.46</v>
      </c>
      <c r="F489" s="23">
        <f>ROUND((PtQt!F489/PoQt!F489)*100,2)</f>
        <v>108.94</v>
      </c>
      <c r="G489" s="23">
        <f>ROUND((PtQt!G489/PoQt!G489)*100,2)</f>
        <v>100</v>
      </c>
      <c r="H489" s="23">
        <f>ROUND((PtQt!H489/PoQt!H489)*100,2)</f>
        <v>131.49</v>
      </c>
      <c r="I489" s="23">
        <f>ROUND((PtQt!I489/PoQt!I489)*100,2)</f>
        <v>132.97</v>
      </c>
      <c r="J489" s="23">
        <f>ROUND((PtQt!J489/PoQt!J489)*100,2)</f>
        <v>105.64</v>
      </c>
      <c r="K489" s="23">
        <f>ROUND((PtQt!K489/PoQt!K489)*100,2)</f>
        <v>103.08</v>
      </c>
      <c r="L489" s="23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ROUND((PtQt!C490/PoQt!C490)*100,2)</f>
        <v>101.54</v>
      </c>
      <c r="D490" s="23">
        <f>ROUND((PtQt!D490/PoQt!D490)*100,2)</f>
        <v>107.28</v>
      </c>
      <c r="E490" s="23">
        <f>ROUND((PtQt!E490/PoQt!E490)*100,2)</f>
        <v>117.29</v>
      </c>
      <c r="F490" s="23">
        <f>ROUND((PtQt!F490/PoQt!F490)*100,2)</f>
        <v>73.97</v>
      </c>
      <c r="G490" s="23">
        <f>ROUND((PtQt!G490/PoQt!G490)*100,2)</f>
        <v>100</v>
      </c>
      <c r="H490" s="23">
        <f>ROUND((PtQt!H490/PoQt!H490)*100,2)</f>
        <v>98.87</v>
      </c>
      <c r="I490" s="23">
        <f>ROUND((PtQt!I490/PoQt!I490)*100,2)</f>
        <v>136.78</v>
      </c>
      <c r="J490" s="23">
        <f>ROUND((PtQt!J490/PoQt!J490)*100,2)</f>
        <v>103.74</v>
      </c>
      <c r="K490" s="23">
        <f>ROUND((PtQt!K490/PoQt!K490)*100,2)</f>
        <v>108.08</v>
      </c>
      <c r="L490" s="23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ROUND((PtQt!C491/PoQt!C491)*100,2)</f>
        <v>86.75</v>
      </c>
      <c r="D491" s="23">
        <f>ROUND((PtQt!D491/PoQt!D491)*100,2)</f>
        <v>80.569999999999993</v>
      </c>
      <c r="E491" s="23">
        <f>ROUND((PtQt!E491/PoQt!E491)*100,2)</f>
        <v>137.99</v>
      </c>
      <c r="F491" s="23">
        <f>ROUND((PtQt!F491/PoQt!F491)*100,2)</f>
        <v>94.74</v>
      </c>
      <c r="G491" s="23">
        <f>ROUND((PtQt!G491/PoQt!G491)*100,2)</f>
        <v>100</v>
      </c>
      <c r="H491" s="23">
        <f>ROUND((PtQt!H491/PoQt!H491)*100,2)</f>
        <v>76.36</v>
      </c>
      <c r="I491" s="23">
        <f>ROUND((PtQt!I491/PoQt!I491)*100,2)</f>
        <v>123.01</v>
      </c>
      <c r="J491" s="23">
        <f>ROUND((PtQt!J491/PoQt!J491)*100,2)</f>
        <v>140.47999999999999</v>
      </c>
      <c r="K491" s="23">
        <f>ROUND((PtQt!K491/PoQt!K491)*100,2)</f>
        <v>122.34</v>
      </c>
      <c r="L491" s="23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3">
        <f>ROUND((PtQt!C492/PoQt!C492)*100,2)</f>
        <v>85.04</v>
      </c>
      <c r="D492" s="23">
        <f>ROUND((PtQt!D492/PoQt!D492)*100,2)</f>
        <v>103.87</v>
      </c>
      <c r="E492" s="23">
        <f>ROUND((PtQt!E492/PoQt!E492)*100,2)</f>
        <v>110.67</v>
      </c>
      <c r="F492" s="23">
        <f>ROUND((PtQt!F492/PoQt!F492)*100,2)</f>
        <v>102.89</v>
      </c>
      <c r="G492" s="23">
        <f>ROUND((PtQt!G492/PoQt!G492)*100,2)</f>
        <v>100</v>
      </c>
      <c r="H492" s="23">
        <f>ROUND((PtQt!H492/PoQt!H492)*100,2)</f>
        <v>106.19</v>
      </c>
      <c r="I492" s="23">
        <f>ROUND((PtQt!I492/PoQt!I492)*100,2)</f>
        <v>111.49</v>
      </c>
      <c r="J492" s="23">
        <f>ROUND((PtQt!J492/PoQt!J492)*100,2)</f>
        <v>121.63</v>
      </c>
      <c r="K492" s="23">
        <f>ROUND((PtQt!K492/PoQt!K492)*100,2)</f>
        <v>114.9</v>
      </c>
      <c r="L492" s="23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3">
        <f>ROUND((PtQt!C493/PoQt!C493)*100,2)</f>
        <v>110.37</v>
      </c>
      <c r="D493" s="23">
        <f>ROUND((PtQt!D493/PoQt!D493)*100,2)</f>
        <v>99.06</v>
      </c>
      <c r="E493" s="23">
        <f>ROUND((PtQt!E493/PoQt!E493)*100,2)</f>
        <v>96.23</v>
      </c>
      <c r="F493" s="23">
        <f>ROUND((PtQt!F493/PoQt!F493)*100,2)</f>
        <v>94.31</v>
      </c>
      <c r="G493" s="23">
        <f>ROUND((PtQt!G493/PoQt!G493)*100,2)</f>
        <v>100</v>
      </c>
      <c r="H493" s="23">
        <f>ROUND((PtQt!H493/PoQt!H493)*100,2)</f>
        <v>70.27</v>
      </c>
      <c r="I493" s="23">
        <f>ROUND((PtQt!I493/PoQt!I493)*100,2)</f>
        <v>94.87</v>
      </c>
      <c r="J493" s="23">
        <f>ROUND((PtQt!J493/PoQt!J493)*100,2)</f>
        <v>84.25</v>
      </c>
      <c r="K493" s="23">
        <f>ROUND((PtQt!K493/PoQt!K493)*100,2)</f>
        <v>76.97</v>
      </c>
      <c r="L493" s="23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3">
        <f>ROUND((PtQt!C494/PoQt!C494)*100,2)</f>
        <v>73.2</v>
      </c>
      <c r="D494" s="23">
        <f>ROUND((PtQt!D494/PoQt!D494)*100,2)</f>
        <v>99.71</v>
      </c>
      <c r="E494" s="23">
        <f>ROUND((PtQt!E494/PoQt!E494)*100,2)</f>
        <v>123.28</v>
      </c>
      <c r="F494" s="23">
        <f>ROUND((PtQt!F494/PoQt!F494)*100,2)</f>
        <v>103.66</v>
      </c>
      <c r="G494" s="23">
        <f>ROUND((PtQt!G494/PoQt!G494)*100,2)</f>
        <v>100</v>
      </c>
      <c r="H494" s="23">
        <f>ROUND((PtQt!H494/PoQt!H494)*100,2)</f>
        <v>124.86</v>
      </c>
      <c r="I494" s="23">
        <f>ROUND((PtQt!I494/PoQt!I494)*100,2)</f>
        <v>127.66</v>
      </c>
      <c r="J494" s="23">
        <f>ROUND((PtQt!J494/PoQt!J494)*100,2)</f>
        <v>124.14</v>
      </c>
      <c r="K494" s="23">
        <f>ROUND((PtQt!K494/PoQt!K494)*100,2)</f>
        <v>122.34</v>
      </c>
      <c r="L494" s="23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ROUND((PtQt!C495/PoQt!C495)*100,2)</f>
        <v>87.06</v>
      </c>
      <c r="D495" s="23">
        <f>ROUND((PtQt!D495/PoQt!D495)*100,2)</f>
        <v>96.46</v>
      </c>
      <c r="E495" s="23">
        <f>ROUND((PtQt!E495/PoQt!E495)*100,2)</f>
        <v>104.1</v>
      </c>
      <c r="F495" s="23">
        <f>ROUND((PtQt!F495/PoQt!F495)*100,2)</f>
        <v>112.2</v>
      </c>
      <c r="G495" s="23">
        <f>ROUND((PtQt!G495/PoQt!G495)*100,2)</f>
        <v>100</v>
      </c>
      <c r="H495" s="23">
        <f>ROUND((PtQt!H495/PoQt!H495)*100,2)</f>
        <v>110.24</v>
      </c>
      <c r="I495" s="23">
        <f>ROUND((PtQt!I495/PoQt!I495)*100,2)</f>
        <v>121.69</v>
      </c>
      <c r="J495" s="23">
        <f>ROUND((PtQt!J495/PoQt!J495)*100,2)</f>
        <v>131.19</v>
      </c>
      <c r="K495" s="23">
        <f>ROUND((PtQt!K495/PoQt!K495)*100,2)</f>
        <v>117.88</v>
      </c>
      <c r="L495" s="23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3">
        <f>ROUND((PtQt!C496/PoQt!C496)*100,2)</f>
        <v>85.83</v>
      </c>
      <c r="D496" s="23">
        <f>ROUND((PtQt!D496/PoQt!D496)*100,2)</f>
        <v>115</v>
      </c>
      <c r="E496" s="23">
        <f>ROUND((PtQt!E496/PoQt!E496)*100,2)</f>
        <v>109.07</v>
      </c>
      <c r="F496" s="23">
        <f>ROUND((PtQt!F496/PoQt!F496)*100,2)</f>
        <v>90.04</v>
      </c>
      <c r="G496" s="23">
        <f>ROUND((PtQt!G496/PoQt!G496)*100,2)</f>
        <v>100</v>
      </c>
      <c r="H496" s="23">
        <f>ROUND((PtQt!H496/PoQt!H496)*100,2)</f>
        <v>101.2</v>
      </c>
      <c r="I496" s="23">
        <f>ROUND((PtQt!I496/PoQt!I496)*100,2)</f>
        <v>99.03</v>
      </c>
      <c r="J496" s="23">
        <f>ROUND((PtQt!J496/PoQt!J496)*100,2)</f>
        <v>106.27</v>
      </c>
      <c r="K496" s="23">
        <f>ROUND((PtQt!K496/PoQt!K496)*100,2)</f>
        <v>103.58</v>
      </c>
      <c r="L496" s="23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3">
        <f>ROUND((PtQt!C497/PoQt!C497)*100,2)</f>
        <v>105.04</v>
      </c>
      <c r="D497" s="23">
        <f>ROUND((PtQt!D497/PoQt!D497)*100,2)</f>
        <v>97.84</v>
      </c>
      <c r="E497" s="23">
        <f>ROUND((PtQt!E497/PoQt!E497)*100,2)</f>
        <v>101.78</v>
      </c>
      <c r="F497" s="23">
        <f>ROUND((PtQt!F497/PoQt!F497)*100,2)</f>
        <v>91.2</v>
      </c>
      <c r="G497" s="23">
        <f>ROUND((PtQt!G497/PoQt!G497)*100,2)</f>
        <v>100</v>
      </c>
      <c r="H497" s="23">
        <f>ROUND((PtQt!H497/PoQt!H497)*100,2)</f>
        <v>92.79</v>
      </c>
      <c r="I497" s="23">
        <f>ROUND((PtQt!I497/PoQt!I497)*100,2)</f>
        <v>73.64</v>
      </c>
      <c r="J497" s="23">
        <f>ROUND((PtQt!J497/PoQt!J497)*100,2)</f>
        <v>113.73</v>
      </c>
      <c r="K497" s="23">
        <f>ROUND((PtQt!K497/PoQt!K497)*100,2)</f>
        <v>103.63</v>
      </c>
      <c r="L497" s="23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3">
        <f>ROUND((PtQt!C498/PoQt!C498)*100,2)</f>
        <v>94.61</v>
      </c>
      <c r="D498" s="23">
        <f>ROUND((PtQt!D498/PoQt!D498)*100,2)</f>
        <v>102.62</v>
      </c>
      <c r="E498" s="23">
        <f>ROUND((PtQt!E498/PoQt!E498)*100,2)</f>
        <v>96.97</v>
      </c>
      <c r="F498" s="23">
        <f>ROUND((PtQt!F498/PoQt!F498)*100,2)</f>
        <v>105.8</v>
      </c>
      <c r="G498" s="23">
        <f>ROUND((PtQt!G498/PoQt!G498)*100,2)</f>
        <v>100</v>
      </c>
      <c r="H498" s="23">
        <f>ROUND((PtQt!H498/PoQt!H498)*100,2)</f>
        <v>100.99</v>
      </c>
      <c r="I498" s="23">
        <f>ROUND((PtQt!I498/PoQt!I498)*100,2)</f>
        <v>102.24</v>
      </c>
      <c r="J498" s="23">
        <f>ROUND((PtQt!J498/PoQt!J498)*100,2)</f>
        <v>110.6</v>
      </c>
      <c r="K498" s="23">
        <f>ROUND((PtQt!K498/PoQt!K498)*100,2)</f>
        <v>109.61</v>
      </c>
      <c r="L498" s="23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ROUND((PtQt!C499/PoQt!C499)*100,2)</f>
        <v>98.26</v>
      </c>
      <c r="D499" s="23">
        <f>ROUND((PtQt!D499/PoQt!D499)*100,2)</f>
        <v>101.74</v>
      </c>
      <c r="E499" s="23">
        <f>ROUND((PtQt!E499/PoQt!E499)*100,2)</f>
        <v>102.2</v>
      </c>
      <c r="F499" s="23">
        <f>ROUND((PtQt!F499/PoQt!F499)*100,2)</f>
        <v>97.8</v>
      </c>
      <c r="G499" s="23">
        <f>ROUND((PtQt!G499/PoQt!G499)*100,2)</f>
        <v>100</v>
      </c>
      <c r="H499" s="23">
        <f>ROUND((PtQt!H499/PoQt!H499)*100,2)</f>
        <v>112.7</v>
      </c>
      <c r="I499" s="23">
        <f>ROUND((PtQt!I499/PoQt!I499)*100,2)</f>
        <v>116</v>
      </c>
      <c r="J499" s="23">
        <f>ROUND((PtQt!J499/PoQt!J499)*100,2)</f>
        <v>104.75</v>
      </c>
      <c r="K499" s="23">
        <f>ROUND((PtQt!K499/PoQt!K499)*100,2)</f>
        <v>114.49</v>
      </c>
      <c r="L499" s="23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3">
        <f>ROUND((PtQt!C500/PoQt!C500)*100,2)</f>
        <v>101.06</v>
      </c>
      <c r="D500" s="23">
        <f>ROUND((PtQt!D500/PoQt!D500)*100,2)</f>
        <v>105.63</v>
      </c>
      <c r="E500" s="23">
        <f>ROUND((PtQt!E500/PoQt!E500)*100,2)</f>
        <v>109.3</v>
      </c>
      <c r="F500" s="23">
        <f>ROUND((PtQt!F500/PoQt!F500)*100,2)</f>
        <v>84.01</v>
      </c>
      <c r="G500" s="23">
        <f>ROUND((PtQt!G500/PoQt!G500)*100,2)</f>
        <v>100</v>
      </c>
      <c r="H500" s="23">
        <f>ROUND((PtQt!H500/PoQt!H500)*100,2)</f>
        <v>92.99</v>
      </c>
      <c r="I500" s="23">
        <f>ROUND((PtQt!I500/PoQt!I500)*100,2)</f>
        <v>93.07</v>
      </c>
      <c r="J500" s="23">
        <f>ROUND((PtQt!J500/PoQt!J500)*100,2)</f>
        <v>116.72</v>
      </c>
      <c r="K500" s="23">
        <f>ROUND((PtQt!K500/PoQt!K500)*100,2)</f>
        <v>96</v>
      </c>
      <c r="L500" s="23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3">
        <f>ROUND((PtQt!C501/PoQt!C501)*100,2)</f>
        <v>123.4</v>
      </c>
      <c r="D501" s="23">
        <f>ROUND((PtQt!D501/PoQt!D501)*100,2)</f>
        <v>97.44</v>
      </c>
      <c r="E501" s="23">
        <f>ROUND((PtQt!E501/PoQt!E501)*100,2)</f>
        <v>83.27</v>
      </c>
      <c r="F501" s="23">
        <f>ROUND((PtQt!F501/PoQt!F501)*100,2)</f>
        <v>95.87</v>
      </c>
      <c r="G501" s="23">
        <f>ROUND((PtQt!G501/PoQt!G501)*100,2)</f>
        <v>100</v>
      </c>
      <c r="H501" s="23">
        <f>ROUND((PtQt!H501/PoQt!H501)*100,2)</f>
        <v>106.58</v>
      </c>
      <c r="I501" s="23">
        <f>ROUND((PtQt!I501/PoQt!I501)*100,2)</f>
        <v>65.209999999999994</v>
      </c>
      <c r="J501" s="23">
        <f>ROUND((PtQt!J501/PoQt!J501)*100,2)</f>
        <v>120.49</v>
      </c>
      <c r="K501" s="23">
        <f>ROUND((PtQt!K501/PoQt!K501)*100,2)</f>
        <v>157.34</v>
      </c>
      <c r="L501" s="23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ROUND((PtQt!C502/PoQt!C502)*100,2)</f>
        <v>103.57</v>
      </c>
      <c r="D502" s="23">
        <f>ROUND((PtQt!D502/PoQt!D502)*100,2)</f>
        <v>87.77</v>
      </c>
      <c r="E502" s="23">
        <f>ROUND((PtQt!E502/PoQt!E502)*100,2)</f>
        <v>124.58</v>
      </c>
      <c r="F502" s="23">
        <f>ROUND((PtQt!F502/PoQt!F502)*100,2)</f>
        <v>84.09</v>
      </c>
      <c r="G502" s="23">
        <f>ROUND((PtQt!G502/PoQt!G502)*100,2)</f>
        <v>100</v>
      </c>
      <c r="H502" s="23">
        <f>ROUND((PtQt!H502/PoQt!H502)*100,2)</f>
        <v>79.45</v>
      </c>
      <c r="I502" s="23">
        <f>ROUND((PtQt!I502/PoQt!I502)*100,2)</f>
        <v>83.41</v>
      </c>
      <c r="J502" s="23">
        <f>ROUND((PtQt!J502/PoQt!J502)*100,2)</f>
        <v>102.77</v>
      </c>
      <c r="K502" s="23">
        <f>ROUND((PtQt!K502/PoQt!K502)*100,2)</f>
        <v>106.06</v>
      </c>
      <c r="L502" s="23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3">
        <f>ROUND((PtQt!C503/PoQt!C503)*100,2)</f>
        <v>87.63</v>
      </c>
      <c r="D503" s="23">
        <f>ROUND((PtQt!D503/PoQt!D503)*100,2)</f>
        <v>103.63</v>
      </c>
      <c r="E503" s="23">
        <f>ROUND((PtQt!E503/PoQt!E503)*100,2)</f>
        <v>108.8</v>
      </c>
      <c r="F503" s="23">
        <f>ROUND((PtQt!F503/PoQt!F503)*100,2)</f>
        <v>99.94</v>
      </c>
      <c r="G503" s="23">
        <f>ROUND((PtQt!G503/PoQt!G503)*100,2)</f>
        <v>100</v>
      </c>
      <c r="H503" s="23">
        <f>ROUND((PtQt!H503/PoQt!H503)*100,2)</f>
        <v>98.86</v>
      </c>
      <c r="I503" s="23">
        <f>ROUND((PtQt!I503/PoQt!I503)*100,2)</f>
        <v>106.53</v>
      </c>
      <c r="J503" s="23">
        <f>ROUND((PtQt!J503/PoQt!J503)*100,2)</f>
        <v>100.56</v>
      </c>
      <c r="K503" s="23">
        <f>ROUND((PtQt!K503/PoQt!K503)*100,2)</f>
        <v>99.55</v>
      </c>
      <c r="L503" s="23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3">
        <f>ROUND((PtQt!C504/PoQt!C504)*100,2)</f>
        <v>87.63</v>
      </c>
      <c r="D504" s="23">
        <f>ROUND((PtQt!D504/PoQt!D504)*100,2)</f>
        <v>103.63</v>
      </c>
      <c r="E504" s="23">
        <f>ROUND((PtQt!E504/PoQt!E504)*100,2)</f>
        <v>108.8</v>
      </c>
      <c r="F504" s="23">
        <f>ROUND((PtQt!F504/PoQt!F504)*100,2)</f>
        <v>99.94</v>
      </c>
      <c r="G504" s="23">
        <f>ROUND((PtQt!G504/PoQt!G504)*100,2)</f>
        <v>100</v>
      </c>
      <c r="H504" s="23">
        <f>ROUND((PtQt!H504/PoQt!H504)*100,2)</f>
        <v>98.86</v>
      </c>
      <c r="I504" s="23">
        <f>ROUND((PtQt!I504/PoQt!I504)*100,2)</f>
        <v>106.53</v>
      </c>
      <c r="J504" s="23">
        <f>ROUND((PtQt!J504/PoQt!J504)*100,2)</f>
        <v>100.56</v>
      </c>
      <c r="K504" s="23">
        <f>ROUND((PtQt!K504/PoQt!K504)*100,2)</f>
        <v>99.55</v>
      </c>
      <c r="L504" s="23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3">
        <f>ROUND((PtQt!C505/PoQt!C505)*100,2)</f>
        <v>102.64</v>
      </c>
      <c r="D505" s="23">
        <f>ROUND((PtQt!D505/PoQt!D505)*100,2)</f>
        <v>103.94</v>
      </c>
      <c r="E505" s="23">
        <f>ROUND((PtQt!E505/PoQt!E505)*100,2)</f>
        <v>97.87</v>
      </c>
      <c r="F505" s="23">
        <f>ROUND((PtQt!F505/PoQt!F505)*100,2)</f>
        <v>95.4</v>
      </c>
      <c r="G505" s="23">
        <f>ROUND((PtQt!G505/PoQt!G505)*100,2)</f>
        <v>100</v>
      </c>
      <c r="H505" s="23">
        <f>ROUND((PtQt!H505/PoQt!H505)*100,2)</f>
        <v>92.82</v>
      </c>
      <c r="I505" s="23">
        <f>ROUND((PtQt!I505/PoQt!I505)*100,2)</f>
        <v>91.27</v>
      </c>
      <c r="J505" s="23">
        <f>ROUND((PtQt!J505/PoQt!J505)*100,2)</f>
        <v>85.19</v>
      </c>
      <c r="K505" s="23">
        <f>ROUND((PtQt!K505/PoQt!K505)*100,2)</f>
        <v>84.09</v>
      </c>
      <c r="L505" s="23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3">
        <f>ROUND((PtQt!C506/PoQt!C506)*100,2)</f>
        <v>99.74</v>
      </c>
      <c r="D506" s="23">
        <f>ROUND((PtQt!D506/PoQt!D506)*100,2)</f>
        <v>96.9</v>
      </c>
      <c r="E506" s="23">
        <f>ROUND((PtQt!E506/PoQt!E506)*100,2)</f>
        <v>100.02</v>
      </c>
      <c r="F506" s="23">
        <f>ROUND((PtQt!F506/PoQt!F506)*100,2)</f>
        <v>103.32</v>
      </c>
      <c r="G506" s="23">
        <f>ROUND((PtQt!G506/PoQt!G506)*100,2)</f>
        <v>100</v>
      </c>
      <c r="H506" s="23">
        <f>ROUND((PtQt!H506/PoQt!H506)*100,2)</f>
        <v>102.62</v>
      </c>
      <c r="I506" s="23">
        <f>ROUND((PtQt!I506/PoQt!I506)*100,2)</f>
        <v>105.14</v>
      </c>
      <c r="J506" s="23">
        <f>ROUND((PtQt!J506/PoQt!J506)*100,2)</f>
        <v>104.1</v>
      </c>
      <c r="K506" s="23">
        <f>ROUND((PtQt!K506/PoQt!K506)*100,2)</f>
        <v>108.91</v>
      </c>
      <c r="L506" s="23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3">
        <f>ROUND((PtQt!C507/PoQt!C507)*100,2)</f>
        <v>101.74</v>
      </c>
      <c r="D507" s="23">
        <f>ROUND((PtQt!D507/PoQt!D507)*100,2)</f>
        <v>98.33</v>
      </c>
      <c r="E507" s="23">
        <f>ROUND((PtQt!E507/PoQt!E507)*100,2)</f>
        <v>99.16</v>
      </c>
      <c r="F507" s="23">
        <f>ROUND((PtQt!F507/PoQt!F507)*100,2)</f>
        <v>100.76</v>
      </c>
      <c r="G507" s="23">
        <f>ROUND((PtQt!G507/PoQt!G507)*100,2)</f>
        <v>100</v>
      </c>
      <c r="H507" s="23">
        <f>ROUND((PtQt!H507/PoQt!H507)*100,2)</f>
        <v>102.31</v>
      </c>
      <c r="I507" s="23">
        <f>ROUND((PtQt!I507/PoQt!I507)*100,2)</f>
        <v>104.58</v>
      </c>
      <c r="J507" s="23">
        <f>ROUND((PtQt!J507/PoQt!J507)*100,2)</f>
        <v>102.93</v>
      </c>
      <c r="K507" s="23">
        <f>ROUND((PtQt!K507/PoQt!K507)*100,2)</f>
        <v>105.67</v>
      </c>
      <c r="L507" s="23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ROUND((PtQt!C508/PoQt!C508)*100,2)</f>
        <v>105.16</v>
      </c>
      <c r="D508" s="23">
        <f>ROUND((PtQt!D508/PoQt!D508)*100,2)</f>
        <v>106.42</v>
      </c>
      <c r="E508" s="23">
        <f>ROUND((PtQt!E508/PoQt!E508)*100,2)</f>
        <v>95.64</v>
      </c>
      <c r="F508" s="23">
        <f>ROUND((PtQt!F508/PoQt!F508)*100,2)</f>
        <v>92.78</v>
      </c>
      <c r="G508" s="23">
        <f>ROUND((PtQt!G508/PoQt!G508)*100,2)</f>
        <v>100</v>
      </c>
      <c r="H508" s="23">
        <f>ROUND((PtQt!H508/PoQt!H508)*100,2)</f>
        <v>88.78</v>
      </c>
      <c r="I508" s="23">
        <f>ROUND((PtQt!I508/PoQt!I508)*100,2)</f>
        <v>85.96</v>
      </c>
      <c r="J508" s="23">
        <f>ROUND((PtQt!J508/PoQt!J508)*100,2)</f>
        <v>76.73</v>
      </c>
      <c r="K508" s="23">
        <f>ROUND((PtQt!K508/PoQt!K508)*100,2)</f>
        <v>75.41</v>
      </c>
      <c r="L508" s="23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3">
        <f>ROUND((PtQt!C509/PoQt!C509)*100,2)</f>
        <v>92.81</v>
      </c>
      <c r="D509" s="23">
        <f>ROUND((PtQt!D509/PoQt!D509)*100,2)</f>
        <v>105.77</v>
      </c>
      <c r="E509" s="23">
        <f>ROUND((PtQt!E509/PoQt!E509)*100,2)</f>
        <v>105.52</v>
      </c>
      <c r="F509" s="23">
        <f>ROUND((PtQt!F509/PoQt!F509)*100,2)</f>
        <v>95.9</v>
      </c>
      <c r="G509" s="23">
        <f>ROUND((PtQt!G509/PoQt!G509)*100,2)</f>
        <v>100</v>
      </c>
      <c r="H509" s="23">
        <f>ROUND((PtQt!H509/PoQt!H509)*100,2)</f>
        <v>94.08</v>
      </c>
      <c r="I509" s="23">
        <f>ROUND((PtQt!I509/PoQt!I509)*100,2)</f>
        <v>91.48</v>
      </c>
      <c r="J509" s="23">
        <f>ROUND((PtQt!J509/PoQt!J509)*100,2)</f>
        <v>89.72</v>
      </c>
      <c r="K509" s="23">
        <f>ROUND((PtQt!K509/PoQt!K509)*100,2)</f>
        <v>82.68</v>
      </c>
      <c r="L509" s="23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3">
        <f>ROUND((PtQt!C510/PoQt!C510)*100,2)</f>
        <v>101.37</v>
      </c>
      <c r="D510" s="23">
        <f>ROUND((PtQt!D510/PoQt!D510)*100,2)</f>
        <v>96.01</v>
      </c>
      <c r="E510" s="23">
        <f>ROUND((PtQt!E510/PoQt!E510)*100,2)</f>
        <v>95.97</v>
      </c>
      <c r="F510" s="23">
        <f>ROUND((PtQt!F510/PoQt!F510)*100,2)</f>
        <v>106.87</v>
      </c>
      <c r="G510" s="23">
        <f>ROUND((PtQt!G510/PoQt!G510)*100,2)</f>
        <v>100</v>
      </c>
      <c r="H510" s="23">
        <f>ROUND((PtQt!H510/PoQt!H510)*100,2)</f>
        <v>95.69</v>
      </c>
      <c r="I510" s="23">
        <f>ROUND((PtQt!I510/PoQt!I510)*100,2)</f>
        <v>97</v>
      </c>
      <c r="J510" s="23">
        <f>ROUND((PtQt!J510/PoQt!J510)*100,2)</f>
        <v>97.39</v>
      </c>
      <c r="K510" s="23">
        <f>ROUND((PtQt!K510/PoQt!K510)*100,2)</f>
        <v>103.87</v>
      </c>
      <c r="L510" s="23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3">
        <f>ROUND((PtQt!C511/PoQt!C511)*100,2)</f>
        <v>101.87</v>
      </c>
      <c r="D511" s="23">
        <f>ROUND((PtQt!D511/PoQt!D511)*100,2)</f>
        <v>98.79</v>
      </c>
      <c r="E511" s="23">
        <f>ROUND((PtQt!E511/PoQt!E511)*100,2)</f>
        <v>98.29</v>
      </c>
      <c r="F511" s="23">
        <f>ROUND((PtQt!F511/PoQt!F511)*100,2)</f>
        <v>101.06</v>
      </c>
      <c r="G511" s="23">
        <f>ROUND((PtQt!G511/PoQt!G511)*100,2)</f>
        <v>100</v>
      </c>
      <c r="H511" s="23">
        <f>ROUND((PtQt!H511/PoQt!H511)*100,2)</f>
        <v>94.3</v>
      </c>
      <c r="I511" s="23">
        <f>ROUND((PtQt!I511/PoQt!I511)*100,2)</f>
        <v>93.02</v>
      </c>
      <c r="J511" s="23">
        <f>ROUND((PtQt!J511/PoQt!J511)*100,2)</f>
        <v>96.46</v>
      </c>
      <c r="K511" s="23">
        <f>ROUND((PtQt!K511/PoQt!K511)*100,2)</f>
        <v>101.45</v>
      </c>
      <c r="L511" s="23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ROUND((PtQt!C512/PoQt!C512)*100,2)</f>
        <v>100.92</v>
      </c>
      <c r="D512" s="23">
        <f>ROUND((PtQt!D512/PoQt!D512)*100,2)</f>
        <v>93.08</v>
      </c>
      <c r="E512" s="23">
        <f>ROUND((PtQt!E512/PoQt!E512)*100,2)</f>
        <v>93.81</v>
      </c>
      <c r="F512" s="23">
        <f>ROUND((PtQt!F512/PoQt!F512)*100,2)</f>
        <v>112.18</v>
      </c>
      <c r="G512" s="23">
        <f>ROUND((PtQt!G512/PoQt!G512)*100,2)</f>
        <v>100</v>
      </c>
      <c r="H512" s="23">
        <f>ROUND((PtQt!H512/PoQt!H512)*100,2)</f>
        <v>97.09</v>
      </c>
      <c r="I512" s="23">
        <f>ROUND((PtQt!I512/PoQt!I512)*100,2)</f>
        <v>101.12</v>
      </c>
      <c r="J512" s="23">
        <f>ROUND((PtQt!J512/PoQt!J512)*100,2)</f>
        <v>98.32</v>
      </c>
      <c r="K512" s="23">
        <f>ROUND((PtQt!K512/PoQt!K512)*100,2)</f>
        <v>106.08</v>
      </c>
      <c r="L512" s="23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3">
        <f>ROUND((PtQt!C513/PoQt!C513)*100,2)</f>
        <v>100.84</v>
      </c>
      <c r="D513" s="23">
        <f>ROUND((PtQt!D513/PoQt!D513)*100,2)</f>
        <v>96.95</v>
      </c>
      <c r="E513" s="23">
        <f>ROUND((PtQt!E513/PoQt!E513)*100,2)</f>
        <v>99.45</v>
      </c>
      <c r="F513" s="23">
        <f>ROUND((PtQt!F513/PoQt!F513)*100,2)</f>
        <v>103.92</v>
      </c>
      <c r="G513" s="23">
        <f>ROUND((PtQt!G513/PoQt!G513)*100,2)</f>
        <v>100</v>
      </c>
      <c r="H513" s="23">
        <f>ROUND((PtQt!H513/PoQt!H513)*100,2)</f>
        <v>103.98</v>
      </c>
      <c r="I513" s="23">
        <f>ROUND((PtQt!I513/PoQt!I513)*100,2)</f>
        <v>94.54</v>
      </c>
      <c r="J513" s="23">
        <f>ROUND((PtQt!J513/PoQt!J513)*100,2)</f>
        <v>95.49</v>
      </c>
      <c r="K513" s="23">
        <f>ROUND((PtQt!K513/PoQt!K513)*100,2)</f>
        <v>102.88</v>
      </c>
      <c r="L513" s="23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3">
        <f>ROUND((PtQt!C514/PoQt!C514)*100,2)</f>
        <v>99.46</v>
      </c>
      <c r="D514" s="23">
        <f>ROUND((PtQt!D514/PoQt!D514)*100,2)</f>
        <v>98.16</v>
      </c>
      <c r="E514" s="23">
        <f>ROUND((PtQt!E514/PoQt!E514)*100,2)</f>
        <v>100.02</v>
      </c>
      <c r="F514" s="23">
        <f>ROUND((PtQt!F514/PoQt!F514)*100,2)</f>
        <v>105.36</v>
      </c>
      <c r="G514" s="23">
        <f>ROUND((PtQt!G514/PoQt!G514)*100,2)</f>
        <v>100</v>
      </c>
      <c r="H514" s="23">
        <f>ROUND((PtQt!H514/PoQt!H514)*100,2)</f>
        <v>102.1</v>
      </c>
      <c r="I514" s="23">
        <f>ROUND((PtQt!I514/PoQt!I514)*100,2)</f>
        <v>92.71</v>
      </c>
      <c r="J514" s="23">
        <f>ROUND((PtQt!J514/PoQt!J514)*100,2)</f>
        <v>95.3</v>
      </c>
      <c r="K514" s="23">
        <f>ROUND((PtQt!K514/PoQt!K514)*100,2)</f>
        <v>98.54</v>
      </c>
      <c r="L514" s="23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ROUND((PtQt!C515/PoQt!C515)*100,2)</f>
        <v>85.96</v>
      </c>
      <c r="D515" s="23">
        <f>ROUND((PtQt!D515/PoQt!D515)*100,2)</f>
        <v>65.75</v>
      </c>
      <c r="E515" s="23">
        <f>ROUND((PtQt!E515/PoQt!E515)*100,2)</f>
        <v>75.55</v>
      </c>
      <c r="F515" s="23">
        <f>ROUND((PtQt!F515/PoQt!F515)*100,2)</f>
        <v>102.53</v>
      </c>
      <c r="G515" s="23">
        <f>ROUND((PtQt!G515/PoQt!G515)*100,2)</f>
        <v>100</v>
      </c>
      <c r="H515" s="23">
        <f>ROUND((PtQt!H515/PoQt!H515)*100,2)</f>
        <v>77.83</v>
      </c>
      <c r="I515" s="23">
        <f>ROUND((PtQt!I515/PoQt!I515)*100,2)</f>
        <v>80.73</v>
      </c>
      <c r="J515" s="23">
        <f>ROUND((PtQt!J515/PoQt!J515)*100,2)</f>
        <v>74.55</v>
      </c>
      <c r="K515" s="23">
        <f>ROUND((PtQt!K515/PoQt!K515)*100,2)</f>
        <v>109.93</v>
      </c>
      <c r="L515" s="23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ROUND((PtQt!C516/PoQt!C516)*100,2)</f>
        <v>113.26</v>
      </c>
      <c r="D516" s="23">
        <f>ROUND((PtQt!D516/PoQt!D516)*100,2)</f>
        <v>84.22</v>
      </c>
      <c r="E516" s="23">
        <f>ROUND((PtQt!E516/PoQt!E516)*100,2)</f>
        <v>94.41</v>
      </c>
      <c r="F516" s="23">
        <f>ROUND((PtQt!F516/PoQt!F516)*100,2)</f>
        <v>111.8</v>
      </c>
      <c r="G516" s="23">
        <f>ROUND((PtQt!G516/PoQt!G516)*100,2)</f>
        <v>100</v>
      </c>
      <c r="H516" s="23">
        <f>ROUND((PtQt!H516/PoQt!H516)*100,2)</f>
        <v>122.51</v>
      </c>
      <c r="I516" s="23">
        <f>ROUND((PtQt!I516/PoQt!I516)*100,2)</f>
        <v>117.2</v>
      </c>
      <c r="J516" s="23">
        <f>ROUND((PtQt!J516/PoQt!J516)*100,2)</f>
        <v>124.64</v>
      </c>
      <c r="K516" s="23">
        <f>ROUND((PtQt!K516/PoQt!K516)*100,2)</f>
        <v>117.04</v>
      </c>
      <c r="L516" s="23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ROUND((PtQt!C517/PoQt!C517)*100,2)</f>
        <v>110.92</v>
      </c>
      <c r="D517" s="23">
        <f>ROUND((PtQt!D517/PoQt!D517)*100,2)</f>
        <v>101.68</v>
      </c>
      <c r="E517" s="23">
        <f>ROUND((PtQt!E517/PoQt!E517)*100,2)</f>
        <v>104.23</v>
      </c>
      <c r="F517" s="23">
        <f>ROUND((PtQt!F517/PoQt!F517)*100,2)</f>
        <v>98.61</v>
      </c>
      <c r="G517" s="23">
        <f>ROUND((PtQt!G517/PoQt!G517)*100,2)</f>
        <v>100</v>
      </c>
      <c r="H517" s="23">
        <f>ROUND((PtQt!H517/PoQt!H517)*100,2)</f>
        <v>105.98</v>
      </c>
      <c r="I517" s="23">
        <f>ROUND((PtQt!I517/PoQt!I517)*100,2)</f>
        <v>120.7</v>
      </c>
      <c r="J517" s="23">
        <f>ROUND((PtQt!J517/PoQt!J517)*100,2)</f>
        <v>105.49</v>
      </c>
      <c r="K517" s="23">
        <f>ROUND((PtQt!K517/PoQt!K517)*100,2)</f>
        <v>105.13</v>
      </c>
      <c r="L517" s="23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ROUND((PtQt!C518/PoQt!C518)*100,2)</f>
        <v>93.18</v>
      </c>
      <c r="D518" s="23">
        <f>ROUND((PtQt!D518/PoQt!D518)*100,2)</f>
        <v>82.7</v>
      </c>
      <c r="E518" s="23">
        <f>ROUND((PtQt!E518/PoQt!E518)*100,2)</f>
        <v>98.4</v>
      </c>
      <c r="F518" s="23">
        <f>ROUND((PtQt!F518/PoQt!F518)*100,2)</f>
        <v>104.07</v>
      </c>
      <c r="G518" s="23">
        <f>ROUND((PtQt!G518/PoQt!G518)*100,2)</f>
        <v>100</v>
      </c>
      <c r="H518" s="23">
        <f>ROUND((PtQt!H518/PoQt!H518)*100,2)</f>
        <v>84.12</v>
      </c>
      <c r="I518" s="23">
        <f>ROUND((PtQt!I518/PoQt!I518)*100,2)</f>
        <v>99.18</v>
      </c>
      <c r="J518" s="23">
        <f>ROUND((PtQt!J518/PoQt!J518)*100,2)</f>
        <v>97.3</v>
      </c>
      <c r="K518" s="23">
        <f>ROUND((PtQt!K518/PoQt!K518)*100,2)</f>
        <v>98.3</v>
      </c>
      <c r="L518" s="23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3">
        <f>ROUND((PtQt!C519/PoQt!C519)*100,2)</f>
        <v>0</v>
      </c>
      <c r="D519" s="23">
        <f>ROUND((PtQt!D519/PoQt!D519)*100,2)</f>
        <v>0</v>
      </c>
      <c r="E519" s="23">
        <f>ROUND((PtQt!E519/PoQt!E519)*100,2)</f>
        <v>0</v>
      </c>
      <c r="F519" s="23">
        <f>ROUND((PtQt!F519/PoQt!F519)*100,2)</f>
        <v>0</v>
      </c>
      <c r="G519" s="23">
        <f>ROUND((PtQt!G519/PoQt!G519)*100,2)</f>
        <v>0</v>
      </c>
      <c r="H519" s="23">
        <f>ROUND((PtQt!H519/PoQt!H519)*100,2)</f>
        <v>0</v>
      </c>
      <c r="I519" s="23">
        <f>ROUND((PtQt!I519/PoQt!I519)*100,2)</f>
        <v>0</v>
      </c>
      <c r="J519" s="23">
        <f>ROUND((PtQt!J519/PoQt!J519)*100,2)</f>
        <v>0</v>
      </c>
      <c r="K519" s="23">
        <f>ROUND((PtQt!K519/PoQt!K519)*100,2)</f>
        <v>0</v>
      </c>
      <c r="L519" s="23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3">
        <f>ROUND((PtQt!C520/PoQt!C520)*100,2)</f>
        <v>98.62</v>
      </c>
      <c r="D520" s="23">
        <f>ROUND((PtQt!D520/PoQt!D520)*100,2)</f>
        <v>104.57</v>
      </c>
      <c r="E520" s="23">
        <f>ROUND((PtQt!E520/PoQt!E520)*100,2)</f>
        <v>95.15</v>
      </c>
      <c r="F520" s="23">
        <f>ROUND((PtQt!F520/PoQt!F520)*100,2)</f>
        <v>81.81</v>
      </c>
      <c r="G520" s="23">
        <f>ROUND((PtQt!G520/PoQt!G520)*100,2)</f>
        <v>100</v>
      </c>
      <c r="H520" s="23">
        <f>ROUND((PtQt!H520/PoQt!H520)*100,2)</f>
        <v>95.39</v>
      </c>
      <c r="I520" s="23">
        <f>ROUND((PtQt!I520/PoQt!I520)*100,2)</f>
        <v>88.14</v>
      </c>
      <c r="J520" s="23">
        <f>ROUND((PtQt!J520/PoQt!J520)*100,2)</f>
        <v>83.55</v>
      </c>
      <c r="K520" s="23">
        <f>ROUND((PtQt!K520/PoQt!K520)*100,2)</f>
        <v>85.52</v>
      </c>
      <c r="L520" s="23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3">
        <f>ROUND((PtQt!C521/PoQt!C521)*100,2)</f>
        <v>103.43</v>
      </c>
      <c r="D521" s="23">
        <f>ROUND((PtQt!D521/PoQt!D521)*100,2)</f>
        <v>108.45</v>
      </c>
      <c r="E521" s="23">
        <f>ROUND((PtQt!E521/PoQt!E521)*100,2)</f>
        <v>101.36</v>
      </c>
      <c r="F521" s="23">
        <f>ROUND((PtQt!F521/PoQt!F521)*100,2)</f>
        <v>86.7</v>
      </c>
      <c r="G521" s="23">
        <f>ROUND((PtQt!G521/PoQt!G521)*100,2)</f>
        <v>100</v>
      </c>
      <c r="H521" s="23">
        <f>ROUND((PtQt!H521/PoQt!H521)*100,2)</f>
        <v>78.069999999999993</v>
      </c>
      <c r="I521" s="23">
        <f>ROUND((PtQt!I521/PoQt!I521)*100,2)</f>
        <v>85.87</v>
      </c>
      <c r="J521" s="23">
        <f>ROUND((PtQt!J521/PoQt!J521)*100,2)</f>
        <v>84.87</v>
      </c>
      <c r="K521" s="23">
        <f>ROUND((PtQt!K521/PoQt!K521)*100,2)</f>
        <v>74.05</v>
      </c>
      <c r="L521" s="23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3">
        <f>ROUND((PtQt!C522/PoQt!C522)*100,2)</f>
        <v>113.71</v>
      </c>
      <c r="D522" s="23">
        <f>ROUND((PtQt!D522/PoQt!D522)*100,2)</f>
        <v>101.07</v>
      </c>
      <c r="E522" s="23">
        <f>ROUND((PtQt!E522/PoQt!E522)*100,2)</f>
        <v>85.28</v>
      </c>
      <c r="F522" s="23" t="s">
        <v>133</v>
      </c>
      <c r="G522" s="23">
        <f>ROUND((PtQt!G522/PoQt!G522)*100,2)</f>
        <v>100</v>
      </c>
      <c r="H522" s="23">
        <f>ROUND((PtQt!H522/PoQt!H522)*100,2)</f>
        <v>109.73</v>
      </c>
      <c r="I522" s="23" t="s">
        <v>133</v>
      </c>
      <c r="J522" s="23">
        <f>ROUND((PtQt!J522/PoQt!J522)*100,2)</f>
        <v>80.42</v>
      </c>
      <c r="K522" s="23">
        <f>ROUND((PtQt!K522/PoQt!K522)*100,2)</f>
        <v>100.25</v>
      </c>
      <c r="L522" s="23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3">
        <f>ROUND((PtQt!C523/PoQt!C523)*100,2)</f>
        <v>95.29</v>
      </c>
      <c r="D523" s="23">
        <f>ROUND((PtQt!D523/PoQt!D523)*100,2)</f>
        <v>104.52</v>
      </c>
      <c r="E523" s="23">
        <f>ROUND((PtQt!E523/PoQt!E523)*100,2)</f>
        <v>105.22</v>
      </c>
      <c r="F523" s="23">
        <f>ROUND((PtQt!F523/PoQt!F523)*100,2)</f>
        <v>94.96</v>
      </c>
      <c r="G523" s="23">
        <f>ROUND((PtQt!G523/PoQt!G523)*100,2)</f>
        <v>100</v>
      </c>
      <c r="H523" s="23">
        <f>ROUND((PtQt!H523/PoQt!H523)*100,2)</f>
        <v>96.24</v>
      </c>
      <c r="I523" s="23">
        <f>ROUND((PtQt!I523/PoQt!I523)*100,2)</f>
        <v>94.26</v>
      </c>
      <c r="J523" s="23">
        <f>ROUND((PtQt!J523/PoQt!J523)*100,2)</f>
        <v>88.89</v>
      </c>
      <c r="K523" s="23">
        <f>ROUND((PtQt!K523/PoQt!K523)*100,2)</f>
        <v>84.99</v>
      </c>
      <c r="L523" s="23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3">
        <f>ROUND((PtQt!C524/PoQt!C524)*100,2)</f>
        <v>93.02</v>
      </c>
      <c r="D524" s="23">
        <f>ROUND((PtQt!D524/PoQt!D524)*100,2)</f>
        <v>96.99</v>
      </c>
      <c r="E524" s="23">
        <f>ROUND((PtQt!E524/PoQt!E524)*100,2)</f>
        <v>113.16</v>
      </c>
      <c r="F524" s="23">
        <f>ROUND((PtQt!F524/PoQt!F524)*100,2)</f>
        <v>99.15</v>
      </c>
      <c r="G524" s="23">
        <f>ROUND((PtQt!G524/PoQt!G524)*100,2)</f>
        <v>100</v>
      </c>
      <c r="H524" s="23">
        <f>ROUND((PtQt!H524/PoQt!H524)*100,2)</f>
        <v>84.56</v>
      </c>
      <c r="I524" s="23">
        <f>ROUND((PtQt!I524/PoQt!I524)*100,2)</f>
        <v>106.99</v>
      </c>
      <c r="J524" s="23">
        <f>ROUND((PtQt!J524/PoQt!J524)*100,2)</f>
        <v>110.16</v>
      </c>
      <c r="K524" s="23">
        <f>ROUND((PtQt!K524/PoQt!K524)*100,2)</f>
        <v>93.12</v>
      </c>
      <c r="L524" s="23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3">
        <f>ROUND((PtQt!C525/PoQt!C525)*100,2)</f>
        <v>91.98</v>
      </c>
      <c r="D525" s="23">
        <f>ROUND((PtQt!D525/PoQt!D525)*100,2)</f>
        <v>78.38</v>
      </c>
      <c r="E525" s="23">
        <f>ROUND((PtQt!E525/PoQt!E525)*100,2)</f>
        <v>122.03</v>
      </c>
      <c r="F525" s="23">
        <f>ROUND((PtQt!F525/PoQt!F525)*100,2)</f>
        <v>107.56</v>
      </c>
      <c r="G525" s="23">
        <f>ROUND((PtQt!G525/PoQt!G525)*100,2)</f>
        <v>100</v>
      </c>
      <c r="H525" s="23">
        <f>ROUND((PtQt!H525/PoQt!H525)*100,2)</f>
        <v>78.23</v>
      </c>
      <c r="I525" s="23">
        <f>ROUND((PtQt!I525/PoQt!I525)*100,2)</f>
        <v>104.83</v>
      </c>
      <c r="J525" s="23">
        <f>ROUND((PtQt!J525/PoQt!J525)*100,2)</f>
        <v>133.72999999999999</v>
      </c>
      <c r="K525" s="23">
        <f>ROUND((PtQt!K525/PoQt!K525)*100,2)</f>
        <v>80.569999999999993</v>
      </c>
      <c r="L525" s="23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3">
        <f>ROUND((PtQt!C526/PoQt!C526)*100,2)</f>
        <v>94.6</v>
      </c>
      <c r="D526" s="23">
        <f>ROUND((PtQt!D526/PoQt!D526)*100,2)</f>
        <v>115.15</v>
      </c>
      <c r="E526" s="23">
        <f>ROUND((PtQt!E526/PoQt!E526)*100,2)</f>
        <v>96.97</v>
      </c>
      <c r="F526" s="23">
        <f>ROUND((PtQt!F526/PoQt!F526)*100,2)</f>
        <v>93.15</v>
      </c>
      <c r="G526" s="23">
        <f>ROUND((PtQt!G526/PoQt!G526)*100,2)</f>
        <v>100</v>
      </c>
      <c r="H526" s="23">
        <f>ROUND((PtQt!H526/PoQt!H526)*100,2)</f>
        <v>84.32</v>
      </c>
      <c r="I526" s="23">
        <f>ROUND((PtQt!I526/PoQt!I526)*100,2)</f>
        <v>106.06</v>
      </c>
      <c r="J526" s="23">
        <f>ROUND((PtQt!J526/PoQt!J526)*100,2)</f>
        <v>99.47</v>
      </c>
      <c r="K526" s="23">
        <f>ROUND((PtQt!K526/PoQt!K526)*100,2)</f>
        <v>95.65</v>
      </c>
      <c r="L526" s="23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3">
        <f>ROUND((PtQt!C527/PoQt!C527)*100,2)</f>
        <v>100.39</v>
      </c>
      <c r="D527" s="23">
        <f>ROUND((PtQt!D527/PoQt!D527)*100,2)</f>
        <v>79.86</v>
      </c>
      <c r="E527" s="23">
        <f>ROUND((PtQt!E527/PoQt!E527)*100,2)</f>
        <v>106.48</v>
      </c>
      <c r="F527" s="23">
        <f>ROUND((PtQt!F527/PoQt!F527)*100,2)</f>
        <v>113.21</v>
      </c>
      <c r="G527" s="23">
        <f>ROUND((PtQt!G527/PoQt!G527)*100,2)</f>
        <v>100</v>
      </c>
      <c r="H527" s="23">
        <f>ROUND((PtQt!H527/PoQt!H527)*100,2)</f>
        <v>105.45</v>
      </c>
      <c r="I527" s="23">
        <f>ROUND((PtQt!I527/PoQt!I527)*100,2)</f>
        <v>106.09</v>
      </c>
      <c r="J527" s="23">
        <f>ROUND((PtQt!J527/PoQt!J527)*100,2)</f>
        <v>134.47999999999999</v>
      </c>
      <c r="K527" s="23">
        <f>ROUND((PtQt!K527/PoQt!K527)*100,2)</f>
        <v>143.27000000000001</v>
      </c>
      <c r="L527" s="23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3">
        <f>ROUND((PtQt!C528/PoQt!C528)*100,2)</f>
        <v>89.21</v>
      </c>
      <c r="D528" s="23">
        <f>ROUND((PtQt!D528/PoQt!D528)*100,2)</f>
        <v>96.06</v>
      </c>
      <c r="E528" s="23">
        <f>ROUND((PtQt!E528/PoQt!E528)*100,2)</f>
        <v>116.87</v>
      </c>
      <c r="F528" s="23">
        <f>ROUND((PtQt!F528/PoQt!F528)*100,2)</f>
        <v>97.86</v>
      </c>
      <c r="G528" s="23">
        <f>ROUND((PtQt!G528/PoQt!G528)*100,2)</f>
        <v>100</v>
      </c>
      <c r="H528" s="23">
        <f>ROUND((PtQt!H528/PoQt!H528)*100,2)</f>
        <v>78.61</v>
      </c>
      <c r="I528" s="23">
        <f>ROUND((PtQt!I528/PoQt!I528)*100,2)</f>
        <v>108.95</v>
      </c>
      <c r="J528" s="23">
        <f>ROUND((PtQt!J528/PoQt!J528)*100,2)</f>
        <v>104.04</v>
      </c>
      <c r="K528" s="23">
        <f>ROUND((PtQt!K528/PoQt!K528)*100,2)</f>
        <v>90.76</v>
      </c>
      <c r="L528" s="23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3">
        <f>ROUND((PtQt!C529/PoQt!C529)*100,2)</f>
        <v>105.85</v>
      </c>
      <c r="D529" s="23">
        <f>ROUND((PtQt!D529/PoQt!D529)*100,2)</f>
        <v>109.81</v>
      </c>
      <c r="E529" s="23">
        <f>ROUND((PtQt!E529/PoQt!E529)*100,2)</f>
        <v>96.57</v>
      </c>
      <c r="F529" s="23">
        <f>ROUND((PtQt!F529/PoQt!F529)*100,2)</f>
        <v>92.52</v>
      </c>
      <c r="G529" s="23">
        <f>ROUND((PtQt!G529/PoQt!G529)*100,2)</f>
        <v>100</v>
      </c>
      <c r="H529" s="23">
        <f>ROUND((PtQt!H529/PoQt!H529)*100,2)</f>
        <v>107.26</v>
      </c>
      <c r="I529" s="23">
        <f>ROUND((PtQt!I529/PoQt!I529)*100,2)</f>
        <v>126.12</v>
      </c>
      <c r="J529" s="23">
        <f>ROUND((PtQt!J529/PoQt!J529)*100,2)</f>
        <v>93.09</v>
      </c>
      <c r="K529" s="23">
        <f>ROUND((PtQt!K529/PoQt!K529)*100,2)</f>
        <v>94.29</v>
      </c>
      <c r="L529" s="23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3">
        <f>ROUND((PtQt!C530/PoQt!C530)*100,2)</f>
        <v>113.2</v>
      </c>
      <c r="D530" s="23">
        <f>ROUND((PtQt!D530/PoQt!D530)*100,2)</f>
        <v>100</v>
      </c>
      <c r="E530" s="23">
        <f>ROUND((PtQt!E530/PoQt!E530)*100,2)</f>
        <v>94.72</v>
      </c>
      <c r="F530" s="23">
        <f>ROUND((PtQt!F530/PoQt!F530)*100,2)</f>
        <v>92.08</v>
      </c>
      <c r="G530" s="23">
        <f>ROUND((PtQt!G530/PoQt!G530)*100,2)</f>
        <v>100</v>
      </c>
      <c r="H530" s="23">
        <f>ROUND((PtQt!H530/PoQt!H530)*100,2)</f>
        <v>119.11</v>
      </c>
      <c r="I530" s="23">
        <f>ROUND((PtQt!I530/PoQt!I530)*100,2)</f>
        <v>138.1</v>
      </c>
      <c r="J530" s="23">
        <f>ROUND((PtQt!J530/PoQt!J530)*100,2)</f>
        <v>95.01</v>
      </c>
      <c r="K530" s="23">
        <f>ROUND((PtQt!K530/PoQt!K530)*100,2)</f>
        <v>78.400000000000006</v>
      </c>
      <c r="L530" s="23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ROUND((PtQt!C531/PoQt!C531)*100,2)</f>
        <v>112.04</v>
      </c>
      <c r="D531" s="23">
        <f>ROUND((PtQt!D531/PoQt!D531)*100,2)</f>
        <v>105.43</v>
      </c>
      <c r="E531" s="23">
        <f>ROUND((PtQt!E531/PoQt!E531)*100,2)</f>
        <v>84.67</v>
      </c>
      <c r="F531" s="23">
        <f>ROUND((PtQt!F531/PoQt!F531)*100,2)</f>
        <v>97.84</v>
      </c>
      <c r="G531" s="23">
        <f>ROUND((PtQt!G531/PoQt!G531)*100,2)</f>
        <v>100</v>
      </c>
      <c r="H531" s="23">
        <f>ROUND((PtQt!H531/PoQt!H531)*100,2)</f>
        <v>109.84</v>
      </c>
      <c r="I531" s="23">
        <f>ROUND((PtQt!I531/PoQt!I531)*100,2)</f>
        <v>111.68</v>
      </c>
      <c r="J531" s="23">
        <f>ROUND((PtQt!J531/PoQt!J531)*100,2)</f>
        <v>115.18</v>
      </c>
      <c r="K531" s="23">
        <f>ROUND((PtQt!K531/PoQt!K531)*100,2)</f>
        <v>108.02</v>
      </c>
      <c r="L531" s="23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ROUND((PtQt!C532/PoQt!C532)*100,2)</f>
        <v>76.319999999999993</v>
      </c>
      <c r="D532" s="23">
        <f>ROUND((PtQt!D532/PoQt!D532)*100,2)</f>
        <v>129.63</v>
      </c>
      <c r="E532" s="23">
        <f>ROUND((PtQt!E532/PoQt!E532)*100,2)</f>
        <v>99.29</v>
      </c>
      <c r="F532" s="23">
        <f>ROUND((PtQt!F532/PoQt!F532)*100,2)</f>
        <v>94.78</v>
      </c>
      <c r="G532" s="23">
        <f>ROUND((PtQt!G532/PoQt!G532)*100,2)</f>
        <v>100</v>
      </c>
      <c r="H532" s="23">
        <f>ROUND((PtQt!H532/PoQt!H532)*100,2)</f>
        <v>94.16</v>
      </c>
      <c r="I532" s="23">
        <f>ROUND((PtQt!I532/PoQt!I532)*100,2)</f>
        <v>124.83</v>
      </c>
      <c r="J532" s="23">
        <f>ROUND((PtQt!J532/PoQt!J532)*100,2)</f>
        <v>108.16</v>
      </c>
      <c r="K532" s="23">
        <f>ROUND((PtQt!K532/PoQt!K532)*100,2)</f>
        <v>84.02</v>
      </c>
      <c r="L532" s="23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3">
        <f>ROUND((PtQt!C533/PoQt!C533)*100,2)</f>
        <v>108.93</v>
      </c>
      <c r="D533" s="23">
        <f>ROUND((PtQt!D533/PoQt!D533)*100,2)</f>
        <v>105.69</v>
      </c>
      <c r="E533" s="23">
        <f>ROUND((PtQt!E533/PoQt!E533)*100,2)</f>
        <v>97.67</v>
      </c>
      <c r="F533" s="23">
        <f>ROUND((PtQt!F533/PoQt!F533)*100,2)</f>
        <v>87.71</v>
      </c>
      <c r="G533" s="23">
        <f>ROUND((PtQt!G533/PoQt!G533)*100,2)</f>
        <v>100</v>
      </c>
      <c r="H533" s="23">
        <f>ROUND((PtQt!H533/PoQt!H533)*100,2)</f>
        <v>103.56</v>
      </c>
      <c r="I533" s="23">
        <f>ROUND((PtQt!I533/PoQt!I533)*100,2)</f>
        <v>121.35</v>
      </c>
      <c r="J533" s="23">
        <f>ROUND((PtQt!J533/PoQt!J533)*100,2)</f>
        <v>81.95</v>
      </c>
      <c r="K533" s="23">
        <f>ROUND((PtQt!K533/PoQt!K533)*100,2)</f>
        <v>99.87</v>
      </c>
      <c r="L533" s="23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3">
        <f>ROUND((PtQt!C534/PoQt!C534)*100,2)</f>
        <v>90.1</v>
      </c>
      <c r="D534" s="23">
        <f>ROUND((PtQt!D534/PoQt!D534)*100,2)</f>
        <v>94.44</v>
      </c>
      <c r="E534" s="23">
        <f>ROUND((PtQt!E534/PoQt!E534)*100,2)</f>
        <v>107.16</v>
      </c>
      <c r="F534" s="23">
        <f>ROUND((PtQt!F534/PoQt!F534)*100,2)</f>
        <v>105.76</v>
      </c>
      <c r="G534" s="23">
        <f>ROUND((PtQt!G534/PoQt!G534)*100,2)</f>
        <v>100</v>
      </c>
      <c r="H534" s="23">
        <f>ROUND((PtQt!H534/PoQt!H534)*100,2)</f>
        <v>122.3</v>
      </c>
      <c r="I534" s="23">
        <f>ROUND((PtQt!I534/PoQt!I534)*100,2)</f>
        <v>144.46</v>
      </c>
      <c r="J534" s="23">
        <f>ROUND((PtQt!J534/PoQt!J534)*100,2)</f>
        <v>180.71</v>
      </c>
      <c r="K534" s="23">
        <f>ROUND((PtQt!K534/PoQt!K534)*100,2)</f>
        <v>142.04</v>
      </c>
      <c r="L534" s="23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3">
        <f>ROUND((PtQt!C535/PoQt!C535)*100,2)</f>
        <v>80.31</v>
      </c>
      <c r="D535" s="23">
        <f>ROUND((PtQt!D535/PoQt!D535)*100,2)</f>
        <v>74.069999999999993</v>
      </c>
      <c r="E535" s="23">
        <f>ROUND((PtQt!E535/PoQt!E535)*100,2)</f>
        <v>115.56</v>
      </c>
      <c r="F535" s="23">
        <f>ROUND((PtQt!F535/PoQt!F535)*100,2)</f>
        <v>130.03</v>
      </c>
      <c r="G535" s="23">
        <f>ROUND((PtQt!G535/PoQt!G535)*100,2)</f>
        <v>100</v>
      </c>
      <c r="H535" s="23">
        <f>ROUND((PtQt!H535/PoQt!H535)*100,2)</f>
        <v>143.21</v>
      </c>
      <c r="I535" s="23">
        <f>ROUND((PtQt!I535/PoQt!I535)*100,2)</f>
        <v>240.9</v>
      </c>
      <c r="J535" s="23">
        <f>ROUND((PtQt!J535/PoQt!J535)*100,2)</f>
        <v>287.77999999999997</v>
      </c>
      <c r="K535" s="23">
        <f>ROUND((PtQt!K535/PoQt!K535)*100,2)</f>
        <v>195.44</v>
      </c>
      <c r="L535" s="23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ROUND((PtQt!C536/PoQt!C536)*100,2)</f>
        <v>108.15</v>
      </c>
      <c r="D536" s="23">
        <f>ROUND((PtQt!D536/PoQt!D536)*100,2)</f>
        <v>102.07</v>
      </c>
      <c r="E536" s="23">
        <f>ROUND((PtQt!E536/PoQt!E536)*100,2)</f>
        <v>103.1</v>
      </c>
      <c r="F536" s="23">
        <f>ROUND((PtQt!F536/PoQt!F536)*100,2)</f>
        <v>86.69</v>
      </c>
      <c r="G536" s="23">
        <f>ROUND((PtQt!G536/PoQt!G536)*100,2)</f>
        <v>100</v>
      </c>
      <c r="H536" s="23">
        <f>ROUND((PtQt!H536/PoQt!H536)*100,2)</f>
        <v>83.99</v>
      </c>
      <c r="I536" s="23">
        <f>ROUND((PtQt!I536/PoQt!I536)*100,2)</f>
        <v>95.56</v>
      </c>
      <c r="J536" s="23">
        <f>ROUND((PtQt!J536/PoQt!J536)*100,2)</f>
        <v>119.27</v>
      </c>
      <c r="K536" s="23">
        <f>ROUND((PtQt!K536/PoQt!K536)*100,2)</f>
        <v>87.98</v>
      </c>
      <c r="L536" s="23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3">
        <f>ROUND((PtQt!C537/PoQt!C537)*100,2)</f>
        <v>106.02</v>
      </c>
      <c r="D537" s="23">
        <f>ROUND((PtQt!D537/PoQt!D537)*100,2)</f>
        <v>108.46</v>
      </c>
      <c r="E537" s="23">
        <f>ROUND((PtQt!E537/PoQt!E537)*100,2)</f>
        <v>103.86</v>
      </c>
      <c r="F537" s="23">
        <f>ROUND((PtQt!F537/PoQt!F537)*100,2)</f>
        <v>81.680000000000007</v>
      </c>
      <c r="G537" s="23">
        <f>ROUND((PtQt!G537/PoQt!G537)*100,2)</f>
        <v>100</v>
      </c>
      <c r="H537" s="23">
        <f>ROUND((PtQt!H537/PoQt!H537)*100,2)</f>
        <v>93.55</v>
      </c>
      <c r="I537" s="23">
        <f>ROUND((PtQt!I537/PoQt!I537)*100,2)</f>
        <v>100.1</v>
      </c>
      <c r="J537" s="23">
        <f>ROUND((PtQt!J537/PoQt!J537)*100,2)</f>
        <v>117.62</v>
      </c>
      <c r="K537" s="23">
        <f>ROUND((PtQt!K537/PoQt!K537)*100,2)</f>
        <v>102.03</v>
      </c>
      <c r="L537" s="23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3">
        <f>ROUND((PtQt!C538/PoQt!C538)*100,2)</f>
        <v>106.26</v>
      </c>
      <c r="D538" s="23">
        <f>ROUND((PtQt!D538/PoQt!D538)*100,2)</f>
        <v>105.84</v>
      </c>
      <c r="E538" s="23">
        <f>ROUND((PtQt!E538/PoQt!E538)*100,2)</f>
        <v>102.74</v>
      </c>
      <c r="F538" s="23">
        <f>ROUND((PtQt!F538/PoQt!F538)*100,2)</f>
        <v>84.22</v>
      </c>
      <c r="G538" s="23">
        <f>ROUND((PtQt!G538/PoQt!G538)*100,2)</f>
        <v>100</v>
      </c>
      <c r="H538" s="23">
        <f>ROUND((PtQt!H538/PoQt!H538)*100,2)</f>
        <v>98.89</v>
      </c>
      <c r="I538" s="23">
        <f>ROUND((PtQt!I538/PoQt!I538)*100,2)</f>
        <v>118.83</v>
      </c>
      <c r="J538" s="23">
        <f>ROUND((PtQt!J538/PoQt!J538)*100,2)</f>
        <v>100.47</v>
      </c>
      <c r="K538" s="23">
        <f>ROUND((PtQt!K538/PoQt!K538)*100,2)</f>
        <v>95.55</v>
      </c>
      <c r="L538" s="23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3">
        <f>ROUND((PtQt!C539/PoQt!C539)*100,2)</f>
        <v>111.2</v>
      </c>
      <c r="D539" s="23">
        <f>ROUND((PtQt!D539/PoQt!D539)*100,2)</f>
        <v>91.65</v>
      </c>
      <c r="E539" s="23">
        <f>ROUND((PtQt!E539/PoQt!E539)*100,2)</f>
        <v>98.52</v>
      </c>
      <c r="F539" s="23">
        <f>ROUND((PtQt!F539/PoQt!F539)*100,2)</f>
        <v>98.58</v>
      </c>
      <c r="G539" s="23">
        <f>ROUND((PtQt!G539/PoQt!G539)*100,2)</f>
        <v>100</v>
      </c>
      <c r="H539" s="23">
        <f>ROUND((PtQt!H539/PoQt!H539)*100,2)</f>
        <v>110.44</v>
      </c>
      <c r="I539" s="23">
        <f>ROUND((PtQt!I539/PoQt!I539)*100,2)</f>
        <v>99.59</v>
      </c>
      <c r="J539" s="23">
        <f>ROUND((PtQt!J539/PoQt!J539)*100,2)</f>
        <v>94.7</v>
      </c>
      <c r="K539" s="23">
        <f>ROUND((PtQt!K539/PoQt!K539)*100,2)</f>
        <v>91.02</v>
      </c>
      <c r="L539" s="23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3">
        <f>ROUND((PtQt!C540/PoQt!C540)*100,2)</f>
        <v>99.74</v>
      </c>
      <c r="D540" s="23">
        <f>ROUND((PtQt!D540/PoQt!D540)*100,2)</f>
        <v>110.18</v>
      </c>
      <c r="E540" s="23">
        <f>ROUND((PtQt!E540/PoQt!E540)*100,2)</f>
        <v>102.72</v>
      </c>
      <c r="F540" s="23">
        <f>ROUND((PtQt!F540/PoQt!F540)*100,2)</f>
        <v>87.42</v>
      </c>
      <c r="G540" s="23">
        <f>ROUND((PtQt!G540/PoQt!G540)*100,2)</f>
        <v>100</v>
      </c>
      <c r="H540" s="23">
        <f>ROUND((PtQt!H540/PoQt!H540)*100,2)</f>
        <v>82.17</v>
      </c>
      <c r="I540" s="23">
        <f>ROUND((PtQt!I540/PoQt!I540)*100,2)</f>
        <v>117.12</v>
      </c>
      <c r="J540" s="23">
        <f>ROUND((PtQt!J540/PoQt!J540)*100,2)</f>
        <v>94.29</v>
      </c>
      <c r="K540" s="23">
        <f>ROUND((PtQt!K540/PoQt!K540)*100,2)</f>
        <v>77.5</v>
      </c>
      <c r="L540" s="23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3">
        <f>ROUND((PtQt!C541/PoQt!C541)*100,2)</f>
        <v>113.03</v>
      </c>
      <c r="D541" s="23">
        <f>ROUND((PtQt!D541/PoQt!D541)*100,2)</f>
        <v>103.38</v>
      </c>
      <c r="E541" s="23">
        <f>ROUND((PtQt!E541/PoQt!E541)*100,2)</f>
        <v>105.87</v>
      </c>
      <c r="F541" s="23">
        <f>ROUND((PtQt!F541/PoQt!F541)*100,2)</f>
        <v>77.75</v>
      </c>
      <c r="G541" s="23">
        <f>ROUND((PtQt!G541/PoQt!G541)*100,2)</f>
        <v>100</v>
      </c>
      <c r="H541" s="23">
        <f>ROUND((PtQt!H541/PoQt!H541)*100,2)</f>
        <v>109.37</v>
      </c>
      <c r="I541" s="23">
        <f>ROUND((PtQt!I541/PoQt!I541)*100,2)</f>
        <v>121.77</v>
      </c>
      <c r="J541" s="23">
        <f>ROUND((PtQt!J541/PoQt!J541)*100,2)</f>
        <v>113.7</v>
      </c>
      <c r="K541" s="23">
        <f>ROUND((PtQt!K541/PoQt!K541)*100,2)</f>
        <v>107.29</v>
      </c>
      <c r="L541" s="23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ROUND((PtQt!C542/PoQt!C542)*100,2)</f>
        <v>129.01</v>
      </c>
      <c r="D542" s="23">
        <f>ROUND((PtQt!D542/PoQt!D542)*100,2)</f>
        <v>109.43</v>
      </c>
      <c r="E542" s="23">
        <f>ROUND((PtQt!E542/PoQt!E542)*100,2)</f>
        <v>86.38</v>
      </c>
      <c r="F542" s="23">
        <f>ROUND((PtQt!F542/PoQt!F542)*100,2)</f>
        <v>75.17</v>
      </c>
      <c r="G542" s="23">
        <f>ROUND((PtQt!G542/PoQt!G542)*100,2)</f>
        <v>100</v>
      </c>
      <c r="H542" s="23">
        <f>ROUND((PtQt!H542/PoQt!H542)*100,2)</f>
        <v>113.74</v>
      </c>
      <c r="I542" s="23">
        <f>ROUND((PtQt!I542/PoQt!I542)*100,2)</f>
        <v>114.21</v>
      </c>
      <c r="J542" s="23">
        <f>ROUND((PtQt!J542/PoQt!J542)*100,2)</f>
        <v>91.1</v>
      </c>
      <c r="K542" s="23">
        <f>ROUND((PtQt!K542/PoQt!K542)*100,2)</f>
        <v>80.17</v>
      </c>
      <c r="L542" s="23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3">
        <f>ROUND((PtQt!C543/PoQt!C543)*100,2)</f>
        <v>96.63</v>
      </c>
      <c r="D543" s="23">
        <f>ROUND((PtQt!D543/PoQt!D543)*100,2)</f>
        <v>121.56</v>
      </c>
      <c r="E543" s="23">
        <f>ROUND((PtQt!E543/PoQt!E543)*100,2)</f>
        <v>107.72</v>
      </c>
      <c r="F543" s="23">
        <f>ROUND((PtQt!F543/PoQt!F543)*100,2)</f>
        <v>73.97</v>
      </c>
      <c r="G543" s="23">
        <f>ROUND((PtQt!G543/PoQt!G543)*100,2)</f>
        <v>100</v>
      </c>
      <c r="H543" s="23">
        <f>ROUND((PtQt!H543/PoQt!H543)*100,2)</f>
        <v>78.75</v>
      </c>
      <c r="I543" s="23">
        <f>ROUND((PtQt!I543/PoQt!I543)*100,2)</f>
        <v>132.63999999999999</v>
      </c>
      <c r="J543" s="23">
        <f>ROUND((PtQt!J543/PoQt!J543)*100,2)</f>
        <v>82.91</v>
      </c>
      <c r="K543" s="23">
        <f>ROUND((PtQt!K543/PoQt!K543)*100,2)</f>
        <v>88.73</v>
      </c>
      <c r="L543" s="23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3">
        <f>ROUND((PtQt!C544/PoQt!C544)*100,2)</f>
        <v>97.4</v>
      </c>
      <c r="D544" s="23">
        <f>ROUND((PtQt!D544/PoQt!D544)*100,2)</f>
        <v>104.7</v>
      </c>
      <c r="E544" s="23">
        <f>ROUND((PtQt!E544/PoQt!E544)*100,2)</f>
        <v>107.42</v>
      </c>
      <c r="F544" s="23">
        <f>ROUND((PtQt!F544/PoQt!F544)*100,2)</f>
        <v>90.44</v>
      </c>
      <c r="G544" s="23">
        <f>ROUND((PtQt!G544/PoQt!G544)*100,2)</f>
        <v>100</v>
      </c>
      <c r="H544" s="23">
        <f>ROUND((PtQt!H544/PoQt!H544)*100,2)</f>
        <v>101.83</v>
      </c>
      <c r="I544" s="23">
        <f>ROUND((PtQt!I544/PoQt!I544)*100,2)</f>
        <v>115.21</v>
      </c>
      <c r="J544" s="23">
        <f>ROUND((PtQt!J544/PoQt!J544)*100,2)</f>
        <v>107.3</v>
      </c>
      <c r="K544" s="23">
        <f>ROUND((PtQt!K544/PoQt!K544)*100,2)</f>
        <v>115.21</v>
      </c>
      <c r="L544" s="23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3">
        <f>ROUND((PtQt!C545/PoQt!C545)*100,2)</f>
        <v>91.91</v>
      </c>
      <c r="D545" s="23">
        <f>ROUND((PtQt!D545/PoQt!D545)*100,2)</f>
        <v>96.39</v>
      </c>
      <c r="E545" s="23">
        <f>ROUND((PtQt!E545/PoQt!E545)*100,2)</f>
        <v>110.68</v>
      </c>
      <c r="F545" s="23">
        <f>ROUND((PtQt!F545/PoQt!F545)*100,2)</f>
        <v>95.62</v>
      </c>
      <c r="G545" s="23">
        <f>ROUND((PtQt!G545/PoQt!G545)*100,2)</f>
        <v>100</v>
      </c>
      <c r="H545" s="23">
        <f>ROUND((PtQt!H545/PoQt!H545)*100,2)</f>
        <v>72.64</v>
      </c>
      <c r="I545" s="23">
        <f>ROUND((PtQt!I545/PoQt!I545)*100,2)</f>
        <v>156.57</v>
      </c>
      <c r="J545" s="23">
        <f>ROUND((PtQt!J545/PoQt!J545)*100,2)</f>
        <v>100.1</v>
      </c>
      <c r="K545" s="23">
        <f>ROUND((PtQt!K545/PoQt!K545)*100,2)</f>
        <v>70.739999999999995</v>
      </c>
      <c r="L545" s="23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3">
        <f>ROUND((PtQt!C546/PoQt!C546)*100,2)</f>
        <v>88.37</v>
      </c>
      <c r="D546" s="23">
        <f>ROUND((PtQt!D546/PoQt!D546)*100,2)</f>
        <v>106.1</v>
      </c>
      <c r="E546" s="23">
        <f>ROUND((PtQt!E546/PoQt!E546)*100,2)</f>
        <v>123.93</v>
      </c>
      <c r="F546" s="23">
        <f>ROUND((PtQt!F546/PoQt!F546)*100,2)</f>
        <v>81.52</v>
      </c>
      <c r="G546" s="23">
        <f>ROUND((PtQt!G546/PoQt!G546)*100,2)</f>
        <v>100</v>
      </c>
      <c r="H546" s="23">
        <f>ROUND((PtQt!H546/PoQt!H546)*100,2)</f>
        <v>60.42</v>
      </c>
      <c r="I546" s="23">
        <f>ROUND((PtQt!I546/PoQt!I546)*100,2)</f>
        <v>161.25</v>
      </c>
      <c r="J546" s="23">
        <f>ROUND((PtQt!J546/PoQt!J546)*100,2)</f>
        <v>97.95</v>
      </c>
      <c r="K546" s="23">
        <f>ROUND((PtQt!K546/PoQt!K546)*100,2)</f>
        <v>57.01</v>
      </c>
      <c r="L546" s="23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3">
        <f>ROUND((PtQt!C547/PoQt!C547)*100,2)</f>
        <v>79.31</v>
      </c>
      <c r="D547" s="23">
        <f>ROUND((PtQt!D547/PoQt!D547)*100,2)</f>
        <v>110.75</v>
      </c>
      <c r="E547" s="23">
        <f>ROUND((PtQt!E547/PoQt!E547)*100,2)</f>
        <v>102.88</v>
      </c>
      <c r="F547" s="23">
        <f>ROUND((PtQt!F547/PoQt!F547)*100,2)</f>
        <v>107.06</v>
      </c>
      <c r="G547" s="23">
        <f>ROUND((PtQt!G547/PoQt!G547)*100,2)</f>
        <v>100</v>
      </c>
      <c r="H547" s="23">
        <f>ROUND((PtQt!H547/PoQt!H547)*100,2)</f>
        <v>116.44</v>
      </c>
      <c r="I547" s="23">
        <f>ROUND((PtQt!I547/PoQt!I547)*100,2)</f>
        <v>122.06</v>
      </c>
      <c r="J547" s="23">
        <f>ROUND((PtQt!J547/PoQt!J547)*100,2)</f>
        <v>115.75</v>
      </c>
      <c r="K547" s="23">
        <f>ROUND((PtQt!K547/PoQt!K547)*100,2)</f>
        <v>101.06</v>
      </c>
      <c r="L547" s="23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ROUND((PtQt!C548/PoQt!C548)*100,2)</f>
        <v>97.15</v>
      </c>
      <c r="D548" s="23">
        <f>ROUND((PtQt!D548/PoQt!D548)*100,2)</f>
        <v>105.71</v>
      </c>
      <c r="E548" s="23">
        <f>ROUND((PtQt!E548/PoQt!E548)*100,2)</f>
        <v>102.51</v>
      </c>
      <c r="F548" s="23">
        <f>ROUND((PtQt!F548/PoQt!F548)*100,2)</f>
        <v>94.69</v>
      </c>
      <c r="G548" s="23">
        <f>ROUND((PtQt!G548/PoQt!G548)*100,2)</f>
        <v>100</v>
      </c>
      <c r="H548" s="23">
        <f>ROUND((PtQt!H548/PoQt!H548)*100,2)</f>
        <v>93.26</v>
      </c>
      <c r="I548" s="23">
        <f>ROUND((PtQt!I548/PoQt!I548)*100,2)</f>
        <v>100.8</v>
      </c>
      <c r="J548" s="23">
        <f>ROUND((PtQt!J548/PoQt!J548)*100,2)</f>
        <v>118.66</v>
      </c>
      <c r="K548" s="23">
        <f>ROUND((PtQt!K548/PoQt!K548)*100,2)</f>
        <v>111.07</v>
      </c>
      <c r="L548" s="23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ROUND((PtQt!C549/PoQt!C549)*100,2)</f>
        <v>154.46</v>
      </c>
      <c r="D549" s="23">
        <f>ROUND((PtQt!D549/PoQt!D549)*100,2)</f>
        <v>74.290000000000006</v>
      </c>
      <c r="E549" s="23">
        <f>ROUND((PtQt!E549/PoQt!E549)*100,2)</f>
        <v>75.36</v>
      </c>
      <c r="F549" s="23">
        <f>ROUND((PtQt!F549/PoQt!F549)*100,2)</f>
        <v>95.9</v>
      </c>
      <c r="G549" s="23">
        <f>ROUND((PtQt!G549/PoQt!G549)*100,2)</f>
        <v>100</v>
      </c>
      <c r="H549" s="23">
        <f>ROUND((PtQt!H549/PoQt!H549)*100,2)</f>
        <v>56.19</v>
      </c>
      <c r="I549" s="23">
        <f>ROUND((PtQt!I549/PoQt!I549)*100,2)</f>
        <v>159.26</v>
      </c>
      <c r="J549" s="23">
        <f>ROUND((PtQt!J549/PoQt!J549)*100,2)</f>
        <v>125</v>
      </c>
      <c r="K549" s="23">
        <f>ROUND((PtQt!K549/PoQt!K549)*100,2)</f>
        <v>91.46</v>
      </c>
      <c r="L549" s="23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ROUND((PtQt!C550/PoQt!C550)*100,2)</f>
        <v>67.77</v>
      </c>
      <c r="D550" s="23">
        <f>ROUND((PtQt!D550/PoQt!D550)*100,2)</f>
        <v>101.27</v>
      </c>
      <c r="E550" s="23">
        <f>ROUND((PtQt!E550/PoQt!E550)*100,2)</f>
        <v>98.53</v>
      </c>
      <c r="F550" s="23">
        <f>ROUND((PtQt!F550/PoQt!F550)*100,2)</f>
        <v>132.38999999999999</v>
      </c>
      <c r="G550" s="23">
        <f>ROUND((PtQt!G550/PoQt!G550)*100,2)</f>
        <v>100</v>
      </c>
      <c r="H550" s="23">
        <f>ROUND((PtQt!H550/PoQt!H550)*100,2)</f>
        <v>93.13</v>
      </c>
      <c r="I550" s="23">
        <f>ROUND((PtQt!I550/PoQt!I550)*100,2)</f>
        <v>181.19</v>
      </c>
      <c r="J550" s="23">
        <f>ROUND((PtQt!J550/PoQt!J550)*100,2)</f>
        <v>90.55</v>
      </c>
      <c r="K550" s="23">
        <f>ROUND((PtQt!K550/PoQt!K550)*100,2)</f>
        <v>75.83</v>
      </c>
      <c r="L550" s="23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ROUND((PtQt!C551/PoQt!C551)*100,2)</f>
        <v>99.55</v>
      </c>
      <c r="D551" s="23">
        <f>ROUND((PtQt!D551/PoQt!D551)*100,2)</f>
        <v>89.06</v>
      </c>
      <c r="E551" s="23">
        <f>ROUND((PtQt!E551/PoQt!E551)*100,2)</f>
        <v>102.4</v>
      </c>
      <c r="F551" s="23">
        <f>ROUND((PtQt!F551/PoQt!F551)*100,2)</f>
        <v>109</v>
      </c>
      <c r="G551" s="23">
        <f>ROUND((PtQt!G551/PoQt!G551)*100,2)</f>
        <v>100</v>
      </c>
      <c r="H551" s="23">
        <f>ROUND((PtQt!H551/PoQt!H551)*100,2)</f>
        <v>87.88</v>
      </c>
      <c r="I551" s="23">
        <f>ROUND((PtQt!I551/PoQt!I551)*100,2)</f>
        <v>125.36</v>
      </c>
      <c r="J551" s="23">
        <f>ROUND((PtQt!J551/PoQt!J551)*100,2)</f>
        <v>105.11</v>
      </c>
      <c r="K551" s="23">
        <f>ROUND((PtQt!K551/PoQt!K551)*100,2)</f>
        <v>108.02</v>
      </c>
      <c r="L551" s="23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3">
        <f>ROUND((PtQt!C552/PoQt!C552)*100,2)</f>
        <v>89.08</v>
      </c>
      <c r="D552" s="23">
        <f>ROUND((PtQt!D552/PoQt!D552)*100,2)</f>
        <v>90.88</v>
      </c>
      <c r="E552" s="23">
        <f>ROUND((PtQt!E552/PoQt!E552)*100,2)</f>
        <v>102.24</v>
      </c>
      <c r="F552" s="23">
        <f>ROUND((PtQt!F552/PoQt!F552)*100,2)</f>
        <v>102.41</v>
      </c>
      <c r="G552" s="23">
        <f>ROUND((PtQt!G552/PoQt!G552)*100,2)</f>
        <v>100</v>
      </c>
      <c r="H552" s="23">
        <f>ROUND((PtQt!H552/PoQt!H552)*100,2)</f>
        <v>93.69</v>
      </c>
      <c r="I552" s="23">
        <f>ROUND((PtQt!I552/PoQt!I552)*100,2)</f>
        <v>64.7</v>
      </c>
      <c r="J552" s="23">
        <f>ROUND((PtQt!J552/PoQt!J552)*100,2)</f>
        <v>92.83</v>
      </c>
      <c r="K552" s="23">
        <f>ROUND((PtQt!K552/PoQt!K552)*100,2)</f>
        <v>104.43</v>
      </c>
      <c r="L552" s="23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3">
        <f>ROUND((PtQt!C553/PoQt!C553)*100,2)</f>
        <v>88.14</v>
      </c>
      <c r="D553" s="23">
        <f>ROUND((PtQt!D553/PoQt!D553)*100,2)</f>
        <v>98.29</v>
      </c>
      <c r="E553" s="23">
        <f>ROUND((PtQt!E553/PoQt!E553)*100,2)</f>
        <v>100.69</v>
      </c>
      <c r="F553" s="23">
        <f>ROUND((PtQt!F553/PoQt!F553)*100,2)</f>
        <v>112.89</v>
      </c>
      <c r="G553" s="23">
        <f>ROUND((PtQt!G553/PoQt!G553)*100,2)</f>
        <v>100</v>
      </c>
      <c r="H553" s="23">
        <f>ROUND((PtQt!H553/PoQt!H553)*100,2)</f>
        <v>95.23</v>
      </c>
      <c r="I553" s="23">
        <f>ROUND((PtQt!I553/PoQt!I553)*100,2)</f>
        <v>117.55</v>
      </c>
      <c r="J553" s="23">
        <f>ROUND((PtQt!J553/PoQt!J553)*100,2)</f>
        <v>107.44</v>
      </c>
      <c r="K553" s="23">
        <f>ROUND((PtQt!K553/PoQt!K553)*100,2)</f>
        <v>112.34</v>
      </c>
      <c r="L553" s="23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ROUND((PtQt!C554/PoQt!C554)*100,2)</f>
        <v>91.64</v>
      </c>
      <c r="D554" s="23">
        <f>ROUND((PtQt!D554/PoQt!D554)*100,2)</f>
        <v>101.91</v>
      </c>
      <c r="E554" s="23">
        <f>ROUND((PtQt!E554/PoQt!E554)*100,2)</f>
        <v>109.22</v>
      </c>
      <c r="F554" s="23">
        <f>ROUND((PtQt!F554/PoQt!F554)*100,2)</f>
        <v>97.1</v>
      </c>
      <c r="G554" s="23">
        <f>ROUND((PtQt!G554/PoQt!G554)*100,2)</f>
        <v>100</v>
      </c>
      <c r="H554" s="23">
        <f>ROUND((PtQt!H554/PoQt!H554)*100,2)</f>
        <v>92.43</v>
      </c>
      <c r="I554" s="23">
        <f>ROUND((PtQt!I554/PoQt!I554)*100,2)</f>
        <v>109.68</v>
      </c>
      <c r="J554" s="23">
        <f>ROUND((PtQt!J554/PoQt!J554)*100,2)</f>
        <v>115.08</v>
      </c>
      <c r="K554" s="23">
        <f>ROUND((PtQt!K554/PoQt!K554)*100,2)</f>
        <v>119.82</v>
      </c>
      <c r="L554" s="23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ROUND((PtQt!C555/PoQt!C555)*100,2)</f>
        <v>80.09</v>
      </c>
      <c r="D555" s="23">
        <f>ROUND((PtQt!D555/PoQt!D555)*100,2)</f>
        <v>99.68</v>
      </c>
      <c r="E555" s="23">
        <f>ROUND((PtQt!E555/PoQt!E555)*100,2)</f>
        <v>116.03</v>
      </c>
      <c r="F555" s="23">
        <f>ROUND((PtQt!F555/PoQt!F555)*100,2)</f>
        <v>104.11</v>
      </c>
      <c r="G555" s="23">
        <f>ROUND((PtQt!G555/PoQt!G555)*100,2)</f>
        <v>100</v>
      </c>
      <c r="H555" s="23">
        <f>ROUND((PtQt!H555/PoQt!H555)*100,2)</f>
        <v>90.13</v>
      </c>
      <c r="I555" s="23">
        <f>ROUND((PtQt!I555/PoQt!I555)*100,2)</f>
        <v>113.27</v>
      </c>
      <c r="J555" s="23">
        <f>ROUND((PtQt!J555/PoQt!J555)*100,2)</f>
        <v>103.79</v>
      </c>
      <c r="K555" s="23">
        <f>ROUND((PtQt!K555/PoQt!K555)*100,2)</f>
        <v>99.84</v>
      </c>
      <c r="L555" s="23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ROUND((PtQt!C556/PoQt!C556)*100,2)</f>
        <v>122.05</v>
      </c>
      <c r="D556" s="23">
        <f>ROUND((PtQt!D556/PoQt!D556)*100,2)</f>
        <v>89.25</v>
      </c>
      <c r="E556" s="23">
        <f>ROUND((PtQt!E556/PoQt!E556)*100,2)</f>
        <v>97.33</v>
      </c>
      <c r="F556" s="23">
        <f>ROUND((PtQt!F556/PoQt!F556)*100,2)</f>
        <v>91.38</v>
      </c>
      <c r="G556" s="23">
        <f>ROUND((PtQt!G556/PoQt!G556)*100,2)</f>
        <v>100</v>
      </c>
      <c r="H556" s="23">
        <f>ROUND((PtQt!H556/PoQt!H556)*100,2)</f>
        <v>106</v>
      </c>
      <c r="I556" s="23">
        <f>ROUND((PtQt!I556/PoQt!I556)*100,2)</f>
        <v>57.49</v>
      </c>
      <c r="J556" s="23">
        <f>ROUND((PtQt!J556/PoQt!J556)*100,2)</f>
        <v>87.07</v>
      </c>
      <c r="K556" s="23">
        <f>ROUND((PtQt!K556/PoQt!K556)*100,2)</f>
        <v>91.92</v>
      </c>
      <c r="L556" s="23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3">
        <f>ROUND((PtQt!C557/PoQt!C557)*100,2)</f>
        <v>80.540000000000006</v>
      </c>
      <c r="D557" s="23">
        <f>ROUND((PtQt!D557/PoQt!D557)*100,2)</f>
        <v>104.48</v>
      </c>
      <c r="E557" s="23">
        <f>ROUND((PtQt!E557/PoQt!E557)*100,2)</f>
        <v>123.27</v>
      </c>
      <c r="F557" s="23">
        <f>ROUND((PtQt!F557/PoQt!F557)*100,2)</f>
        <v>91.73</v>
      </c>
      <c r="G557" s="23">
        <f>ROUND((PtQt!G557/PoQt!G557)*100,2)</f>
        <v>100</v>
      </c>
      <c r="H557" s="23">
        <f>ROUND((PtQt!H557/PoQt!H557)*100,2)</f>
        <v>87.22</v>
      </c>
      <c r="I557" s="23">
        <f>ROUND((PtQt!I557/PoQt!I557)*100,2)</f>
        <v>87.25</v>
      </c>
      <c r="J557" s="23">
        <f>ROUND((PtQt!J557/PoQt!J557)*100,2)</f>
        <v>88.32</v>
      </c>
      <c r="K557" s="23">
        <f>ROUND((PtQt!K557/PoQt!K557)*100,2)</f>
        <v>87.37</v>
      </c>
      <c r="L557" s="23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3">
        <f>ROUND((PtQt!C558/PoQt!C558)*100,2)</f>
        <v>80.540000000000006</v>
      </c>
      <c r="D558" s="23">
        <f>ROUND((PtQt!D558/PoQt!D558)*100,2)</f>
        <v>104.48</v>
      </c>
      <c r="E558" s="23">
        <f>ROUND((PtQt!E558/PoQt!E558)*100,2)</f>
        <v>123.27</v>
      </c>
      <c r="F558" s="23">
        <f>ROUND((PtQt!F558/PoQt!F558)*100,2)</f>
        <v>91.73</v>
      </c>
      <c r="G558" s="23">
        <f>ROUND((PtQt!G558/PoQt!G558)*100,2)</f>
        <v>100</v>
      </c>
      <c r="H558" s="23">
        <f>ROUND((PtQt!H558/PoQt!H558)*100,2)</f>
        <v>87.22</v>
      </c>
      <c r="I558" s="23">
        <f>ROUND((PtQt!I558/PoQt!I558)*100,2)</f>
        <v>87.25</v>
      </c>
      <c r="J558" s="23">
        <f>ROUND((PtQt!J558/PoQt!J558)*100,2)</f>
        <v>88.32</v>
      </c>
      <c r="K558" s="23">
        <f>ROUND((PtQt!K558/PoQt!K558)*100,2)</f>
        <v>87.37</v>
      </c>
      <c r="L558" s="23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3">
        <f>ROUND((PtQt!C559/PoQt!C559)*100,2)</f>
        <v>95.17</v>
      </c>
      <c r="D559" s="23">
        <f>ROUND((PtQt!D559/PoQt!D559)*100,2)</f>
        <v>101.81</v>
      </c>
      <c r="E559" s="23">
        <f>ROUND((PtQt!E559/PoQt!E559)*100,2)</f>
        <v>101.02</v>
      </c>
      <c r="F559" s="23">
        <f>ROUND((PtQt!F559/PoQt!F559)*100,2)</f>
        <v>101.99</v>
      </c>
      <c r="G559" s="23">
        <f>ROUND((PtQt!G559/PoQt!G559)*100,2)</f>
        <v>100</v>
      </c>
      <c r="H559" s="23">
        <f>ROUND((PtQt!H559/PoQt!H559)*100,2)</f>
        <v>100.18</v>
      </c>
      <c r="I559" s="23">
        <f>ROUND((PtQt!I559/PoQt!I559)*100,2)</f>
        <v>100.29</v>
      </c>
      <c r="J559" s="23">
        <f>ROUND((PtQt!J559/PoQt!J559)*100,2)</f>
        <v>96.75</v>
      </c>
      <c r="K559" s="23">
        <f>ROUND((PtQt!K559/PoQt!K559)*100,2)</f>
        <v>91.98</v>
      </c>
      <c r="L559" s="23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3">
        <f>ROUND((PtQt!C560/PoQt!C560)*100,2)</f>
        <v>96.13</v>
      </c>
      <c r="D560" s="23">
        <f>ROUND((PtQt!D560/PoQt!D560)*100,2)</f>
        <v>102.37</v>
      </c>
      <c r="E560" s="23">
        <f>ROUND((PtQt!E560/PoQt!E560)*100,2)</f>
        <v>102.82</v>
      </c>
      <c r="F560" s="23">
        <f>ROUND((PtQt!F560/PoQt!F560)*100,2)</f>
        <v>98.68</v>
      </c>
      <c r="G560" s="23">
        <f>ROUND((PtQt!G560/PoQt!G560)*100,2)</f>
        <v>100</v>
      </c>
      <c r="H560" s="23">
        <f>ROUND((PtQt!H560/PoQt!H560)*100,2)</f>
        <v>101.78</v>
      </c>
      <c r="I560" s="23">
        <f>ROUND((PtQt!I560/PoQt!I560)*100,2)</f>
        <v>104.76</v>
      </c>
      <c r="J560" s="23">
        <f>ROUND((PtQt!J560/PoQt!J560)*100,2)</f>
        <v>102.83</v>
      </c>
      <c r="K560" s="23">
        <f>ROUND((PtQt!K560/PoQt!K560)*100,2)</f>
        <v>114.9</v>
      </c>
      <c r="L560" s="23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ROUND((PtQt!C561/PoQt!C561)*100,2)</f>
        <v>95.33</v>
      </c>
      <c r="D561" s="23">
        <f>ROUND((PtQt!D561/PoQt!D561)*100,2)</f>
        <v>101.55</v>
      </c>
      <c r="E561" s="23">
        <f>ROUND((PtQt!E561/PoQt!E561)*100,2)</f>
        <v>99.03</v>
      </c>
      <c r="F561" s="23">
        <f>ROUND((PtQt!F561/PoQt!F561)*100,2)</f>
        <v>104.08</v>
      </c>
      <c r="G561" s="23">
        <f>ROUND((PtQt!G561/PoQt!G561)*100,2)</f>
        <v>100</v>
      </c>
      <c r="H561" s="23">
        <f>ROUND((PtQt!H561/PoQt!H561)*100,2)</f>
        <v>102.46</v>
      </c>
      <c r="I561" s="23">
        <f>ROUND((PtQt!I561/PoQt!I561)*100,2)</f>
        <v>101.54</v>
      </c>
      <c r="J561" s="23">
        <f>ROUND((PtQt!J561/PoQt!J561)*100,2)</f>
        <v>96.49</v>
      </c>
      <c r="K561" s="23">
        <f>ROUND((PtQt!K561/PoQt!K561)*100,2)</f>
        <v>91.13</v>
      </c>
      <c r="L561" s="23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3">
        <f>ROUND((PtQt!C562/PoQt!C562)*100,2)</f>
        <v>94.4</v>
      </c>
      <c r="D562" s="23">
        <f>ROUND((PtQt!D562/PoQt!D562)*100,2)</f>
        <v>102.1</v>
      </c>
      <c r="E562" s="23">
        <f>ROUND((PtQt!E562/PoQt!E562)*100,2)</f>
        <v>103.64</v>
      </c>
      <c r="F562" s="23">
        <f>ROUND((PtQt!F562/PoQt!F562)*100,2)</f>
        <v>99.85</v>
      </c>
      <c r="G562" s="23">
        <f>ROUND((PtQt!G562/PoQt!G562)*100,2)</f>
        <v>100</v>
      </c>
      <c r="H562" s="23">
        <f>ROUND((PtQt!H562/PoQt!H562)*100,2)</f>
        <v>95.61</v>
      </c>
      <c r="I562" s="23">
        <f>ROUND((PtQt!I562/PoQt!I562)*100,2)</f>
        <v>95.94</v>
      </c>
      <c r="J562" s="23">
        <f>ROUND((PtQt!J562/PoQt!J562)*100,2)</f>
        <v>93.98</v>
      </c>
      <c r="K562" s="23">
        <f>ROUND((PtQt!K562/PoQt!K562)*100,2)</f>
        <v>80.540000000000006</v>
      </c>
      <c r="L562" s="23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3">
        <f>ROUND((PtQt!C563/PoQt!C563)*100,2)</f>
        <v>99.86</v>
      </c>
      <c r="D563" s="23">
        <f>ROUND((PtQt!D563/PoQt!D563)*100,2)</f>
        <v>99.45</v>
      </c>
      <c r="E563" s="23">
        <f>ROUND((PtQt!E563/PoQt!E563)*100,2)</f>
        <v>98.56</v>
      </c>
      <c r="F563" s="23">
        <f>ROUND((PtQt!F563/PoQt!F563)*100,2)</f>
        <v>102.12</v>
      </c>
      <c r="G563" s="23">
        <f>ROUND((PtQt!G563/PoQt!G563)*100,2)</f>
        <v>100</v>
      </c>
      <c r="H563" s="23">
        <f>ROUND((PtQt!H563/PoQt!H563)*100,2)</f>
        <v>102.31</v>
      </c>
      <c r="I563" s="23">
        <f>ROUND((PtQt!I563/PoQt!I563)*100,2)</f>
        <v>97.67</v>
      </c>
      <c r="J563" s="23">
        <f>ROUND((PtQt!J563/PoQt!J563)*100,2)</f>
        <v>92.29</v>
      </c>
      <c r="K563" s="23">
        <f>ROUND((PtQt!K563/PoQt!K563)*100,2)</f>
        <v>95.44</v>
      </c>
      <c r="L563" s="23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3">
        <f>ROUND((PtQt!C564/PoQt!C564)*100,2)</f>
        <v>100.63</v>
      </c>
      <c r="D564" s="23">
        <f>ROUND((PtQt!D564/PoQt!D564)*100,2)</f>
        <v>96.62</v>
      </c>
      <c r="E564" s="23">
        <f>ROUND((PtQt!E564/PoQt!E564)*100,2)</f>
        <v>100.21</v>
      </c>
      <c r="F564" s="23">
        <f>ROUND((PtQt!F564/PoQt!F564)*100,2)</f>
        <v>102.11</v>
      </c>
      <c r="G564" s="23">
        <f>ROUND((PtQt!G564/PoQt!G564)*100,2)</f>
        <v>100</v>
      </c>
      <c r="H564" s="23">
        <f>ROUND((PtQt!H564/PoQt!H564)*100,2)</f>
        <v>98.52</v>
      </c>
      <c r="I564" s="23">
        <f>ROUND((PtQt!I564/PoQt!I564)*100,2)</f>
        <v>98.1</v>
      </c>
      <c r="J564" s="23">
        <f>ROUND((PtQt!J564/PoQt!J564)*100,2)</f>
        <v>105.29</v>
      </c>
      <c r="K564" s="23">
        <f>ROUND((PtQt!K564/PoQt!K564)*100,2)</f>
        <v>110.57</v>
      </c>
      <c r="L564" s="23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ROUND((PtQt!C565/PoQt!C565)*100,2)</f>
        <v>99.81</v>
      </c>
      <c r="D565" s="23">
        <f>ROUND((PtQt!D565/PoQt!D565)*100,2)</f>
        <v>99.63</v>
      </c>
      <c r="E565" s="23">
        <f>ROUND((PtQt!E565/PoQt!E565)*100,2)</f>
        <v>98.44</v>
      </c>
      <c r="F565" s="23">
        <f>ROUND((PtQt!F565/PoQt!F565)*100,2)</f>
        <v>102.12</v>
      </c>
      <c r="G565" s="23">
        <f>ROUND((PtQt!G565/PoQt!G565)*100,2)</f>
        <v>100</v>
      </c>
      <c r="H565" s="23">
        <f>ROUND((PtQt!H565/PoQt!H565)*100,2)</f>
        <v>102.56</v>
      </c>
      <c r="I565" s="23">
        <f>ROUND((PtQt!I565/PoQt!I565)*100,2)</f>
        <v>97.64</v>
      </c>
      <c r="J565" s="23">
        <f>ROUND((PtQt!J565/PoQt!J565)*100,2)</f>
        <v>91.34</v>
      </c>
      <c r="K565" s="23">
        <f>ROUND((PtQt!K565/PoQt!K565)*100,2)</f>
        <v>94.59</v>
      </c>
      <c r="L565" s="23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3">
        <f>ROUND((PtQt!C566/PoQt!C566)*100,2)</f>
        <v>92.17</v>
      </c>
      <c r="D566" s="23">
        <f>ROUND((PtQt!D566/PoQt!D566)*100,2)</f>
        <v>95.67</v>
      </c>
      <c r="E566" s="23">
        <f>ROUND((PtQt!E566/PoQt!E566)*100,2)</f>
        <v>108.09</v>
      </c>
      <c r="F566" s="23">
        <f>ROUND((PtQt!F566/PoQt!F566)*100,2)</f>
        <v>102.51</v>
      </c>
      <c r="G566" s="23">
        <f>ROUND((PtQt!G566/PoQt!G566)*100,2)</f>
        <v>100</v>
      </c>
      <c r="H566" s="23">
        <f>ROUND((PtQt!H566/PoQt!H566)*100,2)</f>
        <v>120.66</v>
      </c>
      <c r="I566" s="23">
        <f>ROUND((PtQt!I566/PoQt!I566)*100,2)</f>
        <v>100.87</v>
      </c>
      <c r="J566" s="23">
        <f>ROUND((PtQt!J566/PoQt!J566)*100,2)</f>
        <v>109.58</v>
      </c>
      <c r="K566" s="23">
        <f>ROUND((PtQt!K566/PoQt!K566)*100,2)</f>
        <v>103.23</v>
      </c>
      <c r="L566" s="23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3">
        <f>ROUND((PtQt!C567/PoQt!C567)*100,2)</f>
        <v>92.68</v>
      </c>
      <c r="D567" s="23">
        <f>ROUND((PtQt!D567/PoQt!D567)*100,2)</f>
        <v>94</v>
      </c>
      <c r="E567" s="23">
        <f>ROUND((PtQt!E567/PoQt!E567)*100,2)</f>
        <v>105.95</v>
      </c>
      <c r="F567" s="23">
        <f>ROUND((PtQt!F567/PoQt!F567)*100,2)</f>
        <v>103.26</v>
      </c>
      <c r="G567" s="23">
        <f>ROUND((PtQt!G567/PoQt!G567)*100,2)</f>
        <v>100</v>
      </c>
      <c r="H567" s="23">
        <f>ROUND((PtQt!H567/PoQt!H567)*100,2)</f>
        <v>98.29</v>
      </c>
      <c r="I567" s="23">
        <f>ROUND((PtQt!I567/PoQt!I567)*100,2)</f>
        <v>102.58</v>
      </c>
      <c r="J567" s="23">
        <f>ROUND((PtQt!J567/PoQt!J567)*100,2)</f>
        <v>98.5</v>
      </c>
      <c r="K567" s="23">
        <f>ROUND((PtQt!K567/PoQt!K567)*100,2)</f>
        <v>96.68</v>
      </c>
      <c r="L567" s="23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ROUND((PtQt!C568/PoQt!C568)*100,2)</f>
        <v>92.52</v>
      </c>
      <c r="D568" s="23">
        <f>ROUND((PtQt!D568/PoQt!D568)*100,2)</f>
        <v>97.61</v>
      </c>
      <c r="E568" s="23">
        <f>ROUND((PtQt!E568/PoQt!E568)*100,2)</f>
        <v>128.85</v>
      </c>
      <c r="F568" s="23">
        <f>ROUND((PtQt!F568/PoQt!F568)*100,2)</f>
        <v>101.62</v>
      </c>
      <c r="G568" s="23">
        <f>ROUND((PtQt!G568/PoQt!G568)*100,2)</f>
        <v>100</v>
      </c>
      <c r="H568" s="23">
        <f>ROUND((PtQt!H568/PoQt!H568)*100,2)</f>
        <v>142.84</v>
      </c>
      <c r="I568" s="23">
        <f>ROUND((PtQt!I568/PoQt!I568)*100,2)</f>
        <v>102.12</v>
      </c>
      <c r="J568" s="23">
        <f>ROUND((PtQt!J568/PoQt!J568)*100,2)</f>
        <v>118.46</v>
      </c>
      <c r="K568" s="23">
        <f>ROUND((PtQt!K568/PoQt!K568)*100,2)</f>
        <v>102.63</v>
      </c>
      <c r="L568" s="23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ROUND((PtQt!C569/PoQt!C569)*100,2)</f>
        <v>81.88</v>
      </c>
      <c r="D569" s="32" t="s">
        <v>132</v>
      </c>
      <c r="E569" s="23">
        <f>ROUND((PtQt!E569/PoQt!E569)*100,2)</f>
        <v>101.85</v>
      </c>
      <c r="F569" s="23">
        <f>ROUND((PtQt!F569/PoQt!F569)*100,2)</f>
        <v>102.59</v>
      </c>
      <c r="G569" s="23">
        <f>ROUND((PtQt!G569/PoQt!G569)*100,2)</f>
        <v>100</v>
      </c>
      <c r="H569" s="23">
        <f>ROUND((PtQt!H569/PoQt!H569)*100,2)</f>
        <v>101.46</v>
      </c>
      <c r="I569" s="23">
        <f>ROUND((PtQt!I569/PoQt!I569)*100,2)</f>
        <v>108.76</v>
      </c>
      <c r="J569" s="23">
        <f>ROUND((PtQt!J569/PoQt!J569)*100,2)</f>
        <v>133.72</v>
      </c>
      <c r="K569" s="23">
        <f>ROUND((PtQt!K569/PoQt!K569)*100,2)</f>
        <v>137.44999999999999</v>
      </c>
      <c r="L569" s="23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ROUND((PtQt!C570/PoQt!C570)*100,2)</f>
        <v>97.26</v>
      </c>
      <c r="D570" s="23">
        <f>ROUND((PtQt!D570/PoQt!D570)*100,2)</f>
        <v>92.46</v>
      </c>
      <c r="E570" s="23">
        <f>ROUND((PtQt!E570/PoQt!E570)*100,2)</f>
        <v>106.23</v>
      </c>
      <c r="F570" s="23">
        <f>ROUND((PtQt!F570/PoQt!F570)*100,2)</f>
        <v>96.76</v>
      </c>
      <c r="G570" s="23">
        <f>ROUND((PtQt!G570/PoQt!G570)*100,2)</f>
        <v>100</v>
      </c>
      <c r="H570" s="23">
        <f>ROUND((PtQt!H570/PoQt!H570)*100,2)</f>
        <v>101.75</v>
      </c>
      <c r="I570" s="23">
        <f>ROUND((PtQt!I570/PoQt!I570)*100,2)</f>
        <v>78.52</v>
      </c>
      <c r="J570" s="23">
        <f>ROUND((PtQt!J570/PoQt!J570)*100,2)</f>
        <v>114.89</v>
      </c>
      <c r="K570" s="23">
        <f>ROUND((PtQt!K570/PoQt!K570)*100,2)</f>
        <v>97.9</v>
      </c>
      <c r="L570" s="23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3">
        <f>ROUND((PtQt!C571/PoQt!C571)*100,2)</f>
        <v>0</v>
      </c>
      <c r="D571" s="23">
        <f>ROUND((PtQt!D571/PoQt!D571)*100,2)</f>
        <v>0</v>
      </c>
      <c r="E571" s="23">
        <f>ROUND((PtQt!E571/PoQt!E571)*100,2)</f>
        <v>0</v>
      </c>
      <c r="F571" s="23">
        <f>ROUND((PtQt!F571/PoQt!F571)*100,2)</f>
        <v>0</v>
      </c>
      <c r="G571" s="23">
        <f>ROUND((PtQt!G571/PoQt!G571)*100,2)</f>
        <v>0</v>
      </c>
      <c r="H571" s="23">
        <f>ROUND((PtQt!H571/PoQt!H571)*100,2)</f>
        <v>0</v>
      </c>
      <c r="I571" s="23">
        <f>ROUND((PtQt!I571/PoQt!I571)*100,2)</f>
        <v>0</v>
      </c>
      <c r="J571" s="23">
        <f>ROUND((PtQt!J571/PoQt!J571)*100,2)</f>
        <v>0</v>
      </c>
      <c r="K571" s="23">
        <f>ROUND((PtQt!K571/PoQt!K571)*100,2)</f>
        <v>0</v>
      </c>
      <c r="L571" s="23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3">
        <f>ROUND((PtQt!C572/PoQt!C572)*100,2)</f>
        <v>95.94</v>
      </c>
      <c r="D572" s="23">
        <f>ROUND((PtQt!D572/PoQt!D572)*100,2)</f>
        <v>94.76</v>
      </c>
      <c r="E572" s="23">
        <f>ROUND((PtQt!E572/PoQt!E572)*100,2)</f>
        <v>102.12</v>
      </c>
      <c r="F572" s="23">
        <f>ROUND((PtQt!F572/PoQt!F572)*100,2)</f>
        <v>104.5</v>
      </c>
      <c r="G572" s="23">
        <f>ROUND((PtQt!G572/PoQt!G572)*100,2)</f>
        <v>100</v>
      </c>
      <c r="H572" s="23">
        <f>ROUND((PtQt!H572/PoQt!H572)*100,2)</f>
        <v>99.46</v>
      </c>
      <c r="I572" s="23">
        <f>ROUND((PtQt!I572/PoQt!I572)*100,2)</f>
        <v>85.71</v>
      </c>
      <c r="J572" s="23">
        <f>ROUND((PtQt!J572/PoQt!J572)*100,2)</f>
        <v>81.25</v>
      </c>
      <c r="K572" s="23">
        <f>ROUND((PtQt!K572/PoQt!K572)*100,2)</f>
        <v>86.49</v>
      </c>
      <c r="L572" s="23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3" t="s">
        <v>133</v>
      </c>
      <c r="D573" s="23">
        <f>ROUND((PtQt!D573/PoQt!D573)*100,2)</f>
        <v>105.1</v>
      </c>
      <c r="E573" s="23">
        <f>ROUND((PtQt!E573/PoQt!E573)*100,2)</f>
        <v>108.08</v>
      </c>
      <c r="F573" s="23">
        <f>ROUND((PtQt!F573/PoQt!F573)*100,2)</f>
        <v>86.76</v>
      </c>
      <c r="G573" s="23">
        <f>ROUND((PtQt!G573/PoQt!G573)*100,2)</f>
        <v>100</v>
      </c>
      <c r="H573" s="23" t="s">
        <v>133</v>
      </c>
      <c r="I573" s="23">
        <f>ROUND((PtQt!I573/PoQt!I573)*100,2)</f>
        <v>83.85</v>
      </c>
      <c r="J573" s="23">
        <f>ROUND((PtQt!J573/PoQt!J573)*100,2)</f>
        <v>87.55</v>
      </c>
      <c r="K573" s="23">
        <f>ROUND((PtQt!K573/PoQt!K573)*100,2)</f>
        <v>75.47</v>
      </c>
      <c r="L573" s="23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3">
        <f>ROUND((PtQt!C574/PoQt!C574)*100,2)</f>
        <v>98.98</v>
      </c>
      <c r="D574" s="23">
        <f>ROUND((PtQt!D574/PoQt!D574)*100,2)</f>
        <v>94.02</v>
      </c>
      <c r="E574" s="23">
        <f>ROUND((PtQt!E574/PoQt!E574)*100,2)</f>
        <v>101.28</v>
      </c>
      <c r="F574" s="23">
        <f>ROUND((PtQt!F574/PoQt!F574)*100,2)</f>
        <v>105.62</v>
      </c>
      <c r="G574" s="23">
        <f>ROUND((PtQt!G574/PoQt!G574)*100,2)</f>
        <v>100</v>
      </c>
      <c r="H574" s="23">
        <f>ROUND((PtQt!H574/PoQt!H574)*100,2)</f>
        <v>102.6</v>
      </c>
      <c r="I574" s="23">
        <f>ROUND((PtQt!I574/PoQt!I574)*100,2)</f>
        <v>85.85</v>
      </c>
      <c r="J574" s="23">
        <f>ROUND((PtQt!J574/PoQt!J574)*100,2)</f>
        <v>80.290000000000006</v>
      </c>
      <c r="K574" s="23">
        <f>ROUND((PtQt!K574/PoQt!K574)*100,2)</f>
        <v>87.28</v>
      </c>
      <c r="L574" s="23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3">
        <f>ROUND((PtQt!C575/PoQt!C575)*100,2)</f>
        <v>92.2</v>
      </c>
      <c r="D575" s="23">
        <f>ROUND((PtQt!D575/PoQt!D575)*100,2)</f>
        <v>107.78</v>
      </c>
      <c r="E575" s="23">
        <f>ROUND((PtQt!E575/PoQt!E575)*100,2)</f>
        <v>98</v>
      </c>
      <c r="F575" s="23">
        <f>ROUND((PtQt!F575/PoQt!F575)*100,2)</f>
        <v>100.49</v>
      </c>
      <c r="G575" s="23">
        <f>ROUND((PtQt!G575/PoQt!G575)*100,2)</f>
        <v>100</v>
      </c>
      <c r="H575" s="23">
        <f>ROUND((PtQt!H575/PoQt!H575)*100,2)</f>
        <v>92.99</v>
      </c>
      <c r="I575" s="23">
        <f>ROUND((PtQt!I575/PoQt!I575)*100,2)</f>
        <v>119.89</v>
      </c>
      <c r="J575" s="23">
        <f>ROUND((PtQt!J575/PoQt!J575)*100,2)</f>
        <v>107.96</v>
      </c>
      <c r="K575" s="23">
        <f>ROUND((PtQt!K575/PoQt!K575)*100,2)</f>
        <v>111.74</v>
      </c>
      <c r="L575" s="23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3">
        <f>ROUND((PtQt!C576/PoQt!C576)*100,2)</f>
        <v>95.06</v>
      </c>
      <c r="D576" s="23">
        <f>ROUND((PtQt!D576/PoQt!D576)*100,2)</f>
        <v>102.43</v>
      </c>
      <c r="E576" s="23">
        <f>ROUND((PtQt!E576/PoQt!E576)*100,2)</f>
        <v>98.29</v>
      </c>
      <c r="F576" s="23">
        <f>ROUND((PtQt!F576/PoQt!F576)*100,2)</f>
        <v>104.13</v>
      </c>
      <c r="G576" s="23">
        <f>ROUND((PtQt!G576/PoQt!G576)*100,2)</f>
        <v>100</v>
      </c>
      <c r="H576" s="23">
        <f>ROUND((PtQt!H576/PoQt!H576)*100,2)</f>
        <v>91.73</v>
      </c>
      <c r="I576" s="23">
        <f>ROUND((PtQt!I576/PoQt!I576)*100,2)</f>
        <v>118.69</v>
      </c>
      <c r="J576" s="23">
        <f>ROUND((PtQt!J576/PoQt!J576)*100,2)</f>
        <v>114.56</v>
      </c>
      <c r="K576" s="23">
        <f>ROUND((PtQt!K576/PoQt!K576)*100,2)</f>
        <v>120.84</v>
      </c>
      <c r="L576" s="23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3">
        <f>ROUND((PtQt!C577/PoQt!C577)*100,2)</f>
        <v>80.86</v>
      </c>
      <c r="D577" s="23">
        <f>ROUND((PtQt!D577/PoQt!D577)*100,2)</f>
        <v>113.76</v>
      </c>
      <c r="E577" s="23">
        <f>ROUND((PtQt!E577/PoQt!E577)*100,2)</f>
        <v>107.45</v>
      </c>
      <c r="F577" s="23">
        <f>ROUND((PtQt!F577/PoQt!F577)*100,2)</f>
        <v>97.93</v>
      </c>
      <c r="G577" s="23">
        <f>ROUND((PtQt!G577/PoQt!G577)*100,2)</f>
        <v>100</v>
      </c>
      <c r="H577" s="23">
        <f>ROUND((PtQt!H577/PoQt!H577)*100,2)</f>
        <v>73.05</v>
      </c>
      <c r="I577" s="23">
        <f>ROUND((PtQt!I577/PoQt!I577)*100,2)</f>
        <v>85.57</v>
      </c>
      <c r="J577" s="23">
        <f>ROUND((PtQt!J577/PoQt!J577)*100,2)</f>
        <v>82.36</v>
      </c>
      <c r="K577" s="23">
        <f>ROUND((PtQt!K577/PoQt!K577)*100,2)</f>
        <v>86.6</v>
      </c>
      <c r="L577" s="23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3">
        <f>ROUND((PtQt!C578/PoQt!C578)*100,2)</f>
        <v>95.1</v>
      </c>
      <c r="D578" s="23">
        <f>ROUND((PtQt!D578/PoQt!D578)*100,2)</f>
        <v>108.06</v>
      </c>
      <c r="E578" s="23">
        <f>ROUND((PtQt!E578/PoQt!E578)*100,2)</f>
        <v>96.77</v>
      </c>
      <c r="F578" s="23">
        <f>ROUND((PtQt!F578/PoQt!F578)*100,2)</f>
        <v>100.12</v>
      </c>
      <c r="G578" s="23">
        <f>ROUND((PtQt!G578/PoQt!G578)*100,2)</f>
        <v>100</v>
      </c>
      <c r="H578" s="23">
        <f>ROUND((PtQt!H578/PoQt!H578)*100,2)</f>
        <v>102.36</v>
      </c>
      <c r="I578" s="23">
        <f>ROUND((PtQt!I578/PoQt!I578)*100,2)</f>
        <v>132.26</v>
      </c>
      <c r="J578" s="23">
        <f>ROUND((PtQt!J578/PoQt!J578)*100,2)</f>
        <v>109.37</v>
      </c>
      <c r="K578" s="23">
        <f>ROUND((PtQt!K578/PoQt!K578)*100,2)</f>
        <v>118.98</v>
      </c>
      <c r="L578" s="23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3">
        <f>ROUND((PtQt!C579/PoQt!C579)*100,2)</f>
        <v>119.29</v>
      </c>
      <c r="D579" s="23">
        <f>ROUND((PtQt!D579/PoQt!D579)*100,2)</f>
        <v>97.08</v>
      </c>
      <c r="E579" s="23">
        <f>ROUND((PtQt!E579/PoQt!E579)*100,2)</f>
        <v>76.650000000000006</v>
      </c>
      <c r="F579" s="23">
        <f>ROUND((PtQt!F579/PoQt!F579)*100,2)</f>
        <v>69.44</v>
      </c>
      <c r="G579" s="23">
        <f>ROUND((PtQt!G579/PoQt!G579)*100,2)</f>
        <v>100</v>
      </c>
      <c r="H579" s="23">
        <f>ROUND((PtQt!H579/PoQt!H579)*100,2)</f>
        <v>96.54</v>
      </c>
      <c r="I579" s="23">
        <f>ROUND((PtQt!I579/PoQt!I579)*100,2)</f>
        <v>103.06</v>
      </c>
      <c r="J579" s="23">
        <f>ROUND((PtQt!J579/PoQt!J579)*100,2)</f>
        <v>81.489999999999995</v>
      </c>
      <c r="K579" s="23">
        <f>ROUND((PtQt!K579/PoQt!K579)*100,2)</f>
        <v>71.989999999999995</v>
      </c>
      <c r="L579" s="23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3" t="s">
        <v>133</v>
      </c>
      <c r="D580" s="23">
        <f>ROUND((PtQt!D580/PoQt!D580)*100,2)</f>
        <v>100</v>
      </c>
      <c r="E580" s="23" t="s">
        <v>133</v>
      </c>
      <c r="F580" s="23" t="s">
        <v>133</v>
      </c>
      <c r="G580" s="23">
        <f>ROUND((PtQt!G580/PoQt!G580)*100,2)</f>
        <v>100</v>
      </c>
      <c r="H580" s="23" t="s">
        <v>133</v>
      </c>
      <c r="I580" s="23">
        <f>ROUND((PtQt!I580/PoQt!I580)*100,2)</f>
        <v>112.58</v>
      </c>
      <c r="J580" s="23" t="s">
        <v>133</v>
      </c>
      <c r="K580" s="23" t="s">
        <v>133</v>
      </c>
      <c r="L580" s="23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ROUND((PtQt!C581/PoQt!C581)*100,2)</f>
        <v>93.14</v>
      </c>
      <c r="D581" s="23">
        <f>ROUND((PtQt!D581/PoQt!D581)*100,2)</f>
        <v>105.68</v>
      </c>
      <c r="E581" s="23">
        <f>ROUND((PtQt!E581/PoQt!E581)*100,2)</f>
        <v>99.86</v>
      </c>
      <c r="F581" s="23">
        <f>ROUND((PtQt!F581/PoQt!F581)*100,2)</f>
        <v>101.31</v>
      </c>
      <c r="G581" s="23">
        <f>ROUND((PtQt!G581/PoQt!G581)*100,2)</f>
        <v>100</v>
      </c>
      <c r="H581" s="23">
        <f>ROUND((PtQt!H581/PoQt!H581)*100,2)</f>
        <v>92.71</v>
      </c>
      <c r="I581" s="23">
        <f>ROUND((PtQt!I581/PoQt!I581)*100,2)</f>
        <v>101.58</v>
      </c>
      <c r="J581" s="23">
        <f>ROUND((PtQt!J581/PoQt!J581)*100,2)</f>
        <v>95.06</v>
      </c>
      <c r="K581" s="23">
        <f>ROUND((PtQt!K581/PoQt!K581)*100,2)</f>
        <v>95.08</v>
      </c>
      <c r="L581" s="23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3">
        <f>ROUND((PtQt!C582/PoQt!C582)*100,2)</f>
        <v>136.69999999999999</v>
      </c>
      <c r="D582" s="23">
        <f>ROUND((PtQt!D582/PoQt!D582)*100,2)</f>
        <v>92.19</v>
      </c>
      <c r="E582" s="23">
        <f>ROUND((PtQt!E582/PoQt!E582)*100,2)</f>
        <v>79.75</v>
      </c>
      <c r="F582" s="23">
        <f>ROUND((PtQt!F582/PoQt!F582)*100,2)</f>
        <v>91.33</v>
      </c>
      <c r="G582" s="23">
        <f>ROUND((PtQt!G582/PoQt!G582)*100,2)</f>
        <v>100</v>
      </c>
      <c r="H582" s="23">
        <f>ROUND((PtQt!H582/PoQt!H582)*100,2)</f>
        <v>107.77</v>
      </c>
      <c r="I582" s="23">
        <f>ROUND((PtQt!I582/PoQt!I582)*100,2)</f>
        <v>102.52</v>
      </c>
      <c r="J582" s="23">
        <f>ROUND((PtQt!J582/PoQt!J582)*100,2)</f>
        <v>88.01</v>
      </c>
      <c r="K582" s="23">
        <f>ROUND((PtQt!K582/PoQt!K582)*100,2)</f>
        <v>94.92</v>
      </c>
      <c r="L582" s="23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3">
        <f>ROUND((PtQt!C583/PoQt!C583)*100,2)</f>
        <v>89.5</v>
      </c>
      <c r="D583" s="23">
        <f>ROUND((PtQt!D583/PoQt!D583)*100,2)</f>
        <v>92.61</v>
      </c>
      <c r="E583" s="23">
        <f>ROUND((PtQt!E583/PoQt!E583)*100,2)</f>
        <v>84.97</v>
      </c>
      <c r="F583" s="23">
        <f>ROUND((PtQt!F583/PoQt!F583)*100,2)</f>
        <v>124.19</v>
      </c>
      <c r="G583" s="23">
        <f>ROUND((PtQt!G583/PoQt!G583)*100,2)</f>
        <v>100</v>
      </c>
      <c r="H583" s="23">
        <f>ROUND((PtQt!H583/PoQt!H583)*100,2)</f>
        <v>122.38</v>
      </c>
      <c r="I583" s="23">
        <f>ROUND((PtQt!I583/PoQt!I583)*100,2)</f>
        <v>155.94</v>
      </c>
      <c r="J583" s="23">
        <f>ROUND((PtQt!J583/PoQt!J583)*100,2)</f>
        <v>282.97000000000003</v>
      </c>
      <c r="K583" s="23">
        <f>ROUND((PtQt!K583/PoQt!K583)*100,2)</f>
        <v>160.9</v>
      </c>
      <c r="L583" s="23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3">
        <f>ROUND((PtQt!C584/PoQt!C584)*100,2)</f>
        <v>90.43</v>
      </c>
      <c r="D584" s="23">
        <f>ROUND((PtQt!D584/PoQt!D584)*100,2)</f>
        <v>94.16</v>
      </c>
      <c r="E584" s="23">
        <f>ROUND((PtQt!E584/PoQt!E584)*100,2)</f>
        <v>76.94</v>
      </c>
      <c r="F584" s="23">
        <f>ROUND((PtQt!F584/PoQt!F584)*100,2)</f>
        <v>138.47</v>
      </c>
      <c r="G584" s="23">
        <f>ROUND((PtQt!G584/PoQt!G584)*100,2)</f>
        <v>100</v>
      </c>
      <c r="H584" s="23">
        <f>ROUND((PtQt!H584/PoQt!H584)*100,2)</f>
        <v>133.53</v>
      </c>
      <c r="I584" s="23">
        <f>ROUND((PtQt!I584/PoQt!I584)*100,2)</f>
        <v>176.17</v>
      </c>
      <c r="J584" s="23">
        <f>ROUND((PtQt!J584/PoQt!J584)*100,2)</f>
        <v>355.65</v>
      </c>
      <c r="K584" s="23">
        <f>ROUND((PtQt!K584/PoQt!K584)*100,2)</f>
        <v>248.13</v>
      </c>
      <c r="L584" s="23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ROUND((PtQt!C585/PoQt!C585)*100,2)</f>
        <v>86.29</v>
      </c>
      <c r="D585" s="23">
        <f>ROUND((PtQt!D585/PoQt!D585)*100,2)</f>
        <v>103.51</v>
      </c>
      <c r="E585" s="23">
        <f>ROUND((PtQt!E585/PoQt!E585)*100,2)</f>
        <v>101.66</v>
      </c>
      <c r="F585" s="23">
        <f>ROUND((PtQt!F585/PoQt!F585)*100,2)</f>
        <v>108.51</v>
      </c>
      <c r="G585" s="23">
        <f>ROUND((PtQt!G585/PoQt!G585)*100,2)</f>
        <v>100</v>
      </c>
      <c r="H585" s="23">
        <f>ROUND((PtQt!H585/PoQt!H585)*100,2)</f>
        <v>112.25</v>
      </c>
      <c r="I585" s="23">
        <f>ROUND((PtQt!I585/PoQt!I585)*100,2)</f>
        <v>111.49</v>
      </c>
      <c r="J585" s="23">
        <f>ROUND((PtQt!J585/PoQt!J585)*100,2)</f>
        <v>114.78</v>
      </c>
      <c r="K585" s="23">
        <f>ROUND((PtQt!K585/PoQt!K585)*100,2)</f>
        <v>112.47</v>
      </c>
      <c r="L585" s="23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ROUND((PtQt!C586/PoQt!C586)*100,2)</f>
        <v>97.45</v>
      </c>
      <c r="D586" s="23">
        <f>ROUND((PtQt!D586/PoQt!D586)*100,2)</f>
        <v>82.4</v>
      </c>
      <c r="E586" s="23">
        <f>ROUND((PtQt!E586/PoQt!E586)*100,2)</f>
        <v>102.06</v>
      </c>
      <c r="F586" s="23">
        <f>ROUND((PtQt!F586/PoQt!F586)*100,2)</f>
        <v>118.08</v>
      </c>
      <c r="G586" s="23">
        <f>ROUND((PtQt!G586/PoQt!G586)*100,2)</f>
        <v>100</v>
      </c>
      <c r="H586" s="23">
        <f>ROUND((PtQt!H586/PoQt!H586)*100,2)</f>
        <v>103.81</v>
      </c>
      <c r="I586" s="23">
        <f>ROUND((PtQt!I586/PoQt!I586)*100,2)</f>
        <v>103.81</v>
      </c>
      <c r="J586" s="23">
        <f>ROUND((PtQt!J586/PoQt!J586)*100,2)</f>
        <v>107.52</v>
      </c>
      <c r="K586" s="23">
        <f>ROUND((PtQt!K586/PoQt!K586)*100,2)</f>
        <v>110.53</v>
      </c>
      <c r="L586" s="23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3">
        <f>ROUND((PtQt!C587/PoQt!C587)*100,2)</f>
        <v>117.06</v>
      </c>
      <c r="D587" s="23">
        <f>ROUND((PtQt!D587/PoQt!D587)*100,2)</f>
        <v>94.8</v>
      </c>
      <c r="E587" s="23">
        <f>ROUND((PtQt!E587/PoQt!E587)*100,2)</f>
        <v>89.01</v>
      </c>
      <c r="F587" s="23">
        <f>ROUND((PtQt!F587/PoQt!F587)*100,2)</f>
        <v>94.43</v>
      </c>
      <c r="G587" s="23">
        <f>ROUND((PtQt!G587/PoQt!G587)*100,2)</f>
        <v>100</v>
      </c>
      <c r="H587" s="23">
        <f>ROUND((PtQt!H587/PoQt!H587)*100,2)</f>
        <v>92.73</v>
      </c>
      <c r="I587" s="23">
        <f>ROUND((PtQt!I587/PoQt!I587)*100,2)</f>
        <v>90.93</v>
      </c>
      <c r="J587" s="23">
        <f>ROUND((PtQt!J587/PoQt!J587)*100,2)</f>
        <v>86.83</v>
      </c>
      <c r="K587" s="23">
        <f>ROUND((PtQt!K587/PoQt!K587)*100,2)</f>
        <v>91.91</v>
      </c>
      <c r="L587" s="23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3">
        <f>ROUND((PtQt!C588/PoQt!C588)*100,2)</f>
        <v>119.77</v>
      </c>
      <c r="D588" s="23">
        <f>ROUND((PtQt!D588/PoQt!D588)*100,2)</f>
        <v>90.77</v>
      </c>
      <c r="E588" s="23">
        <f>ROUND((PtQt!E588/PoQt!E588)*100,2)</f>
        <v>95.06</v>
      </c>
      <c r="F588" s="23">
        <f>ROUND((PtQt!F588/PoQt!F588)*100,2)</f>
        <v>94.42</v>
      </c>
      <c r="G588" s="23">
        <f>ROUND((PtQt!G588/PoQt!G588)*100,2)</f>
        <v>100</v>
      </c>
      <c r="H588" s="23">
        <f>ROUND((PtQt!H588/PoQt!H588)*100,2)</f>
        <v>97.51</v>
      </c>
      <c r="I588" s="23">
        <f>ROUND((PtQt!I588/PoQt!I588)*100,2)</f>
        <v>93.93</v>
      </c>
      <c r="J588" s="23">
        <f>ROUND((PtQt!J588/PoQt!J588)*100,2)</f>
        <v>95.23</v>
      </c>
      <c r="K588" s="23">
        <f>ROUND((PtQt!K588/PoQt!K588)*100,2)</f>
        <v>89.67</v>
      </c>
      <c r="L588" s="23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3">
        <f>ROUND((PtQt!C589/PoQt!C589)*100,2)</f>
        <v>110.1</v>
      </c>
      <c r="D589" s="23">
        <f>ROUND((PtQt!D589/PoQt!D589)*100,2)</f>
        <v>96.25</v>
      </c>
      <c r="E589" s="23">
        <f>ROUND((PtQt!E589/PoQt!E589)*100,2)</f>
        <v>74.45</v>
      </c>
      <c r="F589" s="23">
        <f>ROUND((PtQt!F589/PoQt!F589)*100,2)</f>
        <v>119.16</v>
      </c>
      <c r="G589" s="23">
        <f>ROUND((PtQt!G589/PoQt!G589)*100,2)</f>
        <v>100</v>
      </c>
      <c r="H589" s="23">
        <f>ROUND((PtQt!H589/PoQt!H589)*100,2)</f>
        <v>88.14</v>
      </c>
      <c r="I589" s="23">
        <f>ROUND((PtQt!I589/PoQt!I589)*100,2)</f>
        <v>91.14</v>
      </c>
      <c r="J589" s="23">
        <f>ROUND((PtQt!J589/PoQt!J589)*100,2)</f>
        <v>86.02</v>
      </c>
      <c r="K589" s="23">
        <f>ROUND((PtQt!K589/PoQt!K589)*100,2)</f>
        <v>108.57</v>
      </c>
      <c r="L589" s="23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3">
        <f>ROUND((PtQt!C590/PoQt!C590)*100,2)</f>
        <v>121.34</v>
      </c>
      <c r="D590" s="23">
        <f>ROUND((PtQt!D590/PoQt!D590)*100,2)</f>
        <v>105.8</v>
      </c>
      <c r="E590" s="23">
        <f>ROUND((PtQt!E590/PoQt!E590)*100,2)</f>
        <v>91.89</v>
      </c>
      <c r="F590" s="23">
        <f>ROUND((PtQt!F590/PoQt!F590)*100,2)</f>
        <v>80.989999999999995</v>
      </c>
      <c r="G590" s="23">
        <f>ROUND((PtQt!G590/PoQt!G590)*100,2)</f>
        <v>100</v>
      </c>
      <c r="H590" s="23">
        <f>ROUND((PtQt!H590/PoQt!H590)*100,2)</f>
        <v>73.099999999999994</v>
      </c>
      <c r="I590" s="23">
        <f>ROUND((PtQt!I590/PoQt!I590)*100,2)</f>
        <v>77.739999999999995</v>
      </c>
      <c r="J590" s="23">
        <f>ROUND((PtQt!J590/PoQt!J590)*100,2)</f>
        <v>65.31</v>
      </c>
      <c r="K590" s="23">
        <f>ROUND((PtQt!K590/PoQt!K590)*100,2)</f>
        <v>71.88</v>
      </c>
      <c r="L590" s="23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3">
        <f>ROUND((PtQt!C591/PoQt!C591)*100,2)</f>
        <v>122.46</v>
      </c>
      <c r="D591" s="23">
        <f>ROUND((PtQt!D591/PoQt!D591)*100,2)</f>
        <v>93.23</v>
      </c>
      <c r="E591" s="23">
        <f>ROUND((PtQt!E591/PoQt!E591)*100,2)</f>
        <v>96.25</v>
      </c>
      <c r="F591" s="23">
        <f>ROUND((PtQt!F591/PoQt!F591)*100,2)</f>
        <v>88.12</v>
      </c>
      <c r="G591" s="23">
        <f>ROUND((PtQt!G591/PoQt!G591)*100,2)</f>
        <v>100</v>
      </c>
      <c r="H591" s="23">
        <f>ROUND((PtQt!H591/PoQt!H591)*100,2)</f>
        <v>89.65</v>
      </c>
      <c r="I591" s="23">
        <f>ROUND((PtQt!I591/PoQt!I591)*100,2)</f>
        <v>100.28</v>
      </c>
      <c r="J591" s="23">
        <f>ROUND((PtQt!J591/PoQt!J591)*100,2)</f>
        <v>84.37</v>
      </c>
      <c r="K591" s="23">
        <f>ROUND((PtQt!K591/PoQt!K591)*100,2)</f>
        <v>97.04</v>
      </c>
      <c r="L591" s="23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3">
        <f>ROUND((PtQt!C592/PoQt!C592)*100,2)</f>
        <v>105.33</v>
      </c>
      <c r="D592" s="23">
        <f>ROUND((PtQt!D592/PoQt!D592)*100,2)</f>
        <v>101.42</v>
      </c>
      <c r="E592" s="23">
        <f>ROUND((PtQt!E592/PoQt!E592)*100,2)</f>
        <v>100.27</v>
      </c>
      <c r="F592" s="23">
        <f>ROUND((PtQt!F592/PoQt!F592)*100,2)</f>
        <v>92.99</v>
      </c>
      <c r="G592" s="23">
        <f>ROUND((PtQt!G592/PoQt!G592)*100,2)</f>
        <v>100</v>
      </c>
      <c r="H592" s="23">
        <f>ROUND((PtQt!H592/PoQt!H592)*100,2)</f>
        <v>91.17</v>
      </c>
      <c r="I592" s="23">
        <f>ROUND((PtQt!I592/PoQt!I592)*100,2)</f>
        <v>101.38</v>
      </c>
      <c r="J592" s="23">
        <f>ROUND((PtQt!J592/PoQt!J592)*100,2)</f>
        <v>102.02</v>
      </c>
      <c r="K592" s="23">
        <f>ROUND((PtQt!K592/PoQt!K592)*100,2)</f>
        <v>109.37</v>
      </c>
      <c r="L592" s="23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ROUND((PtQt!C593/PoQt!C593)*100,2)</f>
        <v>122.57</v>
      </c>
      <c r="D593" s="23">
        <f>ROUND((PtQt!D593/PoQt!D593)*100,2)</f>
        <v>90.38</v>
      </c>
      <c r="E593" s="23">
        <f>ROUND((PtQt!E593/PoQt!E593)*100,2)</f>
        <v>94.15</v>
      </c>
      <c r="F593" s="23">
        <f>ROUND((PtQt!F593/PoQt!F593)*100,2)</f>
        <v>92.84</v>
      </c>
      <c r="G593" s="23">
        <f>ROUND((PtQt!G593/PoQt!G593)*100,2)</f>
        <v>100</v>
      </c>
      <c r="H593" s="23">
        <f>ROUND((PtQt!H593/PoQt!H593)*100,2)</f>
        <v>98.91</v>
      </c>
      <c r="I593" s="23">
        <f>ROUND((PtQt!I593/PoQt!I593)*100,2)</f>
        <v>89.23</v>
      </c>
      <c r="J593" s="23">
        <f>ROUND((PtQt!J593/PoQt!J593)*100,2)</f>
        <v>82.46</v>
      </c>
      <c r="K593" s="23">
        <f>ROUND((PtQt!K593/PoQt!K593)*100,2)</f>
        <v>83.55</v>
      </c>
      <c r="L593" s="23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3">
        <f>ROUND((PtQt!C594/PoQt!C594)*100,2)</f>
        <v>104.71</v>
      </c>
      <c r="D594" s="23">
        <f>ROUND((PtQt!D594/PoQt!D594)*100,2)</f>
        <v>105.31</v>
      </c>
      <c r="E594" s="23">
        <f>ROUND((PtQt!E594/PoQt!E594)*100,2)</f>
        <v>95.87</v>
      </c>
      <c r="F594" s="23">
        <f>ROUND((PtQt!F594/PoQt!F594)*100,2)</f>
        <v>94.55</v>
      </c>
      <c r="G594" s="23">
        <f>ROUND((PtQt!G594/PoQt!G594)*100,2)</f>
        <v>100</v>
      </c>
      <c r="H594" s="23">
        <f>ROUND((PtQt!H594/PoQt!H594)*100,2)</f>
        <v>87.83</v>
      </c>
      <c r="I594" s="23">
        <f>ROUND((PtQt!I594/PoQt!I594)*100,2)</f>
        <v>89.11</v>
      </c>
      <c r="J594" s="23">
        <f>ROUND((PtQt!J594/PoQt!J594)*100,2)</f>
        <v>80.62</v>
      </c>
      <c r="K594" s="23">
        <f>ROUND((PtQt!K594/PoQt!K594)*100,2)</f>
        <v>73.819999999999993</v>
      </c>
      <c r="L594" s="23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3">
        <f>ROUND((PtQt!C595/PoQt!C595)*100,2)</f>
        <v>109.62</v>
      </c>
      <c r="D595" s="23">
        <f>ROUND((PtQt!D595/PoQt!D595)*100,2)</f>
        <v>90.81</v>
      </c>
      <c r="E595" s="23">
        <f>ROUND((PtQt!E595/PoQt!E595)*100,2)</f>
        <v>104.75</v>
      </c>
      <c r="F595" s="23">
        <f>ROUND((PtQt!F595/PoQt!F595)*100,2)</f>
        <v>94.76</v>
      </c>
      <c r="G595" s="23">
        <f>ROUND((PtQt!G595/PoQt!G595)*100,2)</f>
        <v>100</v>
      </c>
      <c r="H595" s="23">
        <f>ROUND((PtQt!H595/PoQt!H595)*100,2)</f>
        <v>95.5</v>
      </c>
      <c r="I595" s="23">
        <f>ROUND((PtQt!I595/PoQt!I595)*100,2)</f>
        <v>106.84</v>
      </c>
      <c r="J595" s="23">
        <f>ROUND((PtQt!J595/PoQt!J595)*100,2)</f>
        <v>107.77</v>
      </c>
      <c r="K595" s="23">
        <f>ROUND((PtQt!K595/PoQt!K595)*100,2)</f>
        <v>106.72</v>
      </c>
      <c r="L595" s="23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ROUND((PtQt!C596/PoQt!C596)*100,2)</f>
        <v>102.53</v>
      </c>
      <c r="D596" s="23">
        <f>ROUND((PtQt!D596/PoQt!D596)*100,2)</f>
        <v>109.25</v>
      </c>
      <c r="E596" s="23">
        <f>ROUND((PtQt!E596/PoQt!E596)*100,2)</f>
        <v>93.08</v>
      </c>
      <c r="F596" s="23">
        <f>ROUND((PtQt!F596/PoQt!F596)*100,2)</f>
        <v>95.06</v>
      </c>
      <c r="G596" s="23">
        <f>ROUND((PtQt!G596/PoQt!G596)*100,2)</f>
        <v>100</v>
      </c>
      <c r="H596" s="23">
        <f>ROUND((PtQt!H596/PoQt!H596)*100,2)</f>
        <v>83.09</v>
      </c>
      <c r="I596" s="23">
        <f>ROUND((PtQt!I596/PoQt!I596)*100,2)</f>
        <v>82.58</v>
      </c>
      <c r="J596" s="23">
        <f>ROUND((PtQt!J596/PoQt!J596)*100,2)</f>
        <v>70.180000000000007</v>
      </c>
      <c r="K596" s="23">
        <f>ROUND((PtQt!K596/PoQt!K596)*100,2)</f>
        <v>67.150000000000006</v>
      </c>
      <c r="L596" s="23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ROUND((PtQt!C597/PoQt!C597)*100,2)</f>
        <v>106.44</v>
      </c>
      <c r="D597" s="23">
        <f>ROUND((PtQt!D597/PoQt!D597)*100,2)</f>
        <v>101.78</v>
      </c>
      <c r="E597" s="23">
        <f>ROUND((PtQt!E597/PoQt!E597)*100,2)</f>
        <v>102.12</v>
      </c>
      <c r="F597" s="23">
        <f>ROUND((PtQt!F597/PoQt!F597)*100,2)</f>
        <v>89.66</v>
      </c>
      <c r="G597" s="23">
        <f>ROUND((PtQt!G597/PoQt!G597)*100,2)</f>
        <v>100</v>
      </c>
      <c r="H597" s="23">
        <f>ROUND((PtQt!H597/PoQt!H597)*100,2)</f>
        <v>100.21</v>
      </c>
      <c r="I597" s="23">
        <f>ROUND((PtQt!I597/PoQt!I597)*100,2)</f>
        <v>97.73</v>
      </c>
      <c r="J597" s="23">
        <f>ROUND((PtQt!J597/PoQt!J597)*100,2)</f>
        <v>106.78</v>
      </c>
      <c r="K597" s="23">
        <f>ROUND((PtQt!K597/PoQt!K597)*100,2)</f>
        <v>91.71</v>
      </c>
      <c r="L597" s="23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3">
        <f>ROUND((PtQt!C598/PoQt!C598)*100,2)</f>
        <v>104.66</v>
      </c>
      <c r="D598" s="23">
        <f>ROUND((PtQt!D598/PoQt!D598)*100,2)</f>
        <v>99.12</v>
      </c>
      <c r="E598" s="23">
        <f>ROUND((PtQt!E598/PoQt!E598)*100,2)</f>
        <v>103.47</v>
      </c>
      <c r="F598" s="23">
        <f>ROUND((PtQt!F598/PoQt!F598)*100,2)</f>
        <v>92.38</v>
      </c>
      <c r="G598" s="23">
        <f>ROUND((PtQt!G598/PoQt!G598)*100,2)</f>
        <v>100</v>
      </c>
      <c r="H598" s="23">
        <f>ROUND((PtQt!H598/PoQt!H598)*100,2)</f>
        <v>94.12</v>
      </c>
      <c r="I598" s="23">
        <f>ROUND((PtQt!I598/PoQt!I598)*100,2)</f>
        <v>104.72</v>
      </c>
      <c r="J598" s="23">
        <f>ROUND((PtQt!J598/PoQt!J598)*100,2)</f>
        <v>105.45</v>
      </c>
      <c r="K598" s="23">
        <f>ROUND((PtQt!K598/PoQt!K598)*100,2)</f>
        <v>94.24</v>
      </c>
      <c r="L598" s="23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3">
        <f>ROUND((PtQt!C599/PoQt!C599)*100,2)</f>
        <v>115.16</v>
      </c>
      <c r="D599" s="23">
        <f>ROUND((PtQt!D599/PoQt!D599)*100,2)</f>
        <v>97.61</v>
      </c>
      <c r="E599" s="23">
        <f>ROUND((PtQt!E599/PoQt!E599)*100,2)</f>
        <v>101.96</v>
      </c>
      <c r="F599" s="23">
        <f>ROUND((PtQt!F599/PoQt!F599)*100,2)</f>
        <v>85.35</v>
      </c>
      <c r="G599" s="23">
        <f>ROUND((PtQt!G599/PoQt!G599)*100,2)</f>
        <v>100</v>
      </c>
      <c r="H599" s="23">
        <f>ROUND((PtQt!H599/PoQt!H599)*100,2)</f>
        <v>89.35</v>
      </c>
      <c r="I599" s="23">
        <f>ROUND((PtQt!I599/PoQt!I599)*100,2)</f>
        <v>100.34</v>
      </c>
      <c r="J599" s="23">
        <f>ROUND((PtQt!J599/PoQt!J599)*100,2)</f>
        <v>91.48</v>
      </c>
      <c r="K599" s="23">
        <f>ROUND((PtQt!K599/PoQt!K599)*100,2)</f>
        <v>100</v>
      </c>
      <c r="L599" s="23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3">
        <f>ROUND((PtQt!C600/PoQt!C600)*100,2)</f>
        <v>84.99</v>
      </c>
      <c r="D600" s="23">
        <f>ROUND((PtQt!D600/PoQt!D600)*100,2)</f>
        <v>108.44</v>
      </c>
      <c r="E600" s="23">
        <f>ROUND((PtQt!E600/PoQt!E600)*100,2)</f>
        <v>108.49</v>
      </c>
      <c r="F600" s="23">
        <f>ROUND((PtQt!F600/PoQt!F600)*100,2)</f>
        <v>98.02</v>
      </c>
      <c r="G600" s="23">
        <f>ROUND((PtQt!G600/PoQt!G600)*100,2)</f>
        <v>100</v>
      </c>
      <c r="H600" s="23">
        <f>ROUND((PtQt!H600/PoQt!H600)*100,2)</f>
        <v>95.36</v>
      </c>
      <c r="I600" s="23">
        <f>ROUND((PtQt!I600/PoQt!I600)*100,2)</f>
        <v>102.67</v>
      </c>
      <c r="J600" s="23">
        <f>ROUND((PtQt!J600/PoQt!J600)*100,2)</f>
        <v>105.38</v>
      </c>
      <c r="K600" s="23">
        <f>ROUND((PtQt!K600/PoQt!K600)*100,2)</f>
        <v>94.86</v>
      </c>
      <c r="L600" s="23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3">
        <f>ROUND((PtQt!C601/PoQt!C601)*100,2)</f>
        <v>99.17</v>
      </c>
      <c r="D601" s="23">
        <f>ROUND((PtQt!D601/PoQt!D601)*100,2)</f>
        <v>103.48</v>
      </c>
      <c r="E601" s="23">
        <f>ROUND((PtQt!E601/PoQt!E601)*100,2)</f>
        <v>108.69</v>
      </c>
      <c r="F601" s="23">
        <f>ROUND((PtQt!F601/PoQt!F601)*100,2)</f>
        <v>88.66</v>
      </c>
      <c r="G601" s="23">
        <f>ROUND((PtQt!G601/PoQt!G601)*100,2)</f>
        <v>100</v>
      </c>
      <c r="H601" s="23">
        <f>ROUND((PtQt!H601/PoQt!H601)*100,2)</f>
        <v>96.15</v>
      </c>
      <c r="I601" s="23">
        <f>ROUND((PtQt!I601/PoQt!I601)*100,2)</f>
        <v>115.27</v>
      </c>
      <c r="J601" s="23">
        <f>ROUND((PtQt!J601/PoQt!J601)*100,2)</f>
        <v>109.52</v>
      </c>
      <c r="K601" s="23">
        <f>ROUND((PtQt!K601/PoQt!K601)*100,2)</f>
        <v>95.09</v>
      </c>
      <c r="L601" s="23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ROUND((PtQt!C602/PoQt!C602)*100,2)</f>
        <v>106.57</v>
      </c>
      <c r="D602" s="23">
        <f>ROUND((PtQt!D602/PoQt!D602)*100,2)</f>
        <v>97.2</v>
      </c>
      <c r="E602" s="23">
        <f>ROUND((PtQt!E602/PoQt!E602)*100,2)</f>
        <v>102.29</v>
      </c>
      <c r="F602" s="23">
        <f>ROUND((PtQt!F602/PoQt!F602)*100,2)</f>
        <v>93.87</v>
      </c>
      <c r="G602" s="23">
        <f>ROUND((PtQt!G602/PoQt!G602)*100,2)</f>
        <v>100</v>
      </c>
      <c r="H602" s="23">
        <f>ROUND((PtQt!H602/PoQt!H602)*100,2)</f>
        <v>94.1</v>
      </c>
      <c r="I602" s="23">
        <f>ROUND((PtQt!I602/PoQt!I602)*100,2)</f>
        <v>103.54</v>
      </c>
      <c r="J602" s="23">
        <f>ROUND((PtQt!J602/PoQt!J602)*100,2)</f>
        <v>105.98</v>
      </c>
      <c r="K602" s="23">
        <f>ROUND((PtQt!K602/PoQt!K602)*100,2)</f>
        <v>92.99</v>
      </c>
      <c r="L602" s="23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3">
        <f>ROUND((PtQt!C603/PoQt!C603)*100,2)</f>
        <v>96.41</v>
      </c>
      <c r="D603" s="23">
        <f>ROUND((PtQt!D603/PoQt!D603)*100,2)</f>
        <v>105.68</v>
      </c>
      <c r="E603" s="23">
        <f>ROUND((PtQt!E603/PoQt!E603)*100,2)</f>
        <v>99.63</v>
      </c>
      <c r="F603" s="23">
        <f>ROUND((PtQt!F603/PoQt!F603)*100,2)</f>
        <v>77.53</v>
      </c>
      <c r="G603" s="23">
        <f>ROUND((PtQt!G603/PoQt!G603)*100,2)</f>
        <v>100</v>
      </c>
      <c r="H603" s="23">
        <f>ROUND((PtQt!H603/PoQt!H603)*100,2)</f>
        <v>95.63</v>
      </c>
      <c r="I603" s="23">
        <f>ROUND((PtQt!I603/PoQt!I603)*100,2)</f>
        <v>84.55</v>
      </c>
      <c r="J603" s="23">
        <f>ROUND((PtQt!J603/PoQt!J603)*100,2)</f>
        <v>77.37</v>
      </c>
      <c r="K603" s="23">
        <f>ROUND((PtQt!K603/PoQt!K603)*100,2)</f>
        <v>52.15</v>
      </c>
      <c r="L603" s="23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3">
        <f>ROUND((PtQt!C604/PoQt!C604)*100,2)</f>
        <v>115.62</v>
      </c>
      <c r="D604" s="23">
        <f>ROUND((PtQt!D604/PoQt!D604)*100,2)</f>
        <v>119.07</v>
      </c>
      <c r="E604" s="23">
        <f>ROUND((PtQt!E604/PoQt!E604)*100,2)</f>
        <v>99.63</v>
      </c>
      <c r="F604" s="23">
        <f>ROUND((PtQt!F604/PoQt!F604)*100,2)</f>
        <v>65.44</v>
      </c>
      <c r="G604" s="23">
        <f>ROUND((PtQt!G604/PoQt!G604)*100,2)</f>
        <v>100</v>
      </c>
      <c r="H604" s="23">
        <f>ROUND((PtQt!H604/PoQt!H604)*100,2)</f>
        <v>83.27</v>
      </c>
      <c r="I604" s="23">
        <f>ROUND((PtQt!I604/PoQt!I604)*100,2)</f>
        <v>75.650000000000006</v>
      </c>
      <c r="J604" s="23">
        <f>ROUND((PtQt!J604/PoQt!J604)*100,2)</f>
        <v>77.37</v>
      </c>
      <c r="K604" s="23">
        <f>ROUND((PtQt!K604/PoQt!K604)*100,2)</f>
        <v>52.15</v>
      </c>
      <c r="L604" s="23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3">
        <f>ROUND((PtQt!C605/PoQt!C605)*100,2)</f>
        <v>90.02</v>
      </c>
      <c r="D605" s="23">
        <f>ROUND((PtQt!D605/PoQt!D605)*100,2)</f>
        <v>98.36</v>
      </c>
      <c r="E605" s="32" t="s">
        <v>132</v>
      </c>
      <c r="F605" s="23">
        <f>ROUND((PtQt!F605/PoQt!F605)*100,2)</f>
        <v>111.59</v>
      </c>
      <c r="G605" s="23">
        <f>ROUND((PtQt!G605/PoQt!G605)*100,2)</f>
        <v>100</v>
      </c>
      <c r="H605" s="23">
        <f>ROUND((PtQt!H605/PoQt!H605)*100,2)</f>
        <v>99.38</v>
      </c>
      <c r="I605" s="23">
        <f>ROUND((PtQt!I605/PoQt!I605)*100,2)</f>
        <v>95.11</v>
      </c>
      <c r="J605" s="32" t="s">
        <v>132</v>
      </c>
      <c r="K605" s="32" t="s">
        <v>132</v>
      </c>
      <c r="L605" s="23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3">
        <f>ROUND((PtQt!C606/PoQt!C606)*100,2)</f>
        <v>97.39</v>
      </c>
      <c r="D606" s="23">
        <f>ROUND((PtQt!D606/PoQt!D606)*100,2)</f>
        <v>99.05</v>
      </c>
      <c r="E606" s="23">
        <f>ROUND((PtQt!E606/PoQt!E606)*100,2)</f>
        <v>102.66</v>
      </c>
      <c r="F606" s="23">
        <f>ROUND((PtQt!F606/PoQt!F606)*100,2)</f>
        <v>100.97</v>
      </c>
      <c r="G606" s="23">
        <f>ROUND((PtQt!G606/PoQt!G606)*100,2)</f>
        <v>100</v>
      </c>
      <c r="H606" s="23">
        <f>ROUND((PtQt!H606/PoQt!H606)*100,2)</f>
        <v>101.91</v>
      </c>
      <c r="I606" s="23">
        <f>ROUND((PtQt!I606/PoQt!I606)*100,2)</f>
        <v>100.08</v>
      </c>
      <c r="J606" s="23">
        <f>ROUND((PtQt!J606/PoQt!J606)*100,2)</f>
        <v>93.61</v>
      </c>
      <c r="K606" s="23">
        <f>ROUND((PtQt!K606/PoQt!K606)*100,2)</f>
        <v>96.18</v>
      </c>
      <c r="L606" s="23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3">
        <f>ROUND((PtQt!C607/PoQt!C607)*100,2)</f>
        <v>96.77</v>
      </c>
      <c r="D607" s="23">
        <f>ROUND((PtQt!D607/PoQt!D607)*100,2)</f>
        <v>100.38</v>
      </c>
      <c r="E607" s="23">
        <f>ROUND((PtQt!E607/PoQt!E607)*100,2)</f>
        <v>104.28</v>
      </c>
      <c r="F607" s="23">
        <f>ROUND((PtQt!F607/PoQt!F607)*100,2)</f>
        <v>98.56</v>
      </c>
      <c r="G607" s="23">
        <f>ROUND((PtQt!G607/PoQt!G607)*100,2)</f>
        <v>100</v>
      </c>
      <c r="H607" s="23">
        <f>ROUND((PtQt!H607/PoQt!H607)*100,2)</f>
        <v>114.13</v>
      </c>
      <c r="I607" s="23">
        <f>ROUND((PtQt!I607/PoQt!I607)*100,2)</f>
        <v>105.22</v>
      </c>
      <c r="J607" s="23">
        <f>ROUND((PtQt!J607/PoQt!J607)*100,2)</f>
        <v>100.82</v>
      </c>
      <c r="K607" s="23">
        <f>ROUND((PtQt!K607/PoQt!K607)*100,2)</f>
        <v>100.17</v>
      </c>
      <c r="L607" s="23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ROUND((PtQt!C608/PoQt!C608)*100,2)</f>
        <v>97.53</v>
      </c>
      <c r="D608" s="23">
        <f>ROUND((PtQt!D608/PoQt!D608)*100,2)</f>
        <v>98.73</v>
      </c>
      <c r="E608" s="23">
        <f>ROUND((PtQt!E608/PoQt!E608)*100,2)</f>
        <v>102.13</v>
      </c>
      <c r="F608" s="23">
        <f>ROUND((PtQt!F608/PoQt!F608)*100,2)</f>
        <v>101.61</v>
      </c>
      <c r="G608" s="23">
        <f>ROUND((PtQt!G608/PoQt!G608)*100,2)</f>
        <v>100</v>
      </c>
      <c r="H608" s="23">
        <f>ROUND((PtQt!H608/PoQt!H608)*100,2)</f>
        <v>98.46</v>
      </c>
      <c r="I608" s="23">
        <f>ROUND((PtQt!I608/PoQt!I608)*100,2)</f>
        <v>98.75</v>
      </c>
      <c r="J608" s="23">
        <f>ROUND((PtQt!J608/PoQt!J608)*100,2)</f>
        <v>91.03</v>
      </c>
      <c r="K608" s="23">
        <f>ROUND((PtQt!K608/PoQt!K608)*100,2)</f>
        <v>95.03</v>
      </c>
      <c r="L608" s="23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3">
        <f>ROUND((PtQt!C609/PoQt!C609)*100,2)</f>
        <v>91.14</v>
      </c>
      <c r="D609" s="23">
        <f>ROUND((PtQt!D609/PoQt!D609)*100,2)</f>
        <v>99.03</v>
      </c>
      <c r="E609" s="23">
        <f>ROUND((PtQt!E609/PoQt!E609)*100,2)</f>
        <v>99.24</v>
      </c>
      <c r="F609" s="23">
        <f>ROUND((PtQt!F609/PoQt!F609)*100,2)</f>
        <v>110.59</v>
      </c>
      <c r="G609" s="23">
        <f>ROUND((PtQt!G609/PoQt!G609)*100,2)</f>
        <v>100</v>
      </c>
      <c r="H609" s="23">
        <f>ROUND((PtQt!H609/PoQt!H609)*100,2)</f>
        <v>103.05</v>
      </c>
      <c r="I609" s="23">
        <f>ROUND((PtQt!I609/PoQt!I609)*100,2)</f>
        <v>104.52</v>
      </c>
      <c r="J609" s="23">
        <f>ROUND((PtQt!J609/PoQt!J609)*100,2)</f>
        <v>101.01</v>
      </c>
      <c r="K609" s="23">
        <f>ROUND((PtQt!K609/PoQt!K609)*100,2)</f>
        <v>101.03</v>
      </c>
      <c r="L609" s="23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3">
        <f>ROUND((PtQt!C610/PoQt!C610)*100,2)</f>
        <v>100.57</v>
      </c>
      <c r="D610" s="23">
        <f>ROUND((PtQt!D610/PoQt!D610)*100,2)</f>
        <v>99.81</v>
      </c>
      <c r="E610" s="23">
        <f>ROUND((PtQt!E610/PoQt!E610)*100,2)</f>
        <v>97.17</v>
      </c>
      <c r="F610" s="23">
        <f>ROUND((PtQt!F610/PoQt!F610)*100,2)</f>
        <v>102.08</v>
      </c>
      <c r="G610" s="23">
        <f>ROUND((PtQt!G610/PoQt!G610)*100,2)</f>
        <v>100</v>
      </c>
      <c r="H610" s="23">
        <f>ROUND((PtQt!H610/PoQt!H610)*100,2)</f>
        <v>99.06</v>
      </c>
      <c r="I610" s="23">
        <f>ROUND((PtQt!I610/PoQt!I610)*100,2)</f>
        <v>100.19</v>
      </c>
      <c r="J610" s="23">
        <f>ROUND((PtQt!J610/PoQt!J610)*100,2)</f>
        <v>96.98</v>
      </c>
      <c r="K610" s="23">
        <f>ROUND((PtQt!K610/PoQt!K610)*100,2)</f>
        <v>106.04</v>
      </c>
      <c r="L610" s="23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ROUND((PtQt!C611/PoQt!C611)*100,2)</f>
        <v>91.06</v>
      </c>
      <c r="D611" s="23">
        <f>ROUND((PtQt!D611/PoQt!D611)*100,2)</f>
        <v>99.03</v>
      </c>
      <c r="E611" s="23">
        <f>ROUND((PtQt!E611/PoQt!E611)*100,2)</f>
        <v>99.25</v>
      </c>
      <c r="F611" s="23">
        <f>ROUND((PtQt!F611/PoQt!F611)*100,2)</f>
        <v>110.64</v>
      </c>
      <c r="G611" s="23">
        <f>ROUND((PtQt!G611/PoQt!G611)*100,2)</f>
        <v>100</v>
      </c>
      <c r="H611" s="23">
        <f>ROUND((PtQt!H611/PoQt!H611)*100,2)</f>
        <v>103.09</v>
      </c>
      <c r="I611" s="23">
        <f>ROUND((PtQt!I611/PoQt!I611)*100,2)</f>
        <v>104.53</v>
      </c>
      <c r="J611" s="23">
        <f>ROUND((PtQt!J611/PoQt!J611)*100,2)</f>
        <v>101.04</v>
      </c>
      <c r="K611" s="23">
        <f>ROUND((PtQt!K611/PoQt!K611)*100,2)</f>
        <v>100.99</v>
      </c>
      <c r="L611" s="23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3">
        <f>ROUND((PtQt!C612/PoQt!C612)*100,2)</f>
        <v>98.65</v>
      </c>
      <c r="D612" s="23">
        <f>ROUND((PtQt!D612/PoQt!D612)*100,2)</f>
        <v>102.88</v>
      </c>
      <c r="E612" s="23">
        <f>ROUND((PtQt!E612/PoQt!E612)*100,2)</f>
        <v>101.65</v>
      </c>
      <c r="F612" s="23">
        <f>ROUND((PtQt!F612/PoQt!F612)*100,2)</f>
        <v>90.96</v>
      </c>
      <c r="G612" s="23">
        <f>ROUND((PtQt!G612/PoQt!G612)*100,2)</f>
        <v>100</v>
      </c>
      <c r="H612" s="23">
        <f>ROUND((PtQt!H612/PoQt!H612)*100,2)</f>
        <v>131.6</v>
      </c>
      <c r="I612" s="23">
        <f>ROUND((PtQt!I612/PoQt!I612)*100,2)</f>
        <v>102.04</v>
      </c>
      <c r="J612" s="23">
        <f>ROUND((PtQt!J612/PoQt!J612)*100,2)</f>
        <v>107.21</v>
      </c>
      <c r="K612" s="23">
        <f>ROUND((PtQt!K612/PoQt!K612)*100,2)</f>
        <v>99.7</v>
      </c>
      <c r="L612" s="23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3">
        <f>ROUND((PtQt!C613/PoQt!C613)*100,2)</f>
        <v>111.43</v>
      </c>
      <c r="D613" s="23">
        <f>ROUND((PtQt!D613/PoQt!D613)*100,2)</f>
        <v>102.35</v>
      </c>
      <c r="E613" s="23">
        <f>ROUND((PtQt!E613/PoQt!E613)*100,2)</f>
        <v>98.31</v>
      </c>
      <c r="F613" s="23">
        <f>ROUND((PtQt!F613/PoQt!F613)*100,2)</f>
        <v>86.87</v>
      </c>
      <c r="G613" s="23">
        <f>ROUND((PtQt!G613/PoQt!G613)*100,2)</f>
        <v>100</v>
      </c>
      <c r="H613" s="23">
        <f>ROUND((PtQt!H613/PoQt!H613)*100,2)</f>
        <v>126.04</v>
      </c>
      <c r="I613" s="23">
        <f>ROUND((PtQt!I613/PoQt!I613)*100,2)</f>
        <v>101.36</v>
      </c>
      <c r="J613" s="23">
        <f>ROUND((PtQt!J613/PoQt!J613)*100,2)</f>
        <v>124.05</v>
      </c>
      <c r="K613" s="23">
        <f>ROUND((PtQt!K613/PoQt!K613)*100,2)</f>
        <v>103.23</v>
      </c>
      <c r="L613" s="23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ROUND((PtQt!C614/PoQt!C614)*100,2)</f>
        <v>100.42</v>
      </c>
      <c r="D614" s="23">
        <f>ROUND((PtQt!D614/PoQt!D614)*100,2)</f>
        <v>98.6</v>
      </c>
      <c r="E614" s="23">
        <f>ROUND((PtQt!E614/PoQt!E614)*100,2)</f>
        <v>112.17</v>
      </c>
      <c r="F614" s="23">
        <f>ROUND((PtQt!F614/PoQt!F614)*100,2)</f>
        <v>85.52</v>
      </c>
      <c r="G614" s="23">
        <f>ROUND((PtQt!G614/PoQt!G614)*100,2)</f>
        <v>100</v>
      </c>
      <c r="H614" s="23">
        <f>ROUND((PtQt!H614/PoQt!H614)*100,2)</f>
        <v>162.13999999999999</v>
      </c>
      <c r="I614" s="23">
        <f>ROUND((PtQt!I614/PoQt!I614)*100,2)</f>
        <v>134.52000000000001</v>
      </c>
      <c r="J614" s="23">
        <f>ROUND((PtQt!J614/PoQt!J614)*100,2)</f>
        <v>94.65</v>
      </c>
      <c r="K614" s="23">
        <f>ROUND((PtQt!K614/PoQt!K614)*100,2)</f>
        <v>98.7</v>
      </c>
      <c r="L614" s="23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ROUND((PtQt!C615/PoQt!C615)*100,2)</f>
        <v>99.04</v>
      </c>
      <c r="D615" s="23">
        <f>ROUND((PtQt!D615/PoQt!D615)*100,2)</f>
        <v>127.79</v>
      </c>
      <c r="E615" s="23">
        <f>ROUND((PtQt!E615/PoQt!E615)*100,2)</f>
        <v>83.95</v>
      </c>
      <c r="F615" s="23">
        <f>ROUND((PtQt!F615/PoQt!F615)*100,2)</f>
        <v>107.14</v>
      </c>
      <c r="G615" s="23">
        <f>ROUND((PtQt!G615/PoQt!G615)*100,2)</f>
        <v>100</v>
      </c>
      <c r="H615" s="23">
        <f>ROUND((PtQt!H615/PoQt!H615)*100,2)</f>
        <v>143.75</v>
      </c>
      <c r="I615" s="23">
        <f>ROUND((PtQt!I615/PoQt!I615)*100,2)</f>
        <v>138.57</v>
      </c>
      <c r="J615" s="23">
        <f>ROUND((PtQt!J615/PoQt!J615)*100,2)</f>
        <v>131.59</v>
      </c>
      <c r="K615" s="23">
        <f>ROUND((PtQt!K615/PoQt!K615)*100,2)</f>
        <v>110.04</v>
      </c>
      <c r="L615" s="23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ROUND((PtQt!C616/PoQt!C616)*100,2)</f>
        <v>64.91</v>
      </c>
      <c r="D616" s="23">
        <f>ROUND((PtQt!D616/PoQt!D616)*100,2)</f>
        <v>68.959999999999994</v>
      </c>
      <c r="E616" s="23">
        <f>ROUND((PtQt!E616/PoQt!E616)*100,2)</f>
        <v>107.57</v>
      </c>
      <c r="F616" s="23">
        <f>ROUND((PtQt!F616/PoQt!F616)*100,2)</f>
        <v>107.65</v>
      </c>
      <c r="G616" s="23">
        <f>ROUND((PtQt!G616/PoQt!G616)*100,2)</f>
        <v>100</v>
      </c>
      <c r="H616" s="23">
        <f>ROUND((PtQt!H616/PoQt!H616)*100,2)</f>
        <v>108.86</v>
      </c>
      <c r="I616" s="23">
        <f>ROUND((PtQt!I616/PoQt!I616)*100,2)</f>
        <v>87.7</v>
      </c>
      <c r="J616" s="23">
        <f>ROUND((PtQt!J616/PoQt!J616)*100,2)</f>
        <v>86.4</v>
      </c>
      <c r="K616" s="23">
        <f>ROUND((PtQt!K616/PoQt!K616)*100,2)</f>
        <v>87.04</v>
      </c>
      <c r="L616" s="23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ROUND((PtQt!C617/PoQt!C617)*100,2)</f>
        <v>96.52</v>
      </c>
      <c r="D617" s="23">
        <f>ROUND((PtQt!D617/PoQt!D617)*100,2)</f>
        <v>129.57</v>
      </c>
      <c r="E617" s="23">
        <f>ROUND((PtQt!E617/PoQt!E617)*100,2)</f>
        <v>112.14</v>
      </c>
      <c r="F617" s="23">
        <f>ROUND((PtQt!F617/PoQt!F617)*100,2)</f>
        <v>110.22</v>
      </c>
      <c r="G617" s="23">
        <f>ROUND((PtQt!G617/PoQt!G617)*100,2)</f>
        <v>100</v>
      </c>
      <c r="H617" s="23">
        <f>ROUND((PtQt!H617/PoQt!H617)*100,2)</f>
        <v>82.53</v>
      </c>
      <c r="I617" s="23">
        <f>ROUND((PtQt!I617/PoQt!I617)*100,2)</f>
        <v>118.2</v>
      </c>
      <c r="J617" s="23">
        <f>ROUND((PtQt!J617/PoQt!J617)*100,2)</f>
        <v>116.48</v>
      </c>
      <c r="K617" s="23">
        <f>ROUND((PtQt!K617/PoQt!K617)*100,2)</f>
        <v>150.59</v>
      </c>
      <c r="L617" s="23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3">
        <f>ROUND((PtQt!C618/PoQt!C618)*100,2)</f>
        <v>0</v>
      </c>
      <c r="D618" s="23">
        <f>ROUND((PtQt!D618/PoQt!D618)*100,2)</f>
        <v>0</v>
      </c>
      <c r="E618" s="23">
        <f>ROUND((PtQt!E618/PoQt!E618)*100,2)</f>
        <v>0</v>
      </c>
      <c r="F618" s="23">
        <f>ROUND((PtQt!F618/PoQt!F618)*100,2)</f>
        <v>0</v>
      </c>
      <c r="G618" s="23">
        <f>ROUND((PtQt!G618/PoQt!G618)*100,2)</f>
        <v>0</v>
      </c>
      <c r="H618" s="23">
        <f>ROUND((PtQt!H618/PoQt!H618)*100,2)</f>
        <v>0</v>
      </c>
      <c r="I618" s="23">
        <f>ROUND((PtQt!I618/PoQt!I618)*100,2)</f>
        <v>0</v>
      </c>
      <c r="J618" s="23">
        <f>ROUND((PtQt!J618/PoQt!J618)*100,2)</f>
        <v>0</v>
      </c>
      <c r="K618" s="23">
        <f>ROUND((PtQt!K618/PoQt!K618)*100,2)</f>
        <v>0</v>
      </c>
      <c r="L618" s="23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3">
        <f>ROUND((PtQt!C619/PoQt!C619)*100,2)</f>
        <v>96.93</v>
      </c>
      <c r="D619" s="23">
        <f>ROUND((PtQt!D619/PoQt!D619)*100,2)</f>
        <v>105.26</v>
      </c>
      <c r="E619" s="23">
        <f>ROUND((PtQt!E619/PoQt!E619)*100,2)</f>
        <v>99.85</v>
      </c>
      <c r="F619" s="23">
        <f>ROUND((PtQt!F619/PoQt!F619)*100,2)</f>
        <v>94.87</v>
      </c>
      <c r="G619" s="23">
        <f>ROUND((PtQt!G619/PoQt!G619)*100,2)</f>
        <v>100</v>
      </c>
      <c r="H619" s="23">
        <f>ROUND((PtQt!H619/PoQt!H619)*100,2)</f>
        <v>84.26</v>
      </c>
      <c r="I619" s="23">
        <f>ROUND((PtQt!I619/PoQt!I619)*100,2)</f>
        <v>87.92</v>
      </c>
      <c r="J619" s="23">
        <f>ROUND((PtQt!J619/PoQt!J619)*100,2)</f>
        <v>84.84</v>
      </c>
      <c r="K619" s="23">
        <f>ROUND((PtQt!K619/PoQt!K619)*100,2)</f>
        <v>64.64</v>
      </c>
      <c r="L619" s="23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3">
        <f>ROUND((PtQt!C620/PoQt!C620)*100,2)</f>
        <v>112.7</v>
      </c>
      <c r="D620" s="23">
        <f>ROUND((PtQt!D620/PoQt!D620)*100,2)</f>
        <v>109.71</v>
      </c>
      <c r="E620" s="23">
        <f>ROUND((PtQt!E620/PoQt!E620)*100,2)</f>
        <v>92.26</v>
      </c>
      <c r="F620" s="23">
        <f>ROUND((PtQt!F620/PoQt!F620)*100,2)</f>
        <v>85.19</v>
      </c>
      <c r="G620" s="23">
        <f>ROUND((PtQt!G620/PoQt!G620)*100,2)</f>
        <v>100</v>
      </c>
      <c r="H620" s="23">
        <f>ROUND((PtQt!H620/PoQt!H620)*100,2)</f>
        <v>83.42</v>
      </c>
      <c r="I620" s="23">
        <f>ROUND((PtQt!I620/PoQt!I620)*100,2)</f>
        <v>101.02</v>
      </c>
      <c r="J620" s="23">
        <f>ROUND((PtQt!J620/PoQt!J620)*100,2)</f>
        <v>86.96</v>
      </c>
      <c r="K620" s="23">
        <f>ROUND((PtQt!K620/PoQt!K620)*100,2)</f>
        <v>68.75</v>
      </c>
      <c r="L620" s="23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3">
        <f>ROUND((PtQt!C621/PoQt!C621)*100,2)</f>
        <v>94.94</v>
      </c>
      <c r="D621" s="23">
        <f>ROUND((PtQt!D621/PoQt!D621)*100,2)</f>
        <v>106.84</v>
      </c>
      <c r="E621" s="23">
        <f>ROUND((PtQt!E621/PoQt!E621)*100,2)</f>
        <v>91.31</v>
      </c>
      <c r="F621" s="23">
        <f>ROUND((PtQt!F621/PoQt!F621)*100,2)</f>
        <v>106.84</v>
      </c>
      <c r="G621" s="23">
        <f>ROUND((PtQt!G621/PoQt!G621)*100,2)</f>
        <v>100</v>
      </c>
      <c r="H621" s="23" t="s">
        <v>133</v>
      </c>
      <c r="I621" s="23" t="s">
        <v>133</v>
      </c>
      <c r="J621" s="23">
        <f>ROUND((PtQt!J621/PoQt!J621)*100,2)</f>
        <v>88.82</v>
      </c>
      <c r="K621" s="23">
        <f>ROUND((PtQt!K621/PoQt!K621)*100,2)</f>
        <v>55.98</v>
      </c>
      <c r="L621" s="23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3">
        <f>ROUND((PtQt!C622/PoQt!C622)*100,2)</f>
        <v>94.38</v>
      </c>
      <c r="D622" s="23">
        <f>ROUND((PtQt!D622/PoQt!D622)*100,2)</f>
        <v>104.25</v>
      </c>
      <c r="E622" s="23">
        <f>ROUND((PtQt!E622/PoQt!E622)*100,2)</f>
        <v>106.8</v>
      </c>
      <c r="F622" s="23">
        <f>ROUND((PtQt!F622/PoQt!F622)*100,2)</f>
        <v>94.57</v>
      </c>
      <c r="G622" s="23">
        <f>ROUND((PtQt!G622/PoQt!G622)*100,2)</f>
        <v>100</v>
      </c>
      <c r="H622" s="23">
        <f>ROUND((PtQt!H622/PoQt!H622)*100,2)</f>
        <v>94.95</v>
      </c>
      <c r="I622" s="23">
        <f>ROUND((PtQt!I622/PoQt!I622)*100,2)</f>
        <v>97.17</v>
      </c>
      <c r="J622" s="23">
        <f>ROUND((PtQt!J622/PoQt!J622)*100,2)</f>
        <v>82.77</v>
      </c>
      <c r="K622" s="23">
        <f>ROUND((PtQt!K622/PoQt!K622)*100,2)</f>
        <v>65.13</v>
      </c>
      <c r="L622" s="23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3">
        <f>ROUND((PtQt!C623/PoQt!C623)*100,2)</f>
        <v>100.27</v>
      </c>
      <c r="D623" s="23">
        <f>ROUND((PtQt!D623/PoQt!D623)*100,2)</f>
        <v>100.61</v>
      </c>
      <c r="E623" s="23">
        <f>ROUND((PtQt!E623/PoQt!E623)*100,2)</f>
        <v>100.48</v>
      </c>
      <c r="F623" s="23">
        <f>ROUND((PtQt!F623/PoQt!F623)*100,2)</f>
        <v>98</v>
      </c>
      <c r="G623" s="23">
        <f>ROUND((PtQt!G623/PoQt!G623)*100,2)</f>
        <v>100</v>
      </c>
      <c r="H623" s="23">
        <f>ROUND((PtQt!H623/PoQt!H623)*100,2)</f>
        <v>127.25</v>
      </c>
      <c r="I623" s="23">
        <f>ROUND((PtQt!I623/PoQt!I623)*100,2)</f>
        <v>134.88999999999999</v>
      </c>
      <c r="J623" s="23">
        <f>ROUND((PtQt!J623/PoQt!J623)*100,2)</f>
        <v>124.23</v>
      </c>
      <c r="K623" s="23">
        <f>ROUND((PtQt!K623/PoQt!K623)*100,2)</f>
        <v>111.8</v>
      </c>
      <c r="L623" s="23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3">
        <f>ROUND((PtQt!C624/PoQt!C624)*100,2)</f>
        <v>101.85</v>
      </c>
      <c r="D624" s="23">
        <f>ROUND((PtQt!D624/PoQt!D624)*100,2)</f>
        <v>102.43</v>
      </c>
      <c r="E624" s="23">
        <f>ROUND((PtQt!E624/PoQt!E624)*100,2)</f>
        <v>99.57</v>
      </c>
      <c r="F624" s="23">
        <f>ROUND((PtQt!F624/PoQt!F624)*100,2)</f>
        <v>96.01</v>
      </c>
      <c r="G624" s="23">
        <f>ROUND((PtQt!G624/PoQt!G624)*100,2)</f>
        <v>100</v>
      </c>
      <c r="H624" s="23">
        <f>ROUND((PtQt!H624/PoQt!H624)*100,2)</f>
        <v>119.54</v>
      </c>
      <c r="I624" s="23">
        <f>ROUND((PtQt!I624/PoQt!I624)*100,2)</f>
        <v>103</v>
      </c>
      <c r="J624" s="23">
        <f>ROUND((PtQt!J624/PoQt!J624)*100,2)</f>
        <v>105.14</v>
      </c>
      <c r="K624" s="23">
        <f>ROUND((PtQt!K624/PoQt!K624)*100,2)</f>
        <v>115.12</v>
      </c>
      <c r="L624" s="23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3">
        <f>ROUND((PtQt!C625/PoQt!C625)*100,2)</f>
        <v>109.38</v>
      </c>
      <c r="D625" s="23">
        <f>ROUND((PtQt!D625/PoQt!D625)*100,2)</f>
        <v>90.1</v>
      </c>
      <c r="E625" s="23">
        <f>ROUND((PtQt!E625/PoQt!E625)*100,2)</f>
        <v>95.57</v>
      </c>
      <c r="F625" s="23">
        <f>ROUND((PtQt!F625/PoQt!F625)*100,2)</f>
        <v>104.43</v>
      </c>
      <c r="G625" s="23">
        <f>ROUND((PtQt!G625/PoQt!G625)*100,2)</f>
        <v>100</v>
      </c>
      <c r="H625" s="23">
        <f>ROUND((PtQt!H625/PoQt!H625)*100,2)</f>
        <v>170.83</v>
      </c>
      <c r="I625" s="23">
        <f>ROUND((PtQt!I625/PoQt!I625)*100,2)</f>
        <v>214.06</v>
      </c>
      <c r="J625" s="23">
        <f>ROUND((PtQt!J625/PoQt!J625)*100,2)</f>
        <v>200</v>
      </c>
      <c r="K625" s="23">
        <f>ROUND((PtQt!K625/PoQt!K625)*100,2)</f>
        <v>205.99</v>
      </c>
      <c r="L625" s="23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3">
        <f>ROUND((PtQt!C626/PoQt!C626)*100,2)</f>
        <v>89.49</v>
      </c>
      <c r="D626" s="23">
        <f>ROUND((PtQt!D626/PoQt!D626)*100,2)</f>
        <v>108.8</v>
      </c>
      <c r="E626" s="23">
        <f>ROUND((PtQt!E626/PoQt!E626)*100,2)</f>
        <v>104.2</v>
      </c>
      <c r="F626" s="23">
        <f>ROUND((PtQt!F626/PoQt!F626)*100,2)</f>
        <v>97.37</v>
      </c>
      <c r="G626" s="23">
        <f>ROUND((PtQt!G626/PoQt!G626)*100,2)</f>
        <v>100</v>
      </c>
      <c r="H626" s="23">
        <f>ROUND((PtQt!H626/PoQt!H626)*100,2)</f>
        <v>95.14</v>
      </c>
      <c r="I626" s="23">
        <f>ROUND((PtQt!I626/PoQt!I626)*100,2)</f>
        <v>119.83</v>
      </c>
      <c r="J626" s="23">
        <f>ROUND((PtQt!J626/PoQt!J626)*100,2)</f>
        <v>102.56</v>
      </c>
      <c r="K626" s="23">
        <f>ROUND((PtQt!K626/PoQt!K626)*100,2)</f>
        <v>90.41</v>
      </c>
      <c r="L626" s="23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3">
        <f>ROUND((PtQt!C627/PoQt!C627)*100,2)</f>
        <v>103.16</v>
      </c>
      <c r="D627" s="23">
        <f>ROUND((PtQt!D627/PoQt!D627)*100,2)</f>
        <v>94.48</v>
      </c>
      <c r="E627" s="23">
        <f>ROUND((PtQt!E627/PoQt!E627)*100,2)</f>
        <v>102.98</v>
      </c>
      <c r="F627" s="23">
        <f>ROUND((PtQt!F627/PoQt!F627)*100,2)</f>
        <v>99.63</v>
      </c>
      <c r="G627" s="23">
        <f>ROUND((PtQt!G627/PoQt!G627)*100,2)</f>
        <v>100</v>
      </c>
      <c r="H627" s="23">
        <f>ROUND((PtQt!H627/PoQt!H627)*100,2)</f>
        <v>69.709999999999994</v>
      </c>
      <c r="I627" s="23">
        <f>ROUND((PtQt!I627/PoQt!I627)*100,2)</f>
        <v>92.47</v>
      </c>
      <c r="J627" s="23">
        <f>ROUND((PtQt!J627/PoQt!J627)*100,2)</f>
        <v>103.58</v>
      </c>
      <c r="K627" s="23">
        <f>ROUND((PtQt!K627/PoQt!K627)*100,2)</f>
        <v>99.84</v>
      </c>
      <c r="L627" s="23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3">
        <f>ROUND((PtQt!C628/PoQt!C628)*100,2)</f>
        <v>105.63</v>
      </c>
      <c r="D628" s="23">
        <f>ROUND((PtQt!D628/PoQt!D628)*100,2)</f>
        <v>92.52</v>
      </c>
      <c r="E628" s="23">
        <f>ROUND((PtQt!E628/PoQt!E628)*100,2)</f>
        <v>95.39</v>
      </c>
      <c r="F628" s="23">
        <f>ROUND((PtQt!F628/PoQt!F628)*100,2)</f>
        <v>106.45</v>
      </c>
      <c r="G628" s="23">
        <f>ROUND((PtQt!G628/PoQt!G628)*100,2)</f>
        <v>100</v>
      </c>
      <c r="H628" s="23">
        <f>ROUND((PtQt!H628/PoQt!H628)*100,2)</f>
        <v>105.53</v>
      </c>
      <c r="I628" s="23">
        <f>ROUND((PtQt!I628/PoQt!I628)*100,2)</f>
        <v>103.53</v>
      </c>
      <c r="J628" s="23">
        <f>ROUND((PtQt!J628/PoQt!J628)*100,2)</f>
        <v>92.83</v>
      </c>
      <c r="K628" s="23">
        <f>ROUND((PtQt!K628/PoQt!K628)*100,2)</f>
        <v>84.24</v>
      </c>
      <c r="L628" s="23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3">
        <f>ROUND((PtQt!C629/PoQt!C629)*100,2)</f>
        <v>100.62</v>
      </c>
      <c r="D629" s="23">
        <f>ROUND((PtQt!D629/PoQt!D629)*100,2)</f>
        <v>100.37</v>
      </c>
      <c r="E629" s="23">
        <f>ROUND((PtQt!E629/PoQt!E629)*100,2)</f>
        <v>98.24</v>
      </c>
      <c r="F629" s="23">
        <f>ROUND((PtQt!F629/PoQt!F629)*100,2)</f>
        <v>100.78</v>
      </c>
      <c r="G629" s="23">
        <f>ROUND((PtQt!G629/PoQt!G629)*100,2)</f>
        <v>100</v>
      </c>
      <c r="H629" s="23" t="s">
        <v>133</v>
      </c>
      <c r="I629" s="23" t="s">
        <v>133</v>
      </c>
      <c r="J629" s="23">
        <f>ROUND((PtQt!J629/PoQt!J629)*100,2)</f>
        <v>92.97</v>
      </c>
      <c r="K629" s="23">
        <f>ROUND((PtQt!K629/PoQt!K629)*100,2)</f>
        <v>94.55</v>
      </c>
      <c r="L629" s="23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3">
        <f>ROUND((PtQt!C630/PoQt!C630)*100,2)</f>
        <v>103.18</v>
      </c>
      <c r="D630" s="23">
        <f>ROUND((PtQt!D630/PoQt!D630)*100,2)</f>
        <v>93.43</v>
      </c>
      <c r="E630" s="23">
        <f>ROUND((PtQt!E630/PoQt!E630)*100,2)</f>
        <v>107.33</v>
      </c>
      <c r="F630" s="23">
        <f>ROUND((PtQt!F630/PoQt!F630)*100,2)</f>
        <v>96.06</v>
      </c>
      <c r="G630" s="23">
        <f>ROUND((PtQt!G630/PoQt!G630)*100,2)</f>
        <v>100</v>
      </c>
      <c r="H630" s="23">
        <f>ROUND((PtQt!H630/PoQt!H630)*100,2)</f>
        <v>98.35</v>
      </c>
      <c r="I630" s="23">
        <f>ROUND((PtQt!I630/PoQt!I630)*100,2)</f>
        <v>111.9</v>
      </c>
      <c r="J630" s="23">
        <f>ROUND((PtQt!J630/PoQt!J630)*100,2)</f>
        <v>112.92</v>
      </c>
      <c r="K630" s="23">
        <f>ROUND((PtQt!K630/PoQt!K630)*100,2)</f>
        <v>113.64</v>
      </c>
      <c r="L630" s="23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3">
        <f>ROUND((PtQt!C631/PoQt!C631)*100,2)</f>
        <v>102.44</v>
      </c>
      <c r="D631" s="23">
        <f>ROUND((PtQt!D631/PoQt!D631)*100,2)</f>
        <v>91.61</v>
      </c>
      <c r="E631" s="23">
        <f>ROUND((PtQt!E631/PoQt!E631)*100,2)</f>
        <v>94.57</v>
      </c>
      <c r="F631" s="23">
        <f>ROUND((PtQt!F631/PoQt!F631)*100,2)</f>
        <v>109.29</v>
      </c>
      <c r="G631" s="23">
        <f>ROUND((PtQt!G631/PoQt!G631)*100,2)</f>
        <v>100</v>
      </c>
      <c r="H631" s="23">
        <f>ROUND((PtQt!H631/PoQt!H631)*100,2)</f>
        <v>119.4</v>
      </c>
      <c r="I631" s="23">
        <f>ROUND((PtQt!I631/PoQt!I631)*100,2)</f>
        <v>114.44</v>
      </c>
      <c r="J631" s="23">
        <f>ROUND((PtQt!J631/PoQt!J631)*100,2)</f>
        <v>136.29</v>
      </c>
      <c r="K631" s="23">
        <f>ROUND((PtQt!K631/PoQt!K631)*100,2)</f>
        <v>139.62</v>
      </c>
      <c r="L631" s="23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3">
        <f>ROUND((PtQt!C632/PoQt!C632)*100,2)</f>
        <v>97.81</v>
      </c>
      <c r="D632" s="23">
        <f>ROUND((PtQt!D632/PoQt!D632)*100,2)</f>
        <v>87.14</v>
      </c>
      <c r="E632" s="23">
        <f>ROUND((PtQt!E632/PoQt!E632)*100,2)</f>
        <v>94.83</v>
      </c>
      <c r="F632" s="23">
        <f>ROUND((PtQt!F632/PoQt!F632)*100,2)</f>
        <v>120.14</v>
      </c>
      <c r="G632" s="23">
        <f>ROUND((PtQt!G632/PoQt!G632)*100,2)</f>
        <v>100</v>
      </c>
      <c r="H632" s="23">
        <f>ROUND((PtQt!H632/PoQt!H632)*100,2)</f>
        <v>132.88</v>
      </c>
      <c r="I632" s="23">
        <f>ROUND((PtQt!I632/PoQt!I632)*100,2)</f>
        <v>201.58</v>
      </c>
      <c r="J632" s="23">
        <f>ROUND((PtQt!J632/PoQt!J632)*100,2)</f>
        <v>198.49</v>
      </c>
      <c r="K632" s="23">
        <f>ROUND((PtQt!K632/PoQt!K632)*100,2)</f>
        <v>191.93</v>
      </c>
      <c r="L632" s="23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ROUND((PtQt!C633/PoQt!C633)*100,2)</f>
        <v>97.68</v>
      </c>
      <c r="D633" s="23">
        <f>ROUND((PtQt!D633/PoQt!D633)*100,2)</f>
        <v>113.56</v>
      </c>
      <c r="E633" s="23">
        <f>ROUND((PtQt!E633/PoQt!E633)*100,2)</f>
        <v>100.5</v>
      </c>
      <c r="F633" s="23">
        <f>ROUND((PtQt!F633/PoQt!F633)*100,2)</f>
        <v>88.3</v>
      </c>
      <c r="G633" s="23">
        <f>ROUND((PtQt!G633/PoQt!G633)*100,2)</f>
        <v>100</v>
      </c>
      <c r="H633" s="23">
        <f>ROUND((PtQt!H633/PoQt!H633)*100,2)</f>
        <v>110.12</v>
      </c>
      <c r="I633" s="23">
        <f>ROUND((PtQt!I633/PoQt!I633)*100,2)</f>
        <v>113.15</v>
      </c>
      <c r="J633" s="23">
        <f>ROUND((PtQt!J633/PoQt!J633)*100,2)</f>
        <v>130.41999999999999</v>
      </c>
      <c r="K633" s="23">
        <f>ROUND((PtQt!K633/PoQt!K633)*100,2)</f>
        <v>117.27</v>
      </c>
      <c r="L633" s="23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ROUND((PtQt!C634/PoQt!C634)*100,2)</f>
        <v>123.63</v>
      </c>
      <c r="D634" s="23">
        <f>ROUND((PtQt!D634/PoQt!D634)*100,2)</f>
        <v>77.83</v>
      </c>
      <c r="E634" s="23">
        <f>ROUND((PtQt!E634/PoQt!E634)*100,2)</f>
        <v>88.9</v>
      </c>
      <c r="F634" s="23">
        <f>ROUND((PtQt!F634/PoQt!F634)*100,2)</f>
        <v>109.66</v>
      </c>
      <c r="G634" s="23">
        <f>ROUND((PtQt!G634/PoQt!G634)*100,2)</f>
        <v>100</v>
      </c>
      <c r="H634" s="23">
        <f>ROUND((PtQt!H634/PoQt!H634)*100,2)</f>
        <v>84.75</v>
      </c>
      <c r="I634" s="23">
        <f>ROUND((PtQt!I634/PoQt!I634)*100,2)</f>
        <v>78</v>
      </c>
      <c r="J634" s="23">
        <f>ROUND((PtQt!J634/PoQt!J634)*100,2)</f>
        <v>77.69</v>
      </c>
      <c r="K634" s="23">
        <f>ROUND((PtQt!K634/PoQt!K634)*100,2)</f>
        <v>104.32</v>
      </c>
      <c r="L634" s="23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3">
        <f>ROUND((PtQt!C635/PoQt!C635)*100,2)</f>
        <v>104.01</v>
      </c>
      <c r="D635" s="23">
        <f>ROUND((PtQt!D635/PoQt!D635)*100,2)</f>
        <v>109.5</v>
      </c>
      <c r="E635" s="23">
        <f>ROUND((PtQt!E635/PoQt!E635)*100,2)</f>
        <v>92.69</v>
      </c>
      <c r="F635" s="23">
        <f>ROUND((PtQt!F635/PoQt!F635)*100,2)</f>
        <v>93.78</v>
      </c>
      <c r="G635" s="23">
        <f>ROUND((PtQt!G635/PoQt!G635)*100,2)</f>
        <v>100</v>
      </c>
      <c r="H635" s="23">
        <f>ROUND((PtQt!H635/PoQt!H635)*100,2)</f>
        <v>118.83</v>
      </c>
      <c r="I635" s="23">
        <f>ROUND((PtQt!I635/PoQt!I635)*100,2)</f>
        <v>116.95</v>
      </c>
      <c r="J635" s="23">
        <f>ROUND((PtQt!J635/PoQt!J635)*100,2)</f>
        <v>96.25</v>
      </c>
      <c r="K635" s="23">
        <f>ROUND((PtQt!K635/PoQt!K635)*100,2)</f>
        <v>101.11</v>
      </c>
      <c r="L635" s="23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3">
        <f>ROUND((PtQt!C636/PoQt!C636)*100,2)</f>
        <v>104.65</v>
      </c>
      <c r="D636" s="23">
        <f>ROUND((PtQt!D636/PoQt!D636)*100,2)</f>
        <v>94.3</v>
      </c>
      <c r="E636" s="23">
        <f>ROUND((PtQt!E636/PoQt!E636)*100,2)</f>
        <v>104.3</v>
      </c>
      <c r="F636" s="23">
        <f>ROUND((PtQt!F636/PoQt!F636)*100,2)</f>
        <v>95.4</v>
      </c>
      <c r="G636" s="23">
        <f>ROUND((PtQt!G636/PoQt!G636)*100,2)</f>
        <v>100</v>
      </c>
      <c r="H636" s="23">
        <f>ROUND((PtQt!H636/PoQt!H636)*100,2)</f>
        <v>108.53</v>
      </c>
      <c r="I636" s="23">
        <f>ROUND((PtQt!I636/PoQt!I636)*100,2)</f>
        <v>110.27</v>
      </c>
      <c r="J636" s="23">
        <f>ROUND((PtQt!J636/PoQt!J636)*100,2)</f>
        <v>99.55</v>
      </c>
      <c r="K636" s="23">
        <f>ROUND((PtQt!K636/PoQt!K636)*100,2)</f>
        <v>110.88</v>
      </c>
      <c r="L636" s="23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3">
        <f>ROUND((PtQt!C637/PoQt!C637)*100,2)</f>
        <v>102.87</v>
      </c>
      <c r="D637" s="23">
        <f>ROUND((PtQt!D637/PoQt!D637)*100,2)</f>
        <v>84.15</v>
      </c>
      <c r="E637" s="23">
        <f>ROUND((PtQt!E637/PoQt!E637)*100,2)</f>
        <v>110.42</v>
      </c>
      <c r="F637" s="23">
        <f>ROUND((PtQt!F637/PoQt!F637)*100,2)</f>
        <v>102.49</v>
      </c>
      <c r="G637" s="23">
        <f>ROUND((PtQt!G637/PoQt!G637)*100,2)</f>
        <v>100</v>
      </c>
      <c r="H637" s="23">
        <f>ROUND((PtQt!H637/PoQt!H637)*100,2)</f>
        <v>111.37</v>
      </c>
      <c r="I637" s="23">
        <f>ROUND((PtQt!I637/PoQt!I637)*100,2)</f>
        <v>102.59</v>
      </c>
      <c r="J637" s="23">
        <f>ROUND((PtQt!J637/PoQt!J637)*100,2)</f>
        <v>102.24</v>
      </c>
      <c r="K637" s="23">
        <f>ROUND((PtQt!K637/PoQt!K637)*100,2)</f>
        <v>109.76</v>
      </c>
      <c r="L637" s="23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3">
        <f>ROUND((PtQt!C638/PoQt!C638)*100,2)</f>
        <v>117.99</v>
      </c>
      <c r="D638" s="23">
        <f>ROUND((PtQt!D638/PoQt!D638)*100,2)</f>
        <v>88.02</v>
      </c>
      <c r="E638" s="23">
        <f>ROUND((PtQt!E638/PoQt!E638)*100,2)</f>
        <v>99.76</v>
      </c>
      <c r="F638" s="23">
        <f>ROUND((PtQt!F638/PoQt!F638)*100,2)</f>
        <v>94.23</v>
      </c>
      <c r="G638" s="23">
        <f>ROUND((PtQt!G638/PoQt!G638)*100,2)</f>
        <v>100</v>
      </c>
      <c r="H638" s="23">
        <f>ROUND((PtQt!H638/PoQt!H638)*100,2)</f>
        <v>125.73</v>
      </c>
      <c r="I638" s="23">
        <f>ROUND((PtQt!I638/PoQt!I638)*100,2)</f>
        <v>91.63</v>
      </c>
      <c r="J638" s="23">
        <f>ROUND((PtQt!J638/PoQt!J638)*100,2)</f>
        <v>105.15</v>
      </c>
      <c r="K638" s="23">
        <f>ROUND((PtQt!K638/PoQt!K638)*100,2)</f>
        <v>111.69</v>
      </c>
      <c r="L638" s="23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ROUND((PtQt!C639/PoQt!C639)*100,2)</f>
        <v>115.18</v>
      </c>
      <c r="D639" s="23">
        <f>ROUND((PtQt!D639/PoQt!D639)*100,2)</f>
        <v>105.85</v>
      </c>
      <c r="E639" s="23">
        <f>ROUND((PtQt!E639/PoQt!E639)*100,2)</f>
        <v>83.63</v>
      </c>
      <c r="F639" s="23">
        <f>ROUND((PtQt!F639/PoQt!F639)*100,2)</f>
        <v>95.29</v>
      </c>
      <c r="G639" s="23">
        <f>ROUND((PtQt!G639/PoQt!G639)*100,2)</f>
        <v>100</v>
      </c>
      <c r="H639" s="23">
        <f>ROUND((PtQt!H639/PoQt!H639)*100,2)</f>
        <v>124.65</v>
      </c>
      <c r="I639" s="23">
        <f>ROUND((PtQt!I639/PoQt!I639)*100,2)</f>
        <v>100.89</v>
      </c>
      <c r="J639" s="23">
        <f>ROUND((PtQt!J639/PoQt!J639)*100,2)</f>
        <v>88.24</v>
      </c>
      <c r="K639" s="23">
        <f>ROUND((PtQt!K639/PoQt!K639)*100,2)</f>
        <v>97.42</v>
      </c>
      <c r="L639" s="23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ROUND((PtQt!C640/PoQt!C640)*100,2)</f>
        <v>101.78</v>
      </c>
      <c r="D640" s="23">
        <f>ROUND((PtQt!D640/PoQt!D640)*100,2)</f>
        <v>74.33</v>
      </c>
      <c r="E640" s="23">
        <f>ROUND((PtQt!E640/PoQt!E640)*100,2)</f>
        <v>111.39</v>
      </c>
      <c r="F640" s="23">
        <f>ROUND((PtQt!F640/PoQt!F640)*100,2)</f>
        <v>112.42</v>
      </c>
      <c r="G640" s="23">
        <f>ROUND((PtQt!G640/PoQt!G640)*100,2)</f>
        <v>100</v>
      </c>
      <c r="H640" s="23">
        <f>ROUND((PtQt!H640/PoQt!H640)*100,2)</f>
        <v>145.37</v>
      </c>
      <c r="I640" s="23">
        <f>ROUND((PtQt!I640/PoQt!I640)*100,2)</f>
        <v>142.21</v>
      </c>
      <c r="J640" s="23">
        <f>ROUND((PtQt!J640/PoQt!J640)*100,2)</f>
        <v>117.16</v>
      </c>
      <c r="K640" s="23">
        <f>ROUND((PtQt!K640/PoQt!K640)*100,2)</f>
        <v>115.79</v>
      </c>
      <c r="L640" s="23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ROUND((PtQt!C641/PoQt!C641)*100,2)</f>
        <v>96.98</v>
      </c>
      <c r="D641" s="23">
        <f>ROUND((PtQt!D641/PoQt!D641)*100,2)</f>
        <v>103.11</v>
      </c>
      <c r="E641" s="23">
        <f>ROUND((PtQt!E641/PoQt!E641)*100,2)</f>
        <v>109.34</v>
      </c>
      <c r="F641" s="23">
        <f>ROUND((PtQt!F641/PoQt!F641)*100,2)</f>
        <v>90.57</v>
      </c>
      <c r="G641" s="23">
        <f>ROUND((PtQt!G641/PoQt!G641)*100,2)</f>
        <v>100</v>
      </c>
      <c r="H641" s="23">
        <f>ROUND((PtQt!H641/PoQt!H641)*100,2)</f>
        <v>79.8</v>
      </c>
      <c r="I641" s="23">
        <f>ROUND((PtQt!I641/PoQt!I641)*100,2)</f>
        <v>113.88</v>
      </c>
      <c r="J641" s="23">
        <f>ROUND((PtQt!J641/PoQt!J641)*100,2)</f>
        <v>85.94</v>
      </c>
      <c r="K641" s="23">
        <f>ROUND((PtQt!K641/PoQt!K641)*100,2)</f>
        <v>113.61</v>
      </c>
      <c r="L641" s="23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3">
        <f>ROUND((PtQt!C642/PoQt!C642)*100,2)</f>
        <v>100.6</v>
      </c>
      <c r="D642" s="23">
        <f>ROUND((PtQt!D642/PoQt!D642)*100,2)</f>
        <v>103.36</v>
      </c>
      <c r="E642" s="23">
        <f>ROUND((PtQt!E642/PoQt!E642)*100,2)</f>
        <v>109.02</v>
      </c>
      <c r="F642" s="23">
        <f>ROUND((PtQt!F642/PoQt!F642)*100,2)</f>
        <v>87.02</v>
      </c>
      <c r="G642" s="23">
        <f>ROUND((PtQt!G642/PoQt!G642)*100,2)</f>
        <v>100</v>
      </c>
      <c r="H642" s="23">
        <f>ROUND((PtQt!H642/PoQt!H642)*100,2)</f>
        <v>114.89</v>
      </c>
      <c r="I642" s="23">
        <f>ROUND((PtQt!I642/PoQt!I642)*100,2)</f>
        <v>127.57</v>
      </c>
      <c r="J642" s="23">
        <f>ROUND((PtQt!J642/PoQt!J642)*100,2)</f>
        <v>108.26</v>
      </c>
      <c r="K642" s="23">
        <f>ROUND((PtQt!K642/PoQt!K642)*100,2)</f>
        <v>108.64</v>
      </c>
      <c r="L642" s="23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ROUND((PtQt!C643/PoQt!C643)*100,2)</f>
        <v>105.17</v>
      </c>
      <c r="D643" s="23">
        <f>ROUND((PtQt!D643/PoQt!D643)*100,2)</f>
        <v>96.53</v>
      </c>
      <c r="E643" s="23">
        <f>ROUND((PtQt!E643/PoQt!E643)*100,2)</f>
        <v>92.17</v>
      </c>
      <c r="F643" s="23">
        <f>ROUND((PtQt!F643/PoQt!F643)*100,2)</f>
        <v>106.05</v>
      </c>
      <c r="G643" s="23">
        <f>ROUND((PtQt!G643/PoQt!G643)*100,2)</f>
        <v>100</v>
      </c>
      <c r="H643" s="23">
        <f>ROUND((PtQt!H643/PoQt!H643)*100,2)</f>
        <v>89.1</v>
      </c>
      <c r="I643" s="23">
        <f>ROUND((PtQt!I643/PoQt!I643)*100,2)</f>
        <v>79.66</v>
      </c>
      <c r="J643" s="23">
        <f>ROUND((PtQt!J643/PoQt!J643)*100,2)</f>
        <v>95.16</v>
      </c>
      <c r="K643" s="23">
        <f>ROUND((PtQt!K643/PoQt!K643)*100,2)</f>
        <v>132.36000000000001</v>
      </c>
      <c r="L643" s="23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3">
        <f>ROUND((PtQt!C644/PoQt!C644)*100,2)</f>
        <v>107.07</v>
      </c>
      <c r="D644" s="23">
        <f>ROUND((PtQt!D644/PoQt!D644)*100,2)</f>
        <v>93.17</v>
      </c>
      <c r="E644" s="23">
        <f>ROUND((PtQt!E644/PoQt!E644)*100,2)</f>
        <v>92.52</v>
      </c>
      <c r="F644" s="23">
        <f>ROUND((PtQt!F644/PoQt!F644)*100,2)</f>
        <v>106.42</v>
      </c>
      <c r="G644" s="23">
        <f>ROUND((PtQt!G644/PoQt!G644)*100,2)</f>
        <v>100</v>
      </c>
      <c r="H644" s="23">
        <f>ROUND((PtQt!H644/PoQt!H644)*100,2)</f>
        <v>107.58</v>
      </c>
      <c r="I644" s="23">
        <f>ROUND((PtQt!I644/PoQt!I644)*100,2)</f>
        <v>113.57</v>
      </c>
      <c r="J644" s="23">
        <f>ROUND((PtQt!J644/PoQt!J644)*100,2)</f>
        <v>104.99</v>
      </c>
      <c r="K644" s="23">
        <f>ROUND((PtQt!K644/PoQt!K644)*100,2)</f>
        <v>83.26</v>
      </c>
      <c r="L644" s="23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3">
        <f>ROUND((PtQt!C645/PoQt!C645)*100,2)</f>
        <v>104.37</v>
      </c>
      <c r="D645" s="23">
        <f>ROUND((PtQt!D645/PoQt!D645)*100,2)</f>
        <v>97.59</v>
      </c>
      <c r="E645" s="23">
        <f>ROUND((PtQt!E645/PoQt!E645)*100,2)</f>
        <v>95.27</v>
      </c>
      <c r="F645" s="23">
        <f>ROUND((PtQt!F645/PoQt!F645)*100,2)</f>
        <v>102.75</v>
      </c>
      <c r="G645" s="23">
        <f>ROUND((PtQt!G645/PoQt!G645)*100,2)</f>
        <v>100</v>
      </c>
      <c r="H645" s="23">
        <f>ROUND((PtQt!H645/PoQt!H645)*100,2)</f>
        <v>103.18</v>
      </c>
      <c r="I645" s="23">
        <f>ROUND((PtQt!I645/PoQt!I645)*100,2)</f>
        <v>105.4</v>
      </c>
      <c r="J645" s="23">
        <f>ROUND((PtQt!J645/PoQt!J645)*100,2)</f>
        <v>79.66</v>
      </c>
      <c r="K645" s="23">
        <f>ROUND((PtQt!K645/PoQt!K645)*100,2)</f>
        <v>81.209999999999994</v>
      </c>
      <c r="L645" s="23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3">
        <f>ROUND((PtQt!C646/PoQt!C646)*100,2)</f>
        <v>110.88</v>
      </c>
      <c r="D646" s="23">
        <f>ROUND((PtQt!D646/PoQt!D646)*100,2)</f>
        <v>92.97</v>
      </c>
      <c r="E646" s="23">
        <f>ROUND((PtQt!E646/PoQt!E646)*100,2)</f>
        <v>85.77</v>
      </c>
      <c r="F646" s="23">
        <f>ROUND((PtQt!F646/PoQt!F646)*100,2)</f>
        <v>110.34</v>
      </c>
      <c r="G646" s="23">
        <f>ROUND((PtQt!G646/PoQt!G646)*100,2)</f>
        <v>100</v>
      </c>
      <c r="H646" s="23">
        <f>ROUND((PtQt!H646/PoQt!H646)*100,2)</f>
        <v>106.98</v>
      </c>
      <c r="I646" s="23">
        <f>ROUND((PtQt!I646/PoQt!I646)*100,2)</f>
        <v>106.87</v>
      </c>
      <c r="J646" s="23">
        <f>ROUND((PtQt!J646/PoQt!J646)*100,2)</f>
        <v>88.2</v>
      </c>
      <c r="K646" s="23">
        <f>ROUND((PtQt!K646/PoQt!K646)*100,2)</f>
        <v>58.55</v>
      </c>
      <c r="L646" s="23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3">
        <f>ROUND((PtQt!C647/PoQt!C647)*100,2)</f>
        <v>113.26</v>
      </c>
      <c r="D647" s="23">
        <f>ROUND((PtQt!D647/PoQt!D647)*100,2)</f>
        <v>86.68</v>
      </c>
      <c r="E647" s="23">
        <f>ROUND((PtQt!E647/PoQt!E647)*100,2)</f>
        <v>89.61</v>
      </c>
      <c r="F647" s="23">
        <f>ROUND((PtQt!F647/PoQt!F647)*100,2)</f>
        <v>110.39</v>
      </c>
      <c r="G647" s="23">
        <f>ROUND((PtQt!G647/PoQt!G647)*100,2)</f>
        <v>100</v>
      </c>
      <c r="H647" s="23">
        <f>ROUND((PtQt!H647/PoQt!H647)*100,2)</f>
        <v>122.58</v>
      </c>
      <c r="I647" s="23">
        <f>ROUND((PtQt!I647/PoQt!I647)*100,2)</f>
        <v>134.53</v>
      </c>
      <c r="J647" s="23">
        <f>ROUND((PtQt!J647/PoQt!J647)*100,2)</f>
        <v>111.83</v>
      </c>
      <c r="K647" s="23">
        <f>ROUND((PtQt!K647/PoQt!K647)*100,2)</f>
        <v>83.33</v>
      </c>
      <c r="L647" s="23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ROUND((PtQt!C648/PoQt!C648)*100,2)</f>
        <v>97.95</v>
      </c>
      <c r="D648" s="23">
        <f>ROUND((PtQt!D648/PoQt!D648)*100,2)</f>
        <v>95.68</v>
      </c>
      <c r="E648" s="23">
        <f>ROUND((PtQt!E648/PoQt!E648)*100,2)</f>
        <v>104.9</v>
      </c>
      <c r="F648" s="23">
        <f>ROUND((PtQt!F648/PoQt!F648)*100,2)</f>
        <v>101.47</v>
      </c>
      <c r="G648" s="23">
        <f>ROUND((PtQt!G648/PoQt!G648)*100,2)</f>
        <v>100</v>
      </c>
      <c r="H648" s="23">
        <f>ROUND((PtQt!H648/PoQt!H648)*100,2)</f>
        <v>99.6</v>
      </c>
      <c r="I648" s="23">
        <f>ROUND((PtQt!I648/PoQt!I648)*100,2)</f>
        <v>110.79</v>
      </c>
      <c r="J648" s="23">
        <f>ROUND((PtQt!J648/PoQt!J648)*100,2)</f>
        <v>113.02</v>
      </c>
      <c r="K648" s="23">
        <f>ROUND((PtQt!K648/PoQt!K648)*100,2)</f>
        <v>105.97</v>
      </c>
      <c r="L648" s="23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3">
        <f>ROUND((PtQt!C649/PoQt!C649)*100,2)</f>
        <v>105.51</v>
      </c>
      <c r="D649" s="23">
        <f>ROUND((PtQt!D649/PoQt!D649)*100,2)</f>
        <v>95.25</v>
      </c>
      <c r="E649" s="23">
        <f>ROUND((PtQt!E649/PoQt!E649)*100,2)</f>
        <v>86.68</v>
      </c>
      <c r="F649" s="23">
        <f>ROUND((PtQt!F649/PoQt!F649)*100,2)</f>
        <v>103.57</v>
      </c>
      <c r="G649" s="23">
        <f>ROUND((PtQt!G649/PoQt!G649)*100,2)</f>
        <v>100</v>
      </c>
      <c r="H649" s="23">
        <f>ROUND((PtQt!H649/PoQt!H649)*100,2)</f>
        <v>95.77</v>
      </c>
      <c r="I649" s="23">
        <f>ROUND((PtQt!I649/PoQt!I649)*100,2)</f>
        <v>92.73</v>
      </c>
      <c r="J649" s="23">
        <f>ROUND((PtQt!J649/PoQt!J649)*100,2)</f>
        <v>74.09</v>
      </c>
      <c r="K649" s="23">
        <f>ROUND((PtQt!K649/PoQt!K649)*100,2)</f>
        <v>114.48</v>
      </c>
      <c r="L649" s="23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3">
        <f>ROUND((PtQt!C650/PoQt!C650)*100,2)</f>
        <v>93.42</v>
      </c>
      <c r="D650" s="23">
        <f>ROUND((PtQt!D650/PoQt!D650)*100,2)</f>
        <v>103</v>
      </c>
      <c r="E650" s="23">
        <f>ROUND((PtQt!E650/PoQt!E650)*100,2)</f>
        <v>99.35</v>
      </c>
      <c r="F650" s="23">
        <f>ROUND((PtQt!F650/PoQt!F650)*100,2)</f>
        <v>104.29</v>
      </c>
      <c r="G650" s="23">
        <f>ROUND((PtQt!G650/PoQt!G650)*100,2)</f>
        <v>100</v>
      </c>
      <c r="H650" s="23">
        <f>ROUND((PtQt!H650/PoQt!H650)*100,2)</f>
        <v>98.18</v>
      </c>
      <c r="I650" s="23">
        <f>ROUND((PtQt!I650/PoQt!I650)*100,2)</f>
        <v>105.23</v>
      </c>
      <c r="J650" s="23">
        <f>ROUND((PtQt!J650/PoQt!J650)*100,2)</f>
        <v>108.35</v>
      </c>
      <c r="K650" s="23">
        <f>ROUND((PtQt!K650/PoQt!K650)*100,2)</f>
        <v>120.46</v>
      </c>
      <c r="L650" s="23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ROUND((PtQt!C651/PoQt!C651)*100,2)</f>
        <v>94.72</v>
      </c>
      <c r="D651" s="23">
        <f>ROUND((PtQt!D651/PoQt!D651)*100,2)</f>
        <v>101.61</v>
      </c>
      <c r="E651" s="23">
        <f>ROUND((PtQt!E651/PoQt!E651)*100,2)</f>
        <v>98.74</v>
      </c>
      <c r="F651" s="23">
        <f>ROUND((PtQt!F651/PoQt!F651)*100,2)</f>
        <v>104.82</v>
      </c>
      <c r="G651" s="23">
        <f>ROUND((PtQt!G651/PoQt!G651)*100,2)</f>
        <v>100</v>
      </c>
      <c r="H651" s="23">
        <f>ROUND((PtQt!H651/PoQt!H651)*100,2)</f>
        <v>107.35</v>
      </c>
      <c r="I651" s="23">
        <f>ROUND((PtQt!I651/PoQt!I651)*100,2)</f>
        <v>114.12</v>
      </c>
      <c r="J651" s="23">
        <f>ROUND((PtQt!J651/PoQt!J651)*100,2)</f>
        <v>119.86</v>
      </c>
      <c r="K651" s="23">
        <f>ROUND((PtQt!K651/PoQt!K651)*100,2)</f>
        <v>130.31</v>
      </c>
      <c r="L651" s="23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ROUND((PtQt!C652/PoQt!C652)*100,2)</f>
        <v>94.6</v>
      </c>
      <c r="D652" s="23">
        <f>ROUND((PtQt!D652/PoQt!D652)*100,2)</f>
        <v>99.23</v>
      </c>
      <c r="E652" s="23">
        <f>ROUND((PtQt!E652/PoQt!E652)*100,2)</f>
        <v>102.75</v>
      </c>
      <c r="F652" s="23">
        <f>ROUND((PtQt!F652/PoQt!F652)*100,2)</f>
        <v>103.52</v>
      </c>
      <c r="G652" s="23">
        <f>ROUND((PtQt!G652/PoQt!G652)*100,2)</f>
        <v>100</v>
      </c>
      <c r="H652" s="23">
        <f>ROUND((PtQt!H652/PoQt!H652)*100,2)</f>
        <v>106.94</v>
      </c>
      <c r="I652" s="23">
        <f>ROUND((PtQt!I652/PoQt!I652)*100,2)</f>
        <v>111.34</v>
      </c>
      <c r="J652" s="23">
        <f>ROUND((PtQt!J652/PoQt!J652)*100,2)</f>
        <v>109.8</v>
      </c>
      <c r="K652" s="23">
        <f>ROUND((PtQt!K652/PoQt!K652)*100,2)</f>
        <v>118.94</v>
      </c>
      <c r="L652" s="23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ROUND((PtQt!C653/PoQt!C653)*100,2)</f>
        <v>78.03</v>
      </c>
      <c r="D653" s="23">
        <f>ROUND((PtQt!D653/PoQt!D653)*100,2)</f>
        <v>119.08</v>
      </c>
      <c r="E653" s="23">
        <f>ROUND((PtQt!E653/PoQt!E653)*100,2)</f>
        <v>88.09</v>
      </c>
      <c r="F653" s="23">
        <f>ROUND((PtQt!F653/PoQt!F653)*100,2)</f>
        <v>114.84</v>
      </c>
      <c r="G653" s="23">
        <f>ROUND((PtQt!G653/PoQt!G653)*100,2)</f>
        <v>100</v>
      </c>
      <c r="H653" s="23">
        <f>ROUND((PtQt!H653/PoQt!H653)*100,2)</f>
        <v>88.27</v>
      </c>
      <c r="I653" s="23">
        <f>ROUND((PtQt!I653/PoQt!I653)*100,2)</f>
        <v>103.16</v>
      </c>
      <c r="J653" s="23">
        <f>ROUND((PtQt!J653/PoQt!J653)*100,2)</f>
        <v>57.51</v>
      </c>
      <c r="K653" s="23">
        <f>ROUND((PtQt!K653/PoQt!K653)*100,2)</f>
        <v>80.02</v>
      </c>
      <c r="L653" s="23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32" t="s">
        <v>132</v>
      </c>
      <c r="D654" s="32" t="s">
        <v>132</v>
      </c>
      <c r="E654" s="23" t="s">
        <v>133</v>
      </c>
      <c r="F654" s="23">
        <f>ROUND((PtQt!F654/PoQt!F654)*100,2)</f>
        <v>100</v>
      </c>
      <c r="G654" s="23">
        <f>ROUND((PtQt!G654/PoQt!G654)*100,2)</f>
        <v>100</v>
      </c>
      <c r="H654" s="23" t="s">
        <v>133</v>
      </c>
      <c r="I654" s="32" t="s">
        <v>132</v>
      </c>
      <c r="J654" s="23" t="s">
        <v>133</v>
      </c>
      <c r="K654" s="23">
        <f>ROUND((PtQt!K654/PoQt!K654)*100,2)</f>
        <v>40.54</v>
      </c>
      <c r="L654" s="23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3">
        <f>ROUND((PtQt!C655/PoQt!C655)*100,2)</f>
        <v>133.79</v>
      </c>
      <c r="D655" s="23">
        <f>ROUND((PtQt!D655/PoQt!D655)*100,2)</f>
        <v>92.29</v>
      </c>
      <c r="E655" s="23">
        <f>ROUND((PtQt!E655/PoQt!E655)*100,2)</f>
        <v>75.55</v>
      </c>
      <c r="F655" s="23">
        <f>ROUND((PtQt!F655/PoQt!F655)*100,2)</f>
        <v>98.36</v>
      </c>
      <c r="G655" s="23">
        <f>ROUND((PtQt!G655/PoQt!G655)*100,2)</f>
        <v>100</v>
      </c>
      <c r="H655" s="23">
        <f>ROUND((PtQt!H655/PoQt!H655)*100,2)</f>
        <v>78.88</v>
      </c>
      <c r="I655" s="23">
        <f>ROUND((PtQt!I655/PoQt!I655)*100,2)</f>
        <v>86.3</v>
      </c>
      <c r="J655" s="23">
        <f>ROUND((PtQt!J655/PoQt!J655)*100,2)</f>
        <v>75.86</v>
      </c>
      <c r="K655" s="23">
        <f>ROUND((PtQt!K655/PoQt!K655)*100,2)</f>
        <v>101.95</v>
      </c>
      <c r="L655" s="23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3">
        <f>ROUND((PtQt!C656/PoQt!C656)*100,2)</f>
        <v>117.35</v>
      </c>
      <c r="D656" s="23">
        <f>ROUND((PtQt!D656/PoQt!D656)*100,2)</f>
        <v>102.33</v>
      </c>
      <c r="E656" s="23">
        <f>ROUND((PtQt!E656/PoQt!E656)*100,2)</f>
        <v>92.84</v>
      </c>
      <c r="F656" s="23">
        <f>ROUND((PtQt!F656/PoQt!F656)*100,2)</f>
        <v>87.3</v>
      </c>
      <c r="G656" s="23">
        <f>ROUND((PtQt!G656/PoQt!G656)*100,2)</f>
        <v>100</v>
      </c>
      <c r="H656" s="23">
        <f>ROUND((PtQt!H656/PoQt!H656)*100,2)</f>
        <v>89.98</v>
      </c>
      <c r="I656" s="23">
        <f>ROUND((PtQt!I656/PoQt!I656)*100,2)</f>
        <v>102.86</v>
      </c>
      <c r="J656" s="23">
        <f>ROUND((PtQt!J656/PoQt!J656)*100,2)</f>
        <v>85.33</v>
      </c>
      <c r="K656" s="23">
        <f>ROUND((PtQt!K656/PoQt!K656)*100,2)</f>
        <v>90.52</v>
      </c>
      <c r="L656" s="23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3">
        <f>ROUND((PtQt!C657/PoQt!C657)*100,2)</f>
        <v>117.35</v>
      </c>
      <c r="D657" s="23">
        <f>ROUND((PtQt!D657/PoQt!D657)*100,2)</f>
        <v>102.33</v>
      </c>
      <c r="E657" s="23">
        <f>ROUND((PtQt!E657/PoQt!E657)*100,2)</f>
        <v>92.84</v>
      </c>
      <c r="F657" s="23">
        <f>ROUND((PtQt!F657/PoQt!F657)*100,2)</f>
        <v>87.3</v>
      </c>
      <c r="G657" s="23">
        <f>ROUND((PtQt!G657/PoQt!G657)*100,2)</f>
        <v>100</v>
      </c>
      <c r="H657" s="23">
        <f>ROUND((PtQt!H657/PoQt!H657)*100,2)</f>
        <v>89.98</v>
      </c>
      <c r="I657" s="23">
        <f>ROUND((PtQt!I657/PoQt!I657)*100,2)</f>
        <v>102.86</v>
      </c>
      <c r="J657" s="23">
        <f>ROUND((PtQt!J657/PoQt!J657)*100,2)</f>
        <v>85.33</v>
      </c>
      <c r="K657" s="23">
        <f>ROUND((PtQt!K657/PoQt!K657)*100,2)</f>
        <v>90.52</v>
      </c>
      <c r="L657" s="23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3">
        <f>ROUND((PtQt!C658/PoQt!C658)*100,2)</f>
        <v>97.53</v>
      </c>
      <c r="D658" s="23">
        <f>ROUND((PtQt!D658/PoQt!D658)*100,2)</f>
        <v>101.32</v>
      </c>
      <c r="E658" s="23">
        <f>ROUND((PtQt!E658/PoQt!E658)*100,2)</f>
        <v>98.75</v>
      </c>
      <c r="F658" s="23">
        <f>ROUND((PtQt!F658/PoQt!F658)*100,2)</f>
        <v>103.35</v>
      </c>
      <c r="G658" s="23">
        <f>ROUND((PtQt!G658/PoQt!G658)*100,2)</f>
        <v>100</v>
      </c>
      <c r="H658" s="23">
        <f>ROUND((PtQt!H658/PoQt!H658)*100,2)</f>
        <v>97.27</v>
      </c>
      <c r="I658" s="23">
        <f>ROUND((PtQt!I658/PoQt!I658)*100,2)</f>
        <v>92.7</v>
      </c>
      <c r="J658" s="23">
        <f>ROUND((PtQt!J658/PoQt!J658)*100,2)</f>
        <v>88.55</v>
      </c>
      <c r="K658" s="23">
        <f>ROUND((PtQt!K658/PoQt!K658)*100,2)</f>
        <v>90.52</v>
      </c>
      <c r="L658" s="23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3">
        <f>ROUND((PtQt!C659/PoQt!C659)*100,2)</f>
        <v>95.69</v>
      </c>
      <c r="D659" s="23">
        <f>ROUND((PtQt!D659/PoQt!D659)*100,2)</f>
        <v>98.68</v>
      </c>
      <c r="E659" s="23">
        <f>ROUND((PtQt!E659/PoQt!E659)*100,2)</f>
        <v>101.75</v>
      </c>
      <c r="F659" s="23">
        <f>ROUND((PtQt!F659/PoQt!F659)*100,2)</f>
        <v>103.87</v>
      </c>
      <c r="G659" s="23">
        <f>ROUND((PtQt!G659/PoQt!G659)*100,2)</f>
        <v>100</v>
      </c>
      <c r="H659" s="23">
        <f>ROUND((PtQt!H659/PoQt!H659)*100,2)</f>
        <v>94.74</v>
      </c>
      <c r="I659" s="23">
        <f>ROUND((PtQt!I659/PoQt!I659)*100,2)</f>
        <v>85.95</v>
      </c>
      <c r="J659" s="23">
        <f>ROUND((PtQt!J659/PoQt!J659)*100,2)</f>
        <v>86.8</v>
      </c>
      <c r="K659" s="23">
        <f>ROUND((PtQt!K659/PoQt!K659)*100,2)</f>
        <v>106.23</v>
      </c>
      <c r="L659" s="23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3">
        <f>ROUND((PtQt!C660/PoQt!C660)*100,2)</f>
        <v>88.87</v>
      </c>
      <c r="D660" s="23">
        <f>ROUND((PtQt!D660/PoQt!D660)*100,2)</f>
        <v>98.17</v>
      </c>
      <c r="E660" s="23">
        <f>ROUND((PtQt!E660/PoQt!E660)*100,2)</f>
        <v>102.23</v>
      </c>
      <c r="F660" s="23">
        <f>ROUND((PtQt!F660/PoQt!F660)*100,2)</f>
        <v>110.72</v>
      </c>
      <c r="G660" s="23">
        <f>ROUND((PtQt!G660/PoQt!G660)*100,2)</f>
        <v>100</v>
      </c>
      <c r="H660" s="23">
        <f>ROUND((PtQt!H660/PoQt!H660)*100,2)</f>
        <v>94.11</v>
      </c>
      <c r="I660" s="23">
        <f>ROUND((PtQt!I660/PoQt!I660)*100,2)</f>
        <v>89.88</v>
      </c>
      <c r="J660" s="23">
        <f>ROUND((PtQt!J660/PoQt!J660)*100,2)</f>
        <v>86.89</v>
      </c>
      <c r="K660" s="23">
        <f>ROUND((PtQt!K660/PoQt!K660)*100,2)</f>
        <v>99.3</v>
      </c>
      <c r="L660" s="23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3">
        <f>ROUND((PtQt!C661/PoQt!C661)*100,2)</f>
        <v>99.77</v>
      </c>
      <c r="D661" s="23">
        <f>ROUND((PtQt!D661/PoQt!D661)*100,2)</f>
        <v>102.56</v>
      </c>
      <c r="E661" s="23">
        <f>ROUND((PtQt!E661/PoQt!E661)*100,2)</f>
        <v>96.87</v>
      </c>
      <c r="F661" s="23">
        <f>ROUND((PtQt!F661/PoQt!F661)*100,2)</f>
        <v>100.81</v>
      </c>
      <c r="G661" s="23">
        <f>ROUND((PtQt!G661/PoQt!G661)*100,2)</f>
        <v>100</v>
      </c>
      <c r="H661" s="23">
        <f>ROUND((PtQt!H661/PoQt!H661)*100,2)</f>
        <v>98.43</v>
      </c>
      <c r="I661" s="23">
        <f>ROUND((PtQt!I661/PoQt!I661)*100,2)</f>
        <v>94.42</v>
      </c>
      <c r="J661" s="23">
        <f>ROUND((PtQt!J661/PoQt!J661)*100,2)</f>
        <v>89.55</v>
      </c>
      <c r="K661" s="23">
        <f>ROUND((PtQt!K661/PoQt!K661)*100,2)</f>
        <v>85.5</v>
      </c>
      <c r="L661" s="23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3">
        <f>ROUND((PtQt!C662/PoQt!C662)*100,2)</f>
        <v>98.92</v>
      </c>
      <c r="D662" s="23">
        <f>ROUND((PtQt!D662/PoQt!D662)*100,2)</f>
        <v>101.25</v>
      </c>
      <c r="E662" s="23">
        <f>ROUND((PtQt!E662/PoQt!E662)*100,2)</f>
        <v>101.34</v>
      </c>
      <c r="F662" s="23">
        <f>ROUND((PtQt!F662/PoQt!F662)*100,2)</f>
        <v>98.68</v>
      </c>
      <c r="G662" s="23">
        <f>ROUND((PtQt!G662/PoQt!G662)*100,2)</f>
        <v>100</v>
      </c>
      <c r="H662" s="23">
        <f>ROUND((PtQt!H662/PoQt!H662)*100,2)</f>
        <v>103.9</v>
      </c>
      <c r="I662" s="23">
        <f>ROUND((PtQt!I662/PoQt!I662)*100,2)</f>
        <v>102.39</v>
      </c>
      <c r="J662" s="23">
        <f>ROUND((PtQt!J662/PoQt!J662)*100,2)</f>
        <v>100.7</v>
      </c>
      <c r="K662" s="23">
        <f>ROUND((PtQt!K662/PoQt!K662)*100,2)</f>
        <v>107.87</v>
      </c>
      <c r="L662" s="23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3">
        <f>ROUND((PtQt!C663/PoQt!C663)*100,2)</f>
        <v>100.43</v>
      </c>
      <c r="D663" s="23">
        <f>ROUND((PtQt!D663/PoQt!D663)*100,2)</f>
        <v>101.05</v>
      </c>
      <c r="E663" s="23">
        <f>ROUND((PtQt!E663/PoQt!E663)*100,2)</f>
        <v>101.17</v>
      </c>
      <c r="F663" s="23">
        <f>ROUND((PtQt!F663/PoQt!F663)*100,2)</f>
        <v>97.32</v>
      </c>
      <c r="G663" s="23">
        <f>ROUND((PtQt!G663/PoQt!G663)*100,2)</f>
        <v>100</v>
      </c>
      <c r="H663" s="23">
        <f>ROUND((PtQt!H663/PoQt!H663)*100,2)</f>
        <v>107.2</v>
      </c>
      <c r="I663" s="23">
        <f>ROUND((PtQt!I663/PoQt!I663)*100,2)</f>
        <v>104.71</v>
      </c>
      <c r="J663" s="23">
        <f>ROUND((PtQt!J663/PoQt!J663)*100,2)</f>
        <v>104.85</v>
      </c>
      <c r="K663" s="23">
        <f>ROUND((PtQt!K663/PoQt!K663)*100,2)</f>
        <v>121.34</v>
      </c>
      <c r="L663" s="23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ROUND((PtQt!C664/PoQt!C664)*100,2)</f>
        <v>113.8</v>
      </c>
      <c r="D664" s="23">
        <f>ROUND((PtQt!D664/PoQt!D664)*100,2)</f>
        <v>99.29</v>
      </c>
      <c r="E664" s="23">
        <f>ROUND((PtQt!E664/PoQt!E664)*100,2)</f>
        <v>93.46</v>
      </c>
      <c r="F664" s="23">
        <f>ROUND((PtQt!F664/PoQt!F664)*100,2)</f>
        <v>93.31</v>
      </c>
      <c r="G664" s="23">
        <f>ROUND((PtQt!G664/PoQt!G664)*100,2)</f>
        <v>100</v>
      </c>
      <c r="H664" s="23">
        <f>ROUND((PtQt!H664/PoQt!H664)*100,2)</f>
        <v>105.26</v>
      </c>
      <c r="I664" s="23">
        <f>ROUND((PtQt!I664/PoQt!I664)*100,2)</f>
        <v>114.51</v>
      </c>
      <c r="J664" s="23">
        <f>ROUND((PtQt!J664/PoQt!J664)*100,2)</f>
        <v>86.34</v>
      </c>
      <c r="K664" s="23">
        <f>ROUND((PtQt!K664/PoQt!K664)*100,2)</f>
        <v>94.31</v>
      </c>
      <c r="L664" s="23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ROUND((PtQt!C665/PoQt!C665)*100,2)</f>
        <v>96.78</v>
      </c>
      <c r="D665" s="23">
        <f>ROUND((PtQt!D665/PoQt!D665)*100,2)</f>
        <v>95.17</v>
      </c>
      <c r="E665" s="23">
        <f>ROUND((PtQt!E665/PoQt!E665)*100,2)</f>
        <v>103.42</v>
      </c>
      <c r="F665" s="23">
        <f>ROUND((PtQt!F665/PoQt!F665)*100,2)</f>
        <v>104.83</v>
      </c>
      <c r="G665" s="23">
        <f>ROUND((PtQt!G665/PoQt!G665)*100,2)</f>
        <v>100</v>
      </c>
      <c r="H665" s="23">
        <f>ROUND((PtQt!H665/PoQt!H665)*100,2)</f>
        <v>104.63</v>
      </c>
      <c r="I665" s="23">
        <f>ROUND((PtQt!I665/PoQt!I665)*100,2)</f>
        <v>107.65</v>
      </c>
      <c r="J665" s="23">
        <f>ROUND((PtQt!J665/PoQt!J665)*100,2)</f>
        <v>111.87</v>
      </c>
      <c r="K665" s="23">
        <f>ROUND((PtQt!K665/PoQt!K665)*100,2)</f>
        <v>108.85</v>
      </c>
      <c r="L665" s="23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ROUND((PtQt!C666/PoQt!C666)*100,2)</f>
        <v>96.69</v>
      </c>
      <c r="D666" s="23">
        <f>ROUND((PtQt!D666/PoQt!D666)*100,2)</f>
        <v>101.55</v>
      </c>
      <c r="E666" s="23">
        <f>ROUND((PtQt!E666/PoQt!E666)*100,2)</f>
        <v>101.7</v>
      </c>
      <c r="F666" s="23">
        <f>ROUND((PtQt!F666/PoQt!F666)*100,2)</f>
        <v>100.06</v>
      </c>
      <c r="G666" s="23">
        <f>ROUND((PtQt!G666/PoQt!G666)*100,2)</f>
        <v>100</v>
      </c>
      <c r="H666" s="23">
        <f>ROUND((PtQt!H666/PoQt!H666)*100,2)</f>
        <v>99.68</v>
      </c>
      <c r="I666" s="23">
        <f>ROUND((PtQt!I666/PoQt!I666)*100,2)</f>
        <v>99.51</v>
      </c>
      <c r="J666" s="23">
        <f>ROUND((PtQt!J666/PoQt!J666)*100,2)</f>
        <v>95.28</v>
      </c>
      <c r="K666" s="23">
        <f>ROUND((PtQt!K666/PoQt!K666)*100,2)</f>
        <v>95.91</v>
      </c>
      <c r="L666" s="23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3">
        <f>ROUND((PtQt!C667/PoQt!C667)*100,2)</f>
        <v>103.99</v>
      </c>
      <c r="D667" s="23">
        <f>ROUND((PtQt!D667/PoQt!D667)*100,2)</f>
        <v>91.99</v>
      </c>
      <c r="E667" s="23">
        <f>ROUND((PtQt!E667/PoQt!E667)*100,2)</f>
        <v>101.26</v>
      </c>
      <c r="F667" s="23">
        <f>ROUND((PtQt!F667/PoQt!F667)*100,2)</f>
        <v>101.06</v>
      </c>
      <c r="G667" s="23">
        <f>ROUND((PtQt!G667/PoQt!G667)*100,2)</f>
        <v>100</v>
      </c>
      <c r="H667" s="23">
        <f>ROUND((PtQt!H667/PoQt!H667)*100,2)</f>
        <v>110.49</v>
      </c>
      <c r="I667" s="23">
        <f>ROUND((PtQt!I667/PoQt!I667)*100,2)</f>
        <v>109.35</v>
      </c>
      <c r="J667" s="23">
        <f>ROUND((PtQt!J667/PoQt!J667)*100,2)</f>
        <v>96.17</v>
      </c>
      <c r="K667" s="23">
        <f>ROUND((PtQt!K667/PoQt!K667)*100,2)</f>
        <v>105.5</v>
      </c>
      <c r="L667" s="23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3">
        <f>ROUND((PtQt!C668/PoQt!C668)*100,2)</f>
        <v>98.01</v>
      </c>
      <c r="D668" s="23">
        <f>ROUND((PtQt!D668/PoQt!D668)*100,2)</f>
        <v>102.08</v>
      </c>
      <c r="E668" s="23">
        <f>ROUND((PtQt!E668/PoQt!E668)*100,2)</f>
        <v>102.82</v>
      </c>
      <c r="F668" s="23">
        <f>ROUND((PtQt!F668/PoQt!F668)*100,2)</f>
        <v>94.29</v>
      </c>
      <c r="G668" s="23">
        <f>ROUND((PtQt!G668/PoQt!G668)*100,2)</f>
        <v>100</v>
      </c>
      <c r="H668" s="23">
        <f>ROUND((PtQt!H668/PoQt!H668)*100,2)</f>
        <v>118.07</v>
      </c>
      <c r="I668" s="23">
        <f>ROUND((PtQt!I668/PoQt!I668)*100,2)</f>
        <v>95.23</v>
      </c>
      <c r="J668" s="23">
        <f>ROUND((PtQt!J668/PoQt!J668)*100,2)</f>
        <v>93.53</v>
      </c>
      <c r="K668" s="23">
        <f>ROUND((PtQt!K668/PoQt!K668)*100,2)</f>
        <v>95.98</v>
      </c>
      <c r="L668" s="23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ROUND((PtQt!C669/PoQt!C669)*100,2)</f>
        <v>102.03</v>
      </c>
      <c r="D669" s="23">
        <f>ROUND((PtQt!D669/PoQt!D669)*100,2)</f>
        <v>103.42</v>
      </c>
      <c r="E669" s="23">
        <f>ROUND((PtQt!E669/PoQt!E669)*100,2)</f>
        <v>100.58</v>
      </c>
      <c r="F669" s="23">
        <f>ROUND((PtQt!F669/PoQt!F669)*100,2)</f>
        <v>95.01</v>
      </c>
      <c r="G669" s="23">
        <f>ROUND((PtQt!G669/PoQt!G669)*100,2)</f>
        <v>100</v>
      </c>
      <c r="H669" s="23">
        <f>ROUND((PtQt!H669/PoQt!H669)*100,2)</f>
        <v>118.44</v>
      </c>
      <c r="I669" s="23">
        <f>ROUND((PtQt!I669/PoQt!I669)*100,2)</f>
        <v>122.4</v>
      </c>
      <c r="J669" s="23">
        <f>ROUND((PtQt!J669/PoQt!J669)*100,2)</f>
        <v>119.78</v>
      </c>
      <c r="K669" s="23">
        <f>ROUND((PtQt!K669/PoQt!K669)*100,2)</f>
        <v>105.37</v>
      </c>
      <c r="L669" s="23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ROUND((PtQt!C670/PoQt!C670)*100,2)</f>
        <v>106.6</v>
      </c>
      <c r="D670" s="23">
        <f>ROUND((PtQt!D670/PoQt!D670)*100,2)</f>
        <v>84.59</v>
      </c>
      <c r="E670" s="23">
        <f>ROUND((PtQt!E670/PoQt!E670)*100,2)</f>
        <v>103.42</v>
      </c>
      <c r="F670" s="23">
        <f>ROUND((PtQt!F670/PoQt!F670)*100,2)</f>
        <v>102.9</v>
      </c>
      <c r="G670" s="23">
        <f>ROUND((PtQt!G670/PoQt!G670)*100,2)</f>
        <v>100</v>
      </c>
      <c r="H670" s="23">
        <f>ROUND((PtQt!H670/PoQt!H670)*100,2)</f>
        <v>112.49</v>
      </c>
      <c r="I670" s="23">
        <f>ROUND((PtQt!I670/PoQt!I670)*100,2)</f>
        <v>115.83</v>
      </c>
      <c r="J670" s="23">
        <f>ROUND((PtQt!J670/PoQt!J670)*100,2)</f>
        <v>97.03</v>
      </c>
      <c r="K670" s="23">
        <f>ROUND((PtQt!K670/PoQt!K670)*100,2)</f>
        <v>111.12</v>
      </c>
      <c r="L670" s="23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ROUND((PtQt!C671/PoQt!C671)*100,2)</f>
        <v>98.38</v>
      </c>
      <c r="D671" s="23">
        <f>ROUND((PtQt!D671/PoQt!D671)*100,2)</f>
        <v>102.7</v>
      </c>
      <c r="E671" s="23">
        <f>ROUND((PtQt!E671/PoQt!E671)*100,2)</f>
        <v>95.13</v>
      </c>
      <c r="F671" s="23">
        <f>ROUND((PtQt!F671/PoQt!F671)*100,2)</f>
        <v>109.91</v>
      </c>
      <c r="G671" s="23">
        <f>ROUND((PtQt!G671/PoQt!G671)*100,2)</f>
        <v>100</v>
      </c>
      <c r="H671" s="23">
        <f>ROUND((PtQt!H671/PoQt!H671)*100,2)</f>
        <v>90.3</v>
      </c>
      <c r="I671" s="23">
        <f>ROUND((PtQt!I671/PoQt!I671)*100,2)</f>
        <v>101.92</v>
      </c>
      <c r="J671" s="23">
        <f>ROUND((PtQt!J671/PoQt!J671)*100,2)</f>
        <v>75.540000000000006</v>
      </c>
      <c r="K671" s="23">
        <f>ROUND((PtQt!K671/PoQt!K671)*100,2)</f>
        <v>83.67</v>
      </c>
      <c r="L671" s="23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3">
        <f>ROUND((PtQt!C672/PoQt!C672)*100,2)</f>
        <v>0</v>
      </c>
      <c r="D672" s="23">
        <f>ROUND((PtQt!D672/PoQt!D672)*100,2)</f>
        <v>0</v>
      </c>
      <c r="E672" s="23">
        <f>ROUND((PtQt!E672/PoQt!E672)*100,2)</f>
        <v>0</v>
      </c>
      <c r="F672" s="23">
        <f>ROUND((PtQt!F672/PoQt!F672)*100,2)</f>
        <v>0</v>
      </c>
      <c r="G672" s="23">
        <f>ROUND((PtQt!G672/PoQt!G672)*100,2)</f>
        <v>0</v>
      </c>
      <c r="H672" s="23">
        <f>ROUND((PtQt!H672/PoQt!H672)*100,2)</f>
        <v>0</v>
      </c>
      <c r="I672" s="23">
        <f>ROUND((PtQt!I672/PoQt!I672)*100,2)</f>
        <v>0</v>
      </c>
      <c r="J672" s="23">
        <f>ROUND((PtQt!J672/PoQt!J672)*100,2)</f>
        <v>0</v>
      </c>
      <c r="K672" s="23">
        <f>ROUND((PtQt!K672/PoQt!K672)*100,2)</f>
        <v>0</v>
      </c>
      <c r="L672" s="23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3">
        <f>ROUND((PtQt!C673/PoQt!C673)*100,2)</f>
        <v>102.2</v>
      </c>
      <c r="D673" s="23">
        <f>ROUND((PtQt!D673/PoQt!D673)*100,2)</f>
        <v>98.85</v>
      </c>
      <c r="E673" s="23">
        <f>ROUND((PtQt!E673/PoQt!E673)*100,2)</f>
        <v>101.12</v>
      </c>
      <c r="F673" s="23">
        <f>ROUND((PtQt!F673/PoQt!F673)*100,2)</f>
        <v>97.25</v>
      </c>
      <c r="G673" s="23">
        <f>ROUND((PtQt!G673/PoQt!G673)*100,2)</f>
        <v>100</v>
      </c>
      <c r="H673" s="23">
        <f>ROUND((PtQt!H673/PoQt!H673)*100,2)</f>
        <v>95.04</v>
      </c>
      <c r="I673" s="23">
        <f>ROUND((PtQt!I673/PoQt!I673)*100,2)</f>
        <v>96.91</v>
      </c>
      <c r="J673" s="23">
        <f>ROUND((PtQt!J673/PoQt!J673)*100,2)</f>
        <v>90.03</v>
      </c>
      <c r="K673" s="23">
        <f>ROUND((PtQt!K673/PoQt!K673)*100,2)</f>
        <v>76.88</v>
      </c>
      <c r="L673" s="23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3">
        <f>ROUND((PtQt!C674/PoQt!C674)*100,2)</f>
        <v>103.67</v>
      </c>
      <c r="D674" s="23">
        <f>ROUND((PtQt!D674/PoQt!D674)*100,2)</f>
        <v>100.29</v>
      </c>
      <c r="E674" s="23">
        <f>ROUND((PtQt!E674/PoQt!E674)*100,2)</f>
        <v>97.69</v>
      </c>
      <c r="F674" s="23">
        <f>ROUND((PtQt!F674/PoQt!F674)*100,2)</f>
        <v>98.34</v>
      </c>
      <c r="G674" s="23">
        <f>ROUND((PtQt!G674/PoQt!G674)*100,2)</f>
        <v>100</v>
      </c>
      <c r="H674" s="23">
        <f>ROUND((PtQt!H674/PoQt!H674)*100,2)</f>
        <v>96.4</v>
      </c>
      <c r="I674" s="23">
        <f>ROUND((PtQt!I674/PoQt!I674)*100,2)</f>
        <v>103.67</v>
      </c>
      <c r="J674" s="23">
        <f>ROUND((PtQt!J674/PoQt!J674)*100,2)</f>
        <v>90.42</v>
      </c>
      <c r="K674" s="23">
        <f>ROUND((PtQt!K674/PoQt!K674)*100,2)</f>
        <v>80.84</v>
      </c>
      <c r="L674" s="23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3">
        <f>ROUND((PtQt!C675/PoQt!C675)*100,2)</f>
        <v>102.85</v>
      </c>
      <c r="D675" s="23">
        <f>ROUND((PtQt!D675/PoQt!D675)*100,2)</f>
        <v>98.33</v>
      </c>
      <c r="E675" s="23">
        <f>ROUND((PtQt!E675/PoQt!E675)*100,2)</f>
        <v>100.56</v>
      </c>
      <c r="F675" s="23">
        <f>ROUND((PtQt!F675/PoQt!F675)*100,2)</f>
        <v>98.12</v>
      </c>
      <c r="G675" s="23">
        <f>ROUND((PtQt!G675/PoQt!G675)*100,2)</f>
        <v>100</v>
      </c>
      <c r="H675" s="23">
        <f>ROUND((PtQt!H675/PoQt!H675)*100,2)</f>
        <v>96.39</v>
      </c>
      <c r="I675" s="23">
        <f>ROUND((PtQt!I675/PoQt!I675)*100,2)</f>
        <v>106.25</v>
      </c>
      <c r="J675" s="23">
        <f>ROUND((PtQt!J675/PoQt!J675)*100,2)</f>
        <v>91.94</v>
      </c>
      <c r="K675" s="23">
        <f>ROUND((PtQt!K675/PoQt!K675)*100,2)</f>
        <v>76.58</v>
      </c>
      <c r="L675" s="23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3">
        <f>ROUND((PtQt!C676/PoQt!C676)*100,2)</f>
        <v>99.81</v>
      </c>
      <c r="D676" s="23">
        <f>ROUND((PtQt!D676/PoQt!D676)*100,2)</f>
        <v>98.54</v>
      </c>
      <c r="E676" s="23">
        <f>ROUND((PtQt!E676/PoQt!E676)*100,2)</f>
        <v>106.89</v>
      </c>
      <c r="F676" s="23">
        <f>ROUND((PtQt!F676/PoQt!F676)*100,2)</f>
        <v>94.76</v>
      </c>
      <c r="G676" s="23">
        <f>ROUND((PtQt!G676/PoQt!G676)*100,2)</f>
        <v>100</v>
      </c>
      <c r="H676" s="23">
        <f>ROUND((PtQt!H676/PoQt!H676)*100,2)</f>
        <v>92.07</v>
      </c>
      <c r="I676" s="23">
        <f>ROUND((PtQt!I676/PoQt!I676)*100,2)</f>
        <v>91.22</v>
      </c>
      <c r="J676" s="23">
        <f>ROUND((PtQt!J676/PoQt!J676)*100,2)</f>
        <v>86.36</v>
      </c>
      <c r="K676" s="23">
        <f>ROUND((PtQt!K676/PoQt!K676)*100,2)</f>
        <v>72.349999999999994</v>
      </c>
      <c r="L676" s="23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3">
        <f>ROUND((PtQt!C677/PoQt!C677)*100,2)</f>
        <v>92.55</v>
      </c>
      <c r="D677" s="23">
        <f>ROUND((PtQt!D677/PoQt!D677)*100,2)</f>
        <v>91.46</v>
      </c>
      <c r="E677" s="23">
        <f>ROUND((PtQt!E677/PoQt!E677)*100,2)</f>
        <v>100.92</v>
      </c>
      <c r="F677" s="23">
        <f>ROUND((PtQt!F677/PoQt!F677)*100,2)</f>
        <v>110.86</v>
      </c>
      <c r="G677" s="23">
        <f>ROUND((PtQt!G677/PoQt!G677)*100,2)</f>
        <v>100</v>
      </c>
      <c r="H677" s="23">
        <f>ROUND((PtQt!H677/PoQt!H677)*100,2)</f>
        <v>113.1</v>
      </c>
      <c r="I677" s="23">
        <f>ROUND((PtQt!I677/PoQt!I677)*100,2)</f>
        <v>121.64</v>
      </c>
      <c r="J677" s="23">
        <f>ROUND((PtQt!J677/PoQt!J677)*100,2)</f>
        <v>106.7</v>
      </c>
      <c r="K677" s="23">
        <f>ROUND((PtQt!K677/PoQt!K677)*100,2)</f>
        <v>131.13999999999999</v>
      </c>
      <c r="L677" s="23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3">
        <f>ROUND((PtQt!C678/PoQt!C678)*100,2)</f>
        <v>126.52</v>
      </c>
      <c r="D678" s="23">
        <f>ROUND((PtQt!D678/PoQt!D678)*100,2)</f>
        <v>92.05</v>
      </c>
      <c r="E678" s="23">
        <f>ROUND((PtQt!E678/PoQt!E678)*100,2)</f>
        <v>87.88</v>
      </c>
      <c r="F678" s="23">
        <f>ROUND((PtQt!F678/PoQt!F678)*100,2)</f>
        <v>93.18</v>
      </c>
      <c r="G678" s="23">
        <f>ROUND((PtQt!G678/PoQt!G678)*100,2)</f>
        <v>100</v>
      </c>
      <c r="H678" s="23">
        <f>ROUND((PtQt!H678/PoQt!H678)*100,2)</f>
        <v>121.59</v>
      </c>
      <c r="I678" s="23">
        <f>ROUND((PtQt!I678/PoQt!I678)*100,2)</f>
        <v>114.96</v>
      </c>
      <c r="J678" s="23">
        <f>ROUND((PtQt!J678/PoQt!J678)*100,2)</f>
        <v>98.3</v>
      </c>
      <c r="K678" s="23">
        <f>ROUND((PtQt!K678/PoQt!K678)*100,2)</f>
        <v>153.79</v>
      </c>
      <c r="L678" s="23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3">
        <f>ROUND((PtQt!C679/PoQt!C679)*100,2)</f>
        <v>84.78</v>
      </c>
      <c r="D679" s="23">
        <f>ROUND((PtQt!D679/PoQt!D679)*100,2)</f>
        <v>90.58</v>
      </c>
      <c r="E679" s="23">
        <f>ROUND((PtQt!E679/PoQt!E679)*100,2)</f>
        <v>109.42</v>
      </c>
      <c r="F679" s="23">
        <f>ROUND((PtQt!F679/PoQt!F679)*100,2)</f>
        <v>115.58</v>
      </c>
      <c r="G679" s="23">
        <f>ROUND((PtQt!G679/PoQt!G679)*100,2)</f>
        <v>100</v>
      </c>
      <c r="H679" s="23">
        <f>ROUND((PtQt!H679/PoQt!H679)*100,2)</f>
        <v>114.49</v>
      </c>
      <c r="I679" s="23">
        <f>ROUND((PtQt!I679/PoQt!I679)*100,2)</f>
        <v>122.83</v>
      </c>
      <c r="J679" s="23">
        <f>ROUND((PtQt!J679/PoQt!J679)*100,2)</f>
        <v>127.17</v>
      </c>
      <c r="K679" s="23">
        <f>ROUND((PtQt!K679/PoQt!K679)*100,2)</f>
        <v>154.71</v>
      </c>
      <c r="L679" s="23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3">
        <f>ROUND((PtQt!C680/PoQt!C680)*100,2)</f>
        <v>97.17</v>
      </c>
      <c r="D680" s="23">
        <f>ROUND((PtQt!D680/PoQt!D680)*100,2)</f>
        <v>102.41</v>
      </c>
      <c r="E680" s="23">
        <f>ROUND((PtQt!E680/PoQt!E680)*100,2)</f>
        <v>92.59</v>
      </c>
      <c r="F680" s="23">
        <f>ROUND((PtQt!F680/PoQt!F680)*100,2)</f>
        <v>107.66</v>
      </c>
      <c r="G680" s="23">
        <f>ROUND((PtQt!G680/PoQt!G680)*100,2)</f>
        <v>100</v>
      </c>
      <c r="H680" s="23">
        <f>ROUND((PtQt!H680/PoQt!H680)*100,2)</f>
        <v>106.99</v>
      </c>
      <c r="I680" s="23">
        <f>ROUND((PtQt!I680/PoQt!I680)*100,2)</f>
        <v>124.4</v>
      </c>
      <c r="J680" s="23">
        <f>ROUND((PtQt!J680/PoQt!J680)*100,2)</f>
        <v>88.01</v>
      </c>
      <c r="K680" s="23">
        <f>ROUND((PtQt!K680/PoQt!K680)*100,2)</f>
        <v>102.33</v>
      </c>
      <c r="L680" s="23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3">
        <f>ROUND((PtQt!C681/PoQt!C681)*100,2)</f>
        <v>99.18</v>
      </c>
      <c r="D681" s="23">
        <f>ROUND((PtQt!D681/PoQt!D681)*100,2)</f>
        <v>94.46</v>
      </c>
      <c r="E681" s="23">
        <f>ROUND((PtQt!E681/PoQt!E681)*100,2)</f>
        <v>97.42</v>
      </c>
      <c r="F681" s="23">
        <f>ROUND((PtQt!F681/PoQt!F681)*100,2)</f>
        <v>108.94</v>
      </c>
      <c r="G681" s="23">
        <f>ROUND((PtQt!G681/PoQt!G681)*100,2)</f>
        <v>100</v>
      </c>
      <c r="H681" s="23">
        <f>ROUND((PtQt!H681/PoQt!H681)*100,2)</f>
        <v>101.16</v>
      </c>
      <c r="I681" s="23">
        <f>ROUND((PtQt!I681/PoQt!I681)*100,2)</f>
        <v>82.94</v>
      </c>
      <c r="J681" s="23">
        <f>ROUND((PtQt!J681/PoQt!J681)*100,2)</f>
        <v>87.11</v>
      </c>
      <c r="K681" s="23">
        <f>ROUND((PtQt!K681/PoQt!K681)*100,2)</f>
        <v>90.02</v>
      </c>
      <c r="L681" s="23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3">
        <f>ROUND((PtQt!C682/PoQt!C682)*100,2)</f>
        <v>97.6</v>
      </c>
      <c r="D682" s="23">
        <f>ROUND((PtQt!D682/PoQt!D682)*100,2)</f>
        <v>72.680000000000007</v>
      </c>
      <c r="E682" s="23">
        <f>ROUND((PtQt!E682/PoQt!E682)*100,2)</f>
        <v>101.59</v>
      </c>
      <c r="F682" s="23">
        <f>ROUND((PtQt!F682/PoQt!F682)*100,2)</f>
        <v>30.78</v>
      </c>
      <c r="G682" s="23">
        <f>ROUND((PtQt!G682/PoQt!G682)*100,2)</f>
        <v>100</v>
      </c>
      <c r="H682" s="23">
        <f>ROUND((PtQt!H682/PoQt!H682)*100,2)</f>
        <v>107.94</v>
      </c>
      <c r="I682" s="23">
        <f>ROUND((PtQt!I682/PoQt!I682)*100,2)</f>
        <v>86.4</v>
      </c>
      <c r="J682" s="23">
        <f>ROUND((PtQt!J682/PoQt!J682)*100,2)</f>
        <v>99.9</v>
      </c>
      <c r="K682" s="23">
        <f>ROUND((PtQt!K682/PoQt!K682)*100,2)</f>
        <v>33.340000000000003</v>
      </c>
      <c r="L682" s="23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3">
        <f>ROUND((PtQt!C683/PoQt!C683)*100,2)</f>
        <v>96.74</v>
      </c>
      <c r="D683" s="23" t="s">
        <v>133</v>
      </c>
      <c r="E683" s="23">
        <f>ROUND((PtQt!E683/PoQt!E683)*100,2)</f>
        <v>103.26</v>
      </c>
      <c r="F683" s="23" t="s">
        <v>133</v>
      </c>
      <c r="G683" s="23">
        <f>ROUND((PtQt!G683/PoQt!G683)*100,2)</f>
        <v>100</v>
      </c>
      <c r="H683" s="23">
        <f>ROUND((PtQt!H683/PoQt!H683)*100,2)</f>
        <v>106.14</v>
      </c>
      <c r="I683" s="23" t="s">
        <v>133</v>
      </c>
      <c r="J683" s="23">
        <f>ROUND((PtQt!J683/PoQt!J683)*100,2)</f>
        <v>108.06</v>
      </c>
      <c r="K683" s="23" t="s">
        <v>133</v>
      </c>
      <c r="L683" s="23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3">
        <f>ROUND((PtQt!C684/PoQt!C684)*100,2)</f>
        <v>101.08</v>
      </c>
      <c r="D684" s="23">
        <f>ROUND((PtQt!D684/PoQt!D684)*100,2)</f>
        <v>108.7</v>
      </c>
      <c r="E684" s="23">
        <f>ROUND((PtQt!E684/PoQt!E684)*100,2)</f>
        <v>100.38</v>
      </c>
      <c r="F684" s="23">
        <f>ROUND((PtQt!F684/PoQt!F684)*100,2)</f>
        <v>89.73</v>
      </c>
      <c r="G684" s="23">
        <f>ROUND((PtQt!G684/PoQt!G684)*100,2)</f>
        <v>100</v>
      </c>
      <c r="H684" s="23">
        <f>ROUND((PtQt!H684/PoQt!H684)*100,2)</f>
        <v>115.68</v>
      </c>
      <c r="I684" s="23">
        <f>ROUND((PtQt!I684/PoQt!I684)*100,2)</f>
        <v>128.81</v>
      </c>
      <c r="J684" s="23">
        <f>ROUND((PtQt!J684/PoQt!J684)*100,2)</f>
        <v>93.95</v>
      </c>
      <c r="K684" s="23">
        <f>ROUND((PtQt!K684/PoQt!K684)*100,2)</f>
        <v>96.27</v>
      </c>
      <c r="L684" s="23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3">
        <f>ROUND((PtQt!C685/PoQt!C685)*100,2)</f>
        <v>101.38</v>
      </c>
      <c r="D685" s="23">
        <f>ROUND((PtQt!D685/PoQt!D685)*100,2)</f>
        <v>101.88</v>
      </c>
      <c r="E685" s="23">
        <f>ROUND((PtQt!E685/PoQt!E685)*100,2)</f>
        <v>104.78</v>
      </c>
      <c r="F685" s="23">
        <f>ROUND((PtQt!F685/PoQt!F685)*100,2)</f>
        <v>91.57</v>
      </c>
      <c r="G685" s="23">
        <f>ROUND((PtQt!G685/PoQt!G685)*100,2)</f>
        <v>100</v>
      </c>
      <c r="H685" s="23">
        <f>ROUND((PtQt!H685/PoQt!H685)*100,2)</f>
        <v>114.41</v>
      </c>
      <c r="I685" s="23">
        <f>ROUND((PtQt!I685/PoQt!I685)*100,2)</f>
        <v>318.58999999999997</v>
      </c>
      <c r="J685" s="23">
        <f>ROUND((PtQt!J685/PoQt!J685)*100,2)</f>
        <v>192.85</v>
      </c>
      <c r="K685" s="23">
        <f>ROUND((PtQt!K685/PoQt!K685)*100,2)</f>
        <v>286.56</v>
      </c>
      <c r="L685" s="23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3">
        <f>ROUND((PtQt!C686/PoQt!C686)*100,2)</f>
        <v>90.44</v>
      </c>
      <c r="D686" s="23">
        <f>ROUND((PtQt!D686/PoQt!D686)*100,2)</f>
        <v>109.86</v>
      </c>
      <c r="E686" s="23">
        <f>ROUND((PtQt!E686/PoQt!E686)*100,2)</f>
        <v>111.74</v>
      </c>
      <c r="F686" s="23">
        <f>ROUND((PtQt!F686/PoQt!F686)*100,2)</f>
        <v>88.04</v>
      </c>
      <c r="G686" s="23">
        <f>ROUND((PtQt!G686/PoQt!G686)*100,2)</f>
        <v>100</v>
      </c>
      <c r="H686" s="23">
        <f>ROUND((PtQt!H686/PoQt!H686)*100,2)</f>
        <v>104.82</v>
      </c>
      <c r="I686" s="23">
        <f>ROUND((PtQt!I686/PoQt!I686)*100,2)</f>
        <v>406.17</v>
      </c>
      <c r="J686" s="23">
        <f>ROUND((PtQt!J686/PoQt!J686)*100,2)</f>
        <v>445.37</v>
      </c>
      <c r="K686" s="23">
        <f>ROUND((PtQt!K686/PoQt!K686)*100,2)</f>
        <v>440.56</v>
      </c>
      <c r="L686" s="23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ROUND((PtQt!C687/PoQt!C687)*100,2)</f>
        <v>114.75</v>
      </c>
      <c r="D687" s="23">
        <f>ROUND((PtQt!D687/PoQt!D687)*100,2)</f>
        <v>86.56</v>
      </c>
      <c r="E687" s="23">
        <f>ROUND((PtQt!E687/PoQt!E687)*100,2)</f>
        <v>103.95</v>
      </c>
      <c r="F687" s="23">
        <f>ROUND((PtQt!F687/PoQt!F687)*100,2)</f>
        <v>94.76</v>
      </c>
      <c r="G687" s="23">
        <f>ROUND((PtQt!G687/PoQt!G687)*100,2)</f>
        <v>100</v>
      </c>
      <c r="H687" s="23">
        <f>ROUND((PtQt!H687/PoQt!H687)*100,2)</f>
        <v>125.74</v>
      </c>
      <c r="I687" s="23">
        <f>ROUND((PtQt!I687/PoQt!I687)*100,2)</f>
        <v>140.1</v>
      </c>
      <c r="J687" s="23">
        <f>ROUND((PtQt!J687/PoQt!J687)*100,2)</f>
        <v>163.36000000000001</v>
      </c>
      <c r="K687" s="23">
        <f>ROUND((PtQt!K687/PoQt!K687)*100,2)</f>
        <v>148.71</v>
      </c>
      <c r="L687" s="23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3">
        <f>ROUND((PtQt!C688/PoQt!C688)*100,2)</f>
        <v>92.77</v>
      </c>
      <c r="D688" s="23">
        <f>ROUND((PtQt!D688/PoQt!D688)*100,2)</f>
        <v>106.44</v>
      </c>
      <c r="E688" s="23">
        <f>ROUND((PtQt!E688/PoQt!E688)*100,2)</f>
        <v>124</v>
      </c>
      <c r="F688" s="23">
        <f>ROUND((PtQt!F688/PoQt!F688)*100,2)</f>
        <v>80.36</v>
      </c>
      <c r="G688" s="23">
        <f>ROUND((PtQt!G688/PoQt!G688)*100,2)</f>
        <v>100</v>
      </c>
      <c r="H688" s="23">
        <f>ROUND((PtQt!H688/PoQt!H688)*100,2)</f>
        <v>105.86</v>
      </c>
      <c r="I688" s="23">
        <f>ROUND((PtQt!I688/PoQt!I688)*100,2)</f>
        <v>133.82</v>
      </c>
      <c r="J688" s="23">
        <f>ROUND((PtQt!J688/PoQt!J688)*100,2)</f>
        <v>90.36</v>
      </c>
      <c r="K688" s="23">
        <f>ROUND((PtQt!K688/PoQt!K688)*100,2)</f>
        <v>94.21</v>
      </c>
      <c r="L688" s="23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3">
        <f>ROUND((PtQt!C689/PoQt!C689)*100,2)</f>
        <v>95.86</v>
      </c>
      <c r="D689" s="23">
        <f>ROUND((PtQt!D689/PoQt!D689)*100,2)</f>
        <v>106.95</v>
      </c>
      <c r="E689" s="23">
        <f>ROUND((PtQt!E689/PoQt!E689)*100,2)</f>
        <v>105</v>
      </c>
      <c r="F689" s="23">
        <f>ROUND((PtQt!F689/PoQt!F689)*100,2)</f>
        <v>92.19</v>
      </c>
      <c r="G689" s="23">
        <f>ROUND((PtQt!G689/PoQt!G689)*100,2)</f>
        <v>100</v>
      </c>
      <c r="H689" s="23">
        <f>ROUND((PtQt!H689/PoQt!H689)*100,2)</f>
        <v>116.8</v>
      </c>
      <c r="I689" s="23">
        <f>ROUND((PtQt!I689/PoQt!I689)*100,2)</f>
        <v>117.4</v>
      </c>
      <c r="J689" s="23">
        <f>ROUND((PtQt!J689/PoQt!J689)*100,2)</f>
        <v>104.02</v>
      </c>
      <c r="K689" s="23">
        <f>ROUND((PtQt!K689/PoQt!K689)*100,2)</f>
        <v>111.24</v>
      </c>
      <c r="L689" s="23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ROUND((PtQt!C690/PoQt!C690)*100,2)</f>
        <v>101.72</v>
      </c>
      <c r="D690" s="23">
        <f>ROUND((PtQt!D690/PoQt!D690)*100,2)</f>
        <v>94.04</v>
      </c>
      <c r="E690" s="23">
        <f>ROUND((PtQt!E690/PoQt!E690)*100,2)</f>
        <v>104.02</v>
      </c>
      <c r="F690" s="23">
        <f>ROUND((PtQt!F690/PoQt!F690)*100,2)</f>
        <v>100.14</v>
      </c>
      <c r="G690" s="23">
        <f>ROUND((PtQt!G690/PoQt!G690)*100,2)</f>
        <v>100</v>
      </c>
      <c r="H690" s="23">
        <f>ROUND((PtQt!H690/PoQt!H690)*100,2)</f>
        <v>116.85</v>
      </c>
      <c r="I690" s="23">
        <f>ROUND((PtQt!I690/PoQt!I690)*100,2)</f>
        <v>131.5</v>
      </c>
      <c r="J690" s="23">
        <f>ROUND((PtQt!J690/PoQt!J690)*100,2)</f>
        <v>97.47</v>
      </c>
      <c r="K690" s="23">
        <f>ROUND((PtQt!K690/PoQt!K690)*100,2)</f>
        <v>97.88</v>
      </c>
      <c r="L690" s="23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ROUND((PtQt!C691/PoQt!C691)*100,2)</f>
        <v>100.95</v>
      </c>
      <c r="D691" s="23">
        <f>ROUND((PtQt!D691/PoQt!D691)*100,2)</f>
        <v>103.2</v>
      </c>
      <c r="E691" s="23">
        <f>ROUND((PtQt!E691/PoQt!E691)*100,2)</f>
        <v>96.8</v>
      </c>
      <c r="F691" s="23">
        <f>ROUND((PtQt!F691/PoQt!F691)*100,2)</f>
        <v>99.05</v>
      </c>
      <c r="G691" s="23">
        <f>ROUND((PtQt!G691/PoQt!G691)*100,2)</f>
        <v>100</v>
      </c>
      <c r="H691" s="23">
        <f>ROUND((PtQt!H691/PoQt!H691)*100,2)</f>
        <v>91.1</v>
      </c>
      <c r="I691" s="23">
        <f>ROUND((PtQt!I691/PoQt!I691)*100,2)</f>
        <v>118.98</v>
      </c>
      <c r="J691" s="23">
        <f>ROUND((PtQt!J691/PoQt!J691)*100,2)</f>
        <v>107.95</v>
      </c>
      <c r="K691" s="23">
        <f>ROUND((PtQt!K691/PoQt!K691)*100,2)</f>
        <v>120.05</v>
      </c>
      <c r="L691" s="23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ROUND((PtQt!C692/PoQt!C692)*100,2)</f>
        <v>105.81</v>
      </c>
      <c r="D692" s="23">
        <f>ROUND((PtQt!D692/PoQt!D692)*100,2)</f>
        <v>128.83000000000001</v>
      </c>
      <c r="E692" s="23">
        <f>ROUND((PtQt!E692/PoQt!E692)*100,2)</f>
        <v>113.17</v>
      </c>
      <c r="F692" s="23">
        <f>ROUND((PtQt!F692/PoQt!F692)*100,2)</f>
        <v>52.31</v>
      </c>
      <c r="G692" s="23">
        <f>ROUND((PtQt!G692/PoQt!G692)*100,2)</f>
        <v>100</v>
      </c>
      <c r="H692" s="23">
        <f>ROUND((PtQt!H692/PoQt!H692)*100,2)</f>
        <v>77.7</v>
      </c>
      <c r="I692" s="23">
        <f>ROUND((PtQt!I692/PoQt!I692)*100,2)</f>
        <v>136.18</v>
      </c>
      <c r="J692" s="23">
        <f>ROUND((PtQt!J692/PoQt!J692)*100,2)</f>
        <v>80.069999999999993</v>
      </c>
      <c r="K692" s="23">
        <f>ROUND((PtQt!K692/PoQt!K692)*100,2)</f>
        <v>94.54</v>
      </c>
      <c r="L692" s="23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3">
        <f>ROUND((PtQt!C693/PoQt!C693)*100,2)</f>
        <v>86.44</v>
      </c>
      <c r="D693" s="23">
        <f>ROUND((PtQt!D693/PoQt!D693)*100,2)</f>
        <v>105.21</v>
      </c>
      <c r="E693" s="23">
        <f>ROUND((PtQt!E693/PoQt!E693)*100,2)</f>
        <v>130.15</v>
      </c>
      <c r="F693" s="23">
        <f>ROUND((PtQt!F693/PoQt!F693)*100,2)</f>
        <v>78.260000000000005</v>
      </c>
      <c r="G693" s="23">
        <f>ROUND((PtQt!G693/PoQt!G693)*100,2)</f>
        <v>100</v>
      </c>
      <c r="H693" s="23">
        <f>ROUND((PtQt!H693/PoQt!H693)*100,2)</f>
        <v>109.32</v>
      </c>
      <c r="I693" s="23">
        <f>ROUND((PtQt!I693/PoQt!I693)*100,2)</f>
        <v>139.93</v>
      </c>
      <c r="J693" s="23">
        <f>ROUND((PtQt!J693/PoQt!J693)*100,2)</f>
        <v>88.9</v>
      </c>
      <c r="K693" s="23">
        <f>ROUND((PtQt!K693/PoQt!K693)*100,2)</f>
        <v>86.5</v>
      </c>
      <c r="L693" s="23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3">
        <f>ROUND((PtQt!C694/PoQt!C694)*100,2)</f>
        <v>84.59</v>
      </c>
      <c r="D694" s="23">
        <f>ROUND((PtQt!D694/PoQt!D694)*100,2)</f>
        <v>95.56</v>
      </c>
      <c r="E694" s="23">
        <f>ROUND((PtQt!E694/PoQt!E694)*100,2)</f>
        <v>126.94</v>
      </c>
      <c r="F694" s="23">
        <f>ROUND((PtQt!F694/PoQt!F694)*100,2)</f>
        <v>92.04</v>
      </c>
      <c r="G694" s="23">
        <f>ROUND((PtQt!G694/PoQt!G694)*100,2)</f>
        <v>100</v>
      </c>
      <c r="H694" s="23">
        <f>ROUND((PtQt!H694/PoQt!H694)*100,2)</f>
        <v>106.88</v>
      </c>
      <c r="I694" s="23">
        <f>ROUND((PtQt!I694/PoQt!I694)*100,2)</f>
        <v>163.5</v>
      </c>
      <c r="J694" s="23">
        <f>ROUND((PtQt!J694/PoQt!J694)*100,2)</f>
        <v>80.290000000000006</v>
      </c>
      <c r="K694" s="23">
        <f>ROUND((PtQt!K694/PoQt!K694)*100,2)</f>
        <v>81.52</v>
      </c>
      <c r="L694" s="23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3">
        <f>ROUND((PtQt!C695/PoQt!C695)*100,2)</f>
        <v>79.3</v>
      </c>
      <c r="D695" s="23">
        <f>ROUND((PtQt!D695/PoQt!D695)*100,2)</f>
        <v>103.22</v>
      </c>
      <c r="E695" s="23">
        <f>ROUND((PtQt!E695/PoQt!E695)*100,2)</f>
        <v>130.88</v>
      </c>
      <c r="F695" s="23">
        <f>ROUND((PtQt!F695/PoQt!F695)*100,2)</f>
        <v>86.47</v>
      </c>
      <c r="G695" s="23">
        <f>ROUND((PtQt!G695/PoQt!G695)*100,2)</f>
        <v>100</v>
      </c>
      <c r="H695" s="23">
        <f>ROUND((PtQt!H695/PoQt!H695)*100,2)</f>
        <v>105.65</v>
      </c>
      <c r="I695" s="23">
        <f>ROUND((PtQt!I695/PoQt!I695)*100,2)</f>
        <v>199.74</v>
      </c>
      <c r="J695" s="23">
        <f>ROUND((PtQt!J695/PoQt!J695)*100,2)</f>
        <v>73.06</v>
      </c>
      <c r="K695" s="23">
        <f>ROUND((PtQt!K695/PoQt!K695)*100,2)</f>
        <v>77.400000000000006</v>
      </c>
      <c r="L695" s="23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ROUND((PtQt!C696/PoQt!C696)*100,2)</f>
        <v>91.29</v>
      </c>
      <c r="D696" s="23">
        <f>ROUND((PtQt!D696/PoQt!D696)*100,2)</f>
        <v>84.31</v>
      </c>
      <c r="E696" s="23">
        <f>ROUND((PtQt!E696/PoQt!E696)*100,2)</f>
        <v>114.2</v>
      </c>
      <c r="F696" s="23">
        <f>ROUND((PtQt!F696/PoQt!F696)*100,2)</f>
        <v>110.19</v>
      </c>
      <c r="G696" s="23">
        <f>ROUND((PtQt!G696/PoQt!G696)*100,2)</f>
        <v>100</v>
      </c>
      <c r="H696" s="23">
        <f>ROUND((PtQt!H696/PoQt!H696)*100,2)</f>
        <v>108.53</v>
      </c>
      <c r="I696" s="23">
        <f>ROUND((PtQt!I696/PoQt!I696)*100,2)</f>
        <v>117.48</v>
      </c>
      <c r="J696" s="23">
        <f>ROUND((PtQt!J696/PoQt!J696)*100,2)</f>
        <v>103.32</v>
      </c>
      <c r="K696" s="23">
        <f>ROUND((PtQt!K696/PoQt!K696)*100,2)</f>
        <v>94.71</v>
      </c>
      <c r="L696" s="23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3">
        <f>ROUND((PtQt!C697/PoQt!C697)*100,2)</f>
        <v>97.16</v>
      </c>
      <c r="D697" s="23">
        <f>ROUND((PtQt!D697/PoQt!D697)*100,2)</f>
        <v>95.95</v>
      </c>
      <c r="E697" s="23">
        <f>ROUND((PtQt!E697/PoQt!E697)*100,2)</f>
        <v>100.7</v>
      </c>
      <c r="F697" s="23">
        <f>ROUND((PtQt!F697/PoQt!F697)*100,2)</f>
        <v>104.02</v>
      </c>
      <c r="G697" s="23">
        <f>ROUND((PtQt!G697/PoQt!G697)*100,2)</f>
        <v>100</v>
      </c>
      <c r="H697" s="23">
        <f>ROUND((PtQt!H697/PoQt!H697)*100,2)</f>
        <v>108.97</v>
      </c>
      <c r="I697" s="23">
        <f>ROUND((PtQt!I697/PoQt!I697)*100,2)</f>
        <v>100.24</v>
      </c>
      <c r="J697" s="23">
        <f>ROUND((PtQt!J697/PoQt!J697)*100,2)</f>
        <v>108.28</v>
      </c>
      <c r="K697" s="23">
        <f>ROUND((PtQt!K697/PoQt!K697)*100,2)</f>
        <v>117.35</v>
      </c>
      <c r="L697" s="23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3">
        <f>ROUND((PtQt!C698/PoQt!C698)*100,2)</f>
        <v>92.4</v>
      </c>
      <c r="D698" s="23">
        <f>ROUND((PtQt!D698/PoQt!D698)*100,2)</f>
        <v>96.42</v>
      </c>
      <c r="E698" s="23">
        <f>ROUND((PtQt!E698/PoQt!E698)*100,2)</f>
        <v>104.61</v>
      </c>
      <c r="F698" s="23">
        <f>ROUND((PtQt!F698/PoQt!F698)*100,2)</f>
        <v>106.46</v>
      </c>
      <c r="G698" s="23">
        <f>ROUND((PtQt!G698/PoQt!G698)*100,2)</f>
        <v>100</v>
      </c>
      <c r="H698" s="23">
        <f>ROUND((PtQt!H698/PoQt!H698)*100,2)</f>
        <v>107.49</v>
      </c>
      <c r="I698" s="23">
        <f>ROUND((PtQt!I698/PoQt!I698)*100,2)</f>
        <v>107.92</v>
      </c>
      <c r="J698" s="23">
        <f>ROUND((PtQt!J698/PoQt!J698)*100,2)</f>
        <v>107.98</v>
      </c>
      <c r="K698" s="23">
        <f>ROUND((PtQt!K698/PoQt!K698)*100,2)</f>
        <v>106.29</v>
      </c>
      <c r="L698" s="23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ROUND((PtQt!C699/PoQt!C699)*100,2)</f>
        <v>94.94</v>
      </c>
      <c r="D699" s="23">
        <f>ROUND((PtQt!D699/PoQt!D699)*100,2)</f>
        <v>101.12</v>
      </c>
      <c r="E699" s="23">
        <f>ROUND((PtQt!E699/PoQt!E699)*100,2)</f>
        <v>100.56</v>
      </c>
      <c r="F699" s="23">
        <f>ROUND((PtQt!F699/PoQt!F699)*100,2)</f>
        <v>103.23</v>
      </c>
      <c r="G699" s="23">
        <f>ROUND((PtQt!G699/PoQt!G699)*100,2)</f>
        <v>100</v>
      </c>
      <c r="H699" s="23">
        <f>ROUND((PtQt!H699/PoQt!H699)*100,2)</f>
        <v>100.42</v>
      </c>
      <c r="I699" s="23">
        <f>ROUND((PtQt!I699/PoQt!I699)*100,2)</f>
        <v>107.72</v>
      </c>
      <c r="J699" s="23">
        <f>ROUND((PtQt!J699/PoQt!J699)*100,2)</f>
        <v>118.96</v>
      </c>
      <c r="K699" s="23">
        <f>ROUND((PtQt!K699/PoQt!K699)*100,2)</f>
        <v>122.75</v>
      </c>
      <c r="L699" s="23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3">
        <f>ROUND((PtQt!C700/PoQt!C700)*100,2)</f>
        <v>123.41</v>
      </c>
      <c r="D700" s="23">
        <f>ROUND((PtQt!D700/PoQt!D700)*100,2)</f>
        <v>90.81</v>
      </c>
      <c r="E700" s="23">
        <f>ROUND((PtQt!E700/PoQt!E700)*100,2)</f>
        <v>94.33</v>
      </c>
      <c r="F700" s="23">
        <f>ROUND((PtQt!F700/PoQt!F700)*100,2)</f>
        <v>91.39</v>
      </c>
      <c r="G700" s="23">
        <f>ROUND((PtQt!G700/PoQt!G700)*100,2)</f>
        <v>100</v>
      </c>
      <c r="H700" s="23">
        <f>ROUND((PtQt!H700/PoQt!H700)*100,2)</f>
        <v>94.84</v>
      </c>
      <c r="I700" s="23">
        <f>ROUND((PtQt!I700/PoQt!I700)*100,2)</f>
        <v>71.86</v>
      </c>
      <c r="J700" s="23">
        <f>ROUND((PtQt!J700/PoQt!J700)*100,2)</f>
        <v>84.74</v>
      </c>
      <c r="K700" s="23">
        <f>ROUND((PtQt!K700/PoQt!K700)*100,2)</f>
        <v>118.79</v>
      </c>
      <c r="L700" s="23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3">
        <f>ROUND((PtQt!C701/PoQt!C701)*100,2)</f>
        <v>98.4</v>
      </c>
      <c r="D701" s="23">
        <f>ROUND((PtQt!D701/PoQt!D701)*100,2)</f>
        <v>96.8</v>
      </c>
      <c r="E701" s="23">
        <f>ROUND((PtQt!E701/PoQt!E701)*100,2)</f>
        <v>100.53</v>
      </c>
      <c r="F701" s="23">
        <f>ROUND((PtQt!F701/PoQt!F701)*100,2)</f>
        <v>104.18</v>
      </c>
      <c r="G701" s="23">
        <f>ROUND((PtQt!G701/PoQt!G701)*100,2)</f>
        <v>100</v>
      </c>
      <c r="H701" s="23">
        <f>ROUND((PtQt!H701/PoQt!H701)*100,2)</f>
        <v>110.77</v>
      </c>
      <c r="I701" s="23">
        <f>ROUND((PtQt!I701/PoQt!I701)*100,2)</f>
        <v>106.85</v>
      </c>
      <c r="J701" s="23">
        <f>ROUND((PtQt!J701/PoQt!J701)*100,2)</f>
        <v>108.81</v>
      </c>
      <c r="K701" s="23">
        <f>ROUND((PtQt!K701/PoQt!K701)*100,2)</f>
        <v>118.15</v>
      </c>
      <c r="L701" s="23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3">
        <f>ROUND((PtQt!C702/PoQt!C702)*100,2)</f>
        <v>93.77</v>
      </c>
      <c r="D702" s="23">
        <f>ROUND((PtQt!D702/PoQt!D702)*100,2)</f>
        <v>109.59</v>
      </c>
      <c r="E702" s="23">
        <f>ROUND((PtQt!E702/PoQt!E702)*100,2)</f>
        <v>91.85</v>
      </c>
      <c r="F702" s="23">
        <f>ROUND((PtQt!F702/PoQt!F702)*100,2)</f>
        <v>96.09</v>
      </c>
      <c r="G702" s="23">
        <f>ROUND((PtQt!G702/PoQt!G702)*100,2)</f>
        <v>100</v>
      </c>
      <c r="H702" s="23">
        <f>ROUND((PtQt!H702/PoQt!H702)*100,2)</f>
        <v>96.66</v>
      </c>
      <c r="I702" s="23">
        <f>ROUND((PtQt!I702/PoQt!I702)*100,2)</f>
        <v>93.37</v>
      </c>
      <c r="J702" s="23">
        <f>ROUND((PtQt!J702/PoQt!J702)*100,2)</f>
        <v>66.67</v>
      </c>
      <c r="K702" s="23">
        <f>ROUND((PtQt!K702/PoQt!K702)*100,2)</f>
        <v>94.36</v>
      </c>
      <c r="L702" s="23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3">
        <f>ROUND((PtQt!C703/PoQt!C703)*100,2)</f>
        <v>121.92</v>
      </c>
      <c r="D703" s="23">
        <f>ROUND((PtQt!D703/PoQt!D703)*100,2)</f>
        <v>109.42</v>
      </c>
      <c r="E703" s="23">
        <f>ROUND((PtQt!E703/PoQt!E703)*100,2)</f>
        <v>91.85</v>
      </c>
      <c r="F703" s="23">
        <f>ROUND((PtQt!F703/PoQt!F703)*100,2)</f>
        <v>76.81</v>
      </c>
      <c r="G703" s="23">
        <f>ROUND((PtQt!G703/PoQt!G703)*100,2)</f>
        <v>100</v>
      </c>
      <c r="H703" s="23">
        <f>ROUND((PtQt!H703/PoQt!H703)*100,2)</f>
        <v>75.36</v>
      </c>
      <c r="I703" s="23">
        <f>ROUND((PtQt!I703/PoQt!I703)*100,2)</f>
        <v>72.099999999999994</v>
      </c>
      <c r="J703" s="23">
        <f>ROUND((PtQt!J703/PoQt!J703)*100,2)</f>
        <v>66.67</v>
      </c>
      <c r="K703" s="23">
        <f>ROUND((PtQt!K703/PoQt!K703)*100,2)</f>
        <v>74.459999999999994</v>
      </c>
      <c r="L703" s="23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ROUND((PtQt!C704/PoQt!C704)*100,2)</f>
        <v>92.07</v>
      </c>
      <c r="D704" s="23">
        <f>ROUND((PtQt!D704/PoQt!D704)*100,2)</f>
        <v>109.6</v>
      </c>
      <c r="E704" s="32" t="s">
        <v>132</v>
      </c>
      <c r="F704" s="23">
        <f>ROUND((PtQt!F704/PoQt!F704)*100,2)</f>
        <v>98.36</v>
      </c>
      <c r="G704" s="23">
        <f>ROUND((PtQt!G704/PoQt!G704)*100,2)</f>
        <v>100</v>
      </c>
      <c r="H704" s="23">
        <f>ROUND((PtQt!H704/PoQt!H704)*100,2)</f>
        <v>97.57</v>
      </c>
      <c r="I704" s="23">
        <f>ROUND((PtQt!I704/PoQt!I704)*100,2)</f>
        <v>97.71</v>
      </c>
      <c r="J704" s="32" t="s">
        <v>132</v>
      </c>
      <c r="K704" s="23">
        <f>ROUND((PtQt!K704/PoQt!K704)*100,2)</f>
        <v>98.05</v>
      </c>
      <c r="L704" s="23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3">
        <f>ROUND((PtQt!C705/PoQt!C705)*100,2)</f>
        <v>97.75</v>
      </c>
      <c r="D705" s="23">
        <f>ROUND((PtQt!D705/PoQt!D705)*100,2)</f>
        <v>98.21</v>
      </c>
      <c r="E705" s="23">
        <f>ROUND((PtQt!E705/PoQt!E705)*100,2)</f>
        <v>100.16</v>
      </c>
      <c r="F705" s="23">
        <f>ROUND((PtQt!F705/PoQt!F705)*100,2)</f>
        <v>104.19</v>
      </c>
      <c r="G705" s="23">
        <f>ROUND((PtQt!G705/PoQt!G705)*100,2)</f>
        <v>100</v>
      </c>
      <c r="H705" s="23">
        <f>ROUND((PtQt!H705/PoQt!H705)*100,2)</f>
        <v>103.18</v>
      </c>
      <c r="I705" s="23">
        <f>ROUND((PtQt!I705/PoQt!I705)*100,2)</f>
        <v>102.27</v>
      </c>
      <c r="J705" s="23">
        <f>ROUND((PtQt!J705/PoQt!J705)*100,2)</f>
        <v>100.65</v>
      </c>
      <c r="K705" s="23">
        <f>ROUND((PtQt!K705/PoQt!K705)*100,2)</f>
        <v>97.36</v>
      </c>
      <c r="L705" s="23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3">
        <f>ROUND((PtQt!C706/PoQt!C706)*100,2)</f>
        <v>99.74</v>
      </c>
      <c r="D706" s="23">
        <f>ROUND((PtQt!D706/PoQt!D706)*100,2)</f>
        <v>98.68</v>
      </c>
      <c r="E706" s="23">
        <f>ROUND((PtQt!E706/PoQt!E706)*100,2)</f>
        <v>100.56</v>
      </c>
      <c r="F706" s="23">
        <f>ROUND((PtQt!F706/PoQt!F706)*100,2)</f>
        <v>101.01</v>
      </c>
      <c r="G706" s="23">
        <f>ROUND((PtQt!G706/PoQt!G706)*100,2)</f>
        <v>100</v>
      </c>
      <c r="H706" s="23">
        <f>ROUND((PtQt!H706/PoQt!H706)*100,2)</f>
        <v>101.44</v>
      </c>
      <c r="I706" s="23">
        <f>ROUND((PtQt!I706/PoQt!I706)*100,2)</f>
        <v>101.86</v>
      </c>
      <c r="J706" s="23">
        <f>ROUND((PtQt!J706/PoQt!J706)*100,2)</f>
        <v>110.37</v>
      </c>
      <c r="K706" s="23">
        <f>ROUND((PtQt!K706/PoQt!K706)*100,2)</f>
        <v>110.46</v>
      </c>
      <c r="L706" s="23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ROUND((PtQt!C707/PoQt!C707)*100,2)</f>
        <v>95.34</v>
      </c>
      <c r="D707" s="23">
        <f>ROUND((PtQt!D707/PoQt!D707)*100,2)</f>
        <v>98.56</v>
      </c>
      <c r="E707" s="23">
        <f>ROUND((PtQt!E707/PoQt!E707)*100,2)</f>
        <v>101.5</v>
      </c>
      <c r="F707" s="23">
        <f>ROUND((PtQt!F707/PoQt!F707)*100,2)</f>
        <v>104.59</v>
      </c>
      <c r="G707" s="23">
        <f>ROUND((PtQt!G707/PoQt!G707)*100,2)</f>
        <v>100</v>
      </c>
      <c r="H707" s="23">
        <f>ROUND((PtQt!H707/PoQt!H707)*100,2)</f>
        <v>106.86</v>
      </c>
      <c r="I707" s="23">
        <f>ROUND((PtQt!I707/PoQt!I707)*100,2)</f>
        <v>115.76</v>
      </c>
      <c r="J707" s="23">
        <f>ROUND((PtQt!J707/PoQt!J707)*100,2)</f>
        <v>112.04</v>
      </c>
      <c r="K707" s="23">
        <f>ROUND((PtQt!K707/PoQt!K707)*100,2)</f>
        <v>113.23</v>
      </c>
      <c r="L707" s="23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ROUND((PtQt!C708/PoQt!C708)*100,2)</f>
        <v>97.3</v>
      </c>
      <c r="D708" s="23">
        <f>ROUND((PtQt!D708/PoQt!D708)*100,2)</f>
        <v>98.56</v>
      </c>
      <c r="E708" s="23">
        <f>ROUND((PtQt!E708/PoQt!E708)*100,2)</f>
        <v>101.05</v>
      </c>
      <c r="F708" s="23">
        <f>ROUND((PtQt!F708/PoQt!F708)*100,2)</f>
        <v>103.1</v>
      </c>
      <c r="G708" s="23">
        <f>ROUND((PtQt!G708/PoQt!G708)*100,2)</f>
        <v>100</v>
      </c>
      <c r="H708" s="23">
        <f>ROUND((PtQt!H708/PoQt!H708)*100,2)</f>
        <v>100.38</v>
      </c>
      <c r="I708" s="23">
        <f>ROUND((PtQt!I708/PoQt!I708)*100,2)</f>
        <v>97.46</v>
      </c>
      <c r="J708" s="23">
        <f>ROUND((PtQt!J708/PoQt!J708)*100,2)</f>
        <v>92.7</v>
      </c>
      <c r="K708" s="23">
        <f>ROUND((PtQt!K708/PoQt!K708)*100,2)</f>
        <v>91.14</v>
      </c>
      <c r="L708" s="23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3">
        <f>ROUND((PtQt!C709/PoQt!C709)*100,2)</f>
        <v>97.37</v>
      </c>
      <c r="D709" s="23">
        <f>ROUND((PtQt!D709/PoQt!D709)*100,2)</f>
        <v>97.46</v>
      </c>
      <c r="E709" s="23">
        <f>ROUND((PtQt!E709/PoQt!E709)*100,2)</f>
        <v>98.57</v>
      </c>
      <c r="F709" s="23">
        <f>ROUND((PtQt!F709/PoQt!F709)*100,2)</f>
        <v>106.59</v>
      </c>
      <c r="G709" s="23">
        <f>ROUND((PtQt!G709/PoQt!G709)*100,2)</f>
        <v>100</v>
      </c>
      <c r="H709" s="23">
        <f>ROUND((PtQt!H709/PoQt!H709)*100,2)</f>
        <v>106.75</v>
      </c>
      <c r="I709" s="23">
        <f>ROUND((PtQt!I709/PoQt!I709)*100,2)</f>
        <v>105.27</v>
      </c>
      <c r="J709" s="23">
        <f>ROUND((PtQt!J709/PoQt!J709)*100,2)</f>
        <v>102.1</v>
      </c>
      <c r="K709" s="23">
        <f>ROUND((PtQt!K709/PoQt!K709)*100,2)</f>
        <v>95.36</v>
      </c>
      <c r="L709" s="23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3">
        <f>ROUND((PtQt!C710/PoQt!C710)*100,2)</f>
        <v>97.57</v>
      </c>
      <c r="D710" s="23">
        <f>ROUND((PtQt!D710/PoQt!D710)*100,2)</f>
        <v>99.3</v>
      </c>
      <c r="E710" s="23">
        <f>ROUND((PtQt!E710/PoQt!E710)*100,2)</f>
        <v>100.73</v>
      </c>
      <c r="F710" s="23">
        <f>ROUND((PtQt!F710/PoQt!F710)*100,2)</f>
        <v>102.27</v>
      </c>
      <c r="G710" s="23">
        <f>ROUND((PtQt!G710/PoQt!G710)*100,2)</f>
        <v>100</v>
      </c>
      <c r="H710" s="23">
        <f>ROUND((PtQt!H710/PoQt!H710)*100,2)</f>
        <v>103.91</v>
      </c>
      <c r="I710" s="23">
        <f>ROUND((PtQt!I710/PoQt!I710)*100,2)</f>
        <v>104.47</v>
      </c>
      <c r="J710" s="23">
        <f>ROUND((PtQt!J710/PoQt!J710)*100,2)</f>
        <v>105.13</v>
      </c>
      <c r="K710" s="23">
        <f>ROUND((PtQt!K710/PoQt!K710)*100,2)</f>
        <v>105.65</v>
      </c>
      <c r="L710" s="23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3">
        <f>ROUND((PtQt!C711/PoQt!C711)*100,2)</f>
        <v>96.33</v>
      </c>
      <c r="D711" s="23">
        <f>ROUND((PtQt!D711/PoQt!D711)*100,2)</f>
        <v>95.03</v>
      </c>
      <c r="E711" s="23">
        <f>ROUND((PtQt!E711/PoQt!E711)*100,2)</f>
        <v>100.43</v>
      </c>
      <c r="F711" s="23">
        <f>ROUND((PtQt!F711/PoQt!F711)*100,2)</f>
        <v>108.21</v>
      </c>
      <c r="G711" s="23">
        <f>ROUND((PtQt!G711/PoQt!G711)*100,2)</f>
        <v>100</v>
      </c>
      <c r="H711" s="23">
        <f>ROUND((PtQt!H711/PoQt!H711)*100,2)</f>
        <v>106.48</v>
      </c>
      <c r="I711" s="23">
        <f>ROUND((PtQt!I711/PoQt!I711)*100,2)</f>
        <v>103.89</v>
      </c>
      <c r="J711" s="23">
        <f>ROUND((PtQt!J711/PoQt!J711)*100,2)</f>
        <v>101.51</v>
      </c>
      <c r="K711" s="23">
        <f>ROUND((PtQt!K711/PoQt!K711)*100,2)</f>
        <v>109.07</v>
      </c>
      <c r="L711" s="23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ROUND((PtQt!C712/PoQt!C712)*100,2)</f>
        <v>97.61</v>
      </c>
      <c r="D712" s="23">
        <f>ROUND((PtQt!D712/PoQt!D712)*100,2)</f>
        <v>99.57</v>
      </c>
      <c r="E712" s="23">
        <f>ROUND((PtQt!E712/PoQt!E712)*100,2)</f>
        <v>100.74</v>
      </c>
      <c r="F712" s="23">
        <f>ROUND((PtQt!F712/PoQt!F712)*100,2)</f>
        <v>102.07</v>
      </c>
      <c r="G712" s="23">
        <f>ROUND((PtQt!G712/PoQt!G712)*100,2)</f>
        <v>100</v>
      </c>
      <c r="H712" s="23">
        <f>ROUND((PtQt!H712/PoQt!H712)*100,2)</f>
        <v>103.8</v>
      </c>
      <c r="I712" s="23">
        <f>ROUND((PtQt!I712/PoQt!I712)*100,2)</f>
        <v>104.49</v>
      </c>
      <c r="J712" s="23">
        <f>ROUND((PtQt!J712/PoQt!J712)*100,2)</f>
        <v>105.21</v>
      </c>
      <c r="K712" s="23">
        <f>ROUND((PtQt!K712/PoQt!K712)*100,2)</f>
        <v>105.53</v>
      </c>
      <c r="L712" s="23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ROUND((PtQt!C713/PoQt!C713)*100,2)</f>
        <v>98.47</v>
      </c>
      <c r="D713" s="23">
        <f>ROUND((PtQt!D713/PoQt!D713)*100,2)</f>
        <v>100.61</v>
      </c>
      <c r="E713" s="23">
        <f>ROUND((PtQt!E713/PoQt!E713)*100,2)</f>
        <v>100.61</v>
      </c>
      <c r="F713" s="23">
        <f>ROUND((PtQt!F713/PoQt!F713)*100,2)</f>
        <v>100.15</v>
      </c>
      <c r="G713" s="23">
        <f>ROUND((PtQt!G713/PoQt!G713)*100,2)</f>
        <v>100</v>
      </c>
      <c r="H713" s="23">
        <f>ROUND((PtQt!H713/PoQt!H713)*100,2)</f>
        <v>106.74</v>
      </c>
      <c r="I713" s="23">
        <f>ROUND((PtQt!I713/PoQt!I713)*100,2)</f>
        <v>105.51</v>
      </c>
      <c r="J713" s="23">
        <f>ROUND((PtQt!J713/PoQt!J713)*100,2)</f>
        <v>111.79</v>
      </c>
      <c r="K713" s="23">
        <f>ROUND((PtQt!K713/PoQt!K713)*100,2)</f>
        <v>104.75</v>
      </c>
      <c r="L713" s="23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3">
        <f>ROUND((PtQt!C714/PoQt!C714)*100,2)</f>
        <v>102.31</v>
      </c>
      <c r="D714" s="23">
        <f>ROUND((PtQt!D714/PoQt!D714)*100,2)</f>
        <v>101.58</v>
      </c>
      <c r="E714" s="23">
        <f>ROUND((PtQt!E714/PoQt!E714)*100,2)</f>
        <v>98.83</v>
      </c>
      <c r="F714" s="23">
        <f>ROUND((PtQt!F714/PoQt!F714)*100,2)</f>
        <v>98.09</v>
      </c>
      <c r="G714" s="23">
        <f>ROUND((PtQt!G714/PoQt!G714)*100,2)</f>
        <v>100</v>
      </c>
      <c r="H714" s="23">
        <f>ROUND((PtQt!H714/PoQt!H714)*100,2)</f>
        <v>104.99</v>
      </c>
      <c r="I714" s="23">
        <f>ROUND((PtQt!I714/PoQt!I714)*100,2)</f>
        <v>106.32</v>
      </c>
      <c r="J714" s="23">
        <f>ROUND((PtQt!J714/PoQt!J714)*100,2)</f>
        <v>100.13</v>
      </c>
      <c r="K714" s="23">
        <f>ROUND((PtQt!K714/PoQt!K714)*100,2)</f>
        <v>100.51</v>
      </c>
      <c r="L714" s="23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3">
        <f>ROUND((PtQt!C715/PoQt!C715)*100,2)</f>
        <v>97.96</v>
      </c>
      <c r="D715" s="23">
        <f>ROUND((PtQt!D715/PoQt!D715)*100,2)</f>
        <v>94.63</v>
      </c>
      <c r="E715" s="23">
        <f>ROUND((PtQt!E715/PoQt!E715)*100,2)</f>
        <v>100.91</v>
      </c>
      <c r="F715" s="23">
        <f>ROUND((PtQt!F715/PoQt!F715)*100,2)</f>
        <v>103.88</v>
      </c>
      <c r="G715" s="23">
        <f>ROUND((PtQt!G715/PoQt!G715)*100,2)</f>
        <v>100</v>
      </c>
      <c r="H715" s="23">
        <f>ROUND((PtQt!H715/PoQt!H715)*100,2)</f>
        <v>105.56</v>
      </c>
      <c r="I715" s="23">
        <f>ROUND((PtQt!I715/PoQt!I715)*100,2)</f>
        <v>97.53</v>
      </c>
      <c r="J715" s="23">
        <f>ROUND((PtQt!J715/PoQt!J715)*100,2)</f>
        <v>103.5</v>
      </c>
      <c r="K715" s="23">
        <f>ROUND((PtQt!K715/PoQt!K715)*100,2)</f>
        <v>104.72</v>
      </c>
      <c r="L715" s="23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ROUND((PtQt!C716/PoQt!C716)*100,2)</f>
        <v>103.87</v>
      </c>
      <c r="D716" s="23">
        <f>ROUND((PtQt!D716/PoQt!D716)*100,2)</f>
        <v>107.91</v>
      </c>
      <c r="E716" s="23">
        <f>ROUND((PtQt!E716/PoQt!E716)*100,2)</f>
        <v>93.87</v>
      </c>
      <c r="F716" s="23">
        <f>ROUND((PtQt!F716/PoQt!F716)*100,2)</f>
        <v>95.81</v>
      </c>
      <c r="G716" s="23">
        <f>ROUND((PtQt!G716/PoQt!G716)*100,2)</f>
        <v>100</v>
      </c>
      <c r="H716" s="23">
        <f>ROUND((PtQt!H716/PoQt!H716)*100,2)</f>
        <v>104.94</v>
      </c>
      <c r="I716" s="23">
        <f>ROUND((PtQt!I716/PoQt!I716)*100,2)</f>
        <v>110.36</v>
      </c>
      <c r="J716" s="23">
        <f>ROUND((PtQt!J716/PoQt!J716)*100,2)</f>
        <v>94.1</v>
      </c>
      <c r="K716" s="23">
        <f>ROUND((PtQt!K716/PoQt!K716)*100,2)</f>
        <v>99.06</v>
      </c>
      <c r="L716" s="23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ROUND((PtQt!C717/PoQt!C717)*100,2)</f>
        <v>102.03</v>
      </c>
      <c r="D717" s="23">
        <f>ROUND((PtQt!D717/PoQt!D717)*100,2)</f>
        <v>99.88</v>
      </c>
      <c r="E717" s="23">
        <f>ROUND((PtQt!E717/PoQt!E717)*100,2)</f>
        <v>100.55</v>
      </c>
      <c r="F717" s="23">
        <f>ROUND((PtQt!F717/PoQt!F717)*100,2)</f>
        <v>97.52</v>
      </c>
      <c r="G717" s="23">
        <f>ROUND((PtQt!G717/PoQt!G717)*100,2)</f>
        <v>100</v>
      </c>
      <c r="H717" s="23">
        <f>ROUND((PtQt!H717/PoQt!H717)*100,2)</f>
        <v>104.92</v>
      </c>
      <c r="I717" s="23">
        <f>ROUND((PtQt!I717/PoQt!I717)*100,2)</f>
        <v>106.1</v>
      </c>
      <c r="J717" s="23">
        <f>ROUND((PtQt!J717/PoQt!J717)*100,2)</f>
        <v>101.85</v>
      </c>
      <c r="K717" s="23">
        <f>ROUND((PtQt!K717/PoQt!K717)*100,2)</f>
        <v>100.01</v>
      </c>
      <c r="L717" s="23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3">
        <f>ROUND((PtQt!C718/PoQt!C718)*100,2)</f>
        <v>0</v>
      </c>
      <c r="D718" s="23">
        <f>ROUND((PtQt!D718/PoQt!D718)*100,2)</f>
        <v>0</v>
      </c>
      <c r="E718" s="23">
        <f>ROUND((PtQt!E718/PoQt!E718)*100,2)</f>
        <v>0</v>
      </c>
      <c r="F718" s="23">
        <f>ROUND((PtQt!F718/PoQt!F718)*100,2)</f>
        <v>0</v>
      </c>
      <c r="G718" s="23">
        <f>ROUND((PtQt!G718/PoQt!G718)*100,2)</f>
        <v>0</v>
      </c>
      <c r="H718" s="23">
        <f>ROUND((PtQt!H718/PoQt!H718)*100,2)</f>
        <v>0</v>
      </c>
      <c r="I718" s="23">
        <f>ROUND((PtQt!I718/PoQt!I718)*100,2)</f>
        <v>0</v>
      </c>
      <c r="J718" s="23">
        <f>ROUND((PtQt!J718/PoQt!J718)*100,2)</f>
        <v>0</v>
      </c>
      <c r="K718" s="23">
        <f>ROUND((PtQt!K718/PoQt!K718)*100,2)</f>
        <v>0</v>
      </c>
      <c r="L718" s="23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3">
        <f>ROUND((PtQt!C719/PoQt!C719)*100,2)</f>
        <v>103.35</v>
      </c>
      <c r="D719" s="23">
        <f>ROUND((PtQt!D719/PoQt!D719)*100,2)</f>
        <v>102.19</v>
      </c>
      <c r="E719" s="23">
        <f>ROUND((PtQt!E719/PoQt!E719)*100,2)</f>
        <v>99.48</v>
      </c>
      <c r="F719" s="23">
        <f>ROUND((PtQt!F719/PoQt!F719)*100,2)</f>
        <v>93.63</v>
      </c>
      <c r="G719" s="23">
        <f>ROUND((PtQt!G719/PoQt!G719)*100,2)</f>
        <v>100</v>
      </c>
      <c r="H719" s="23">
        <f>ROUND((PtQt!H719/PoQt!H719)*100,2)</f>
        <v>90.45</v>
      </c>
      <c r="I719" s="23">
        <f>ROUND((PtQt!I719/PoQt!I719)*100,2)</f>
        <v>85.67</v>
      </c>
      <c r="J719" s="23">
        <f>ROUND((PtQt!J719/PoQt!J719)*100,2)</f>
        <v>84.5</v>
      </c>
      <c r="K719" s="23">
        <f>ROUND((PtQt!K719/PoQt!K719)*100,2)</f>
        <v>80.25</v>
      </c>
      <c r="L719" s="23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3">
        <f>ROUND((PtQt!C720/PoQt!C720)*100,2)</f>
        <v>114.63</v>
      </c>
      <c r="D720" s="23">
        <f>ROUND((PtQt!D720/PoQt!D720)*100,2)</f>
        <v>109.77</v>
      </c>
      <c r="E720" s="23">
        <f>ROUND((PtQt!E720/PoQt!E720)*100,2)</f>
        <v>87.9</v>
      </c>
      <c r="F720" s="23">
        <f>ROUND((PtQt!F720/PoQt!F720)*100,2)</f>
        <v>87.76</v>
      </c>
      <c r="G720" s="23">
        <f>ROUND((PtQt!G720/PoQt!G720)*100,2)</f>
        <v>100</v>
      </c>
      <c r="H720" s="23">
        <f>ROUND((PtQt!H720/PoQt!H720)*100,2)</f>
        <v>84.39</v>
      </c>
      <c r="I720" s="23">
        <f>ROUND((PtQt!I720/PoQt!I720)*100,2)</f>
        <v>96.06</v>
      </c>
      <c r="J720" s="23">
        <f>ROUND((PtQt!J720/PoQt!J720)*100,2)</f>
        <v>88.47</v>
      </c>
      <c r="K720" s="23">
        <f>ROUND((PtQt!K720/PoQt!K720)*100,2)</f>
        <v>79.680000000000007</v>
      </c>
      <c r="L720" s="23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3">
        <f>ROUND((PtQt!C721/PoQt!C721)*100,2)</f>
        <v>103.56</v>
      </c>
      <c r="D721" s="23">
        <f>ROUND((PtQt!D721/PoQt!D721)*100,2)</f>
        <v>103.86</v>
      </c>
      <c r="E721" s="23">
        <f>ROUND((PtQt!E721/PoQt!E721)*100,2)</f>
        <v>93.84</v>
      </c>
      <c r="F721" s="23">
        <f>ROUND((PtQt!F721/PoQt!F721)*100,2)</f>
        <v>98.74</v>
      </c>
      <c r="G721" s="23">
        <f>ROUND((PtQt!G721/PoQt!G721)*100,2)</f>
        <v>100</v>
      </c>
      <c r="H721" s="23">
        <f>ROUND((PtQt!H721/PoQt!H721)*100,2)</f>
        <v>85.24</v>
      </c>
      <c r="I721" s="23">
        <f>ROUND((PtQt!I721/PoQt!I721)*100,2)</f>
        <v>89.54</v>
      </c>
      <c r="J721" s="23">
        <f>ROUND((PtQt!J721/PoQt!J721)*100,2)</f>
        <v>92.51</v>
      </c>
      <c r="K721" s="23">
        <f>ROUND((PtQt!K721/PoQt!K721)*100,2)</f>
        <v>82.05</v>
      </c>
      <c r="L721" s="23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3">
        <f>ROUND((PtQt!C722/PoQt!C722)*100,2)</f>
        <v>100.42</v>
      </c>
      <c r="D722" s="23">
        <f>ROUND((PtQt!D722/PoQt!D722)*100,2)</f>
        <v>98.64</v>
      </c>
      <c r="E722" s="23">
        <f>ROUND((PtQt!E722/PoQt!E722)*100,2)</f>
        <v>106.76</v>
      </c>
      <c r="F722" s="23">
        <f>ROUND((PtQt!F722/PoQt!F722)*100,2)</f>
        <v>94.09</v>
      </c>
      <c r="G722" s="23">
        <f>ROUND((PtQt!G722/PoQt!G722)*100,2)</f>
        <v>100</v>
      </c>
      <c r="H722" s="23">
        <f>ROUND((PtQt!H722/PoQt!H722)*100,2)</f>
        <v>93.2</v>
      </c>
      <c r="I722" s="23">
        <f>ROUND((PtQt!I722/PoQt!I722)*100,2)</f>
        <v>80.709999999999994</v>
      </c>
      <c r="J722" s="23">
        <f>ROUND((PtQt!J722/PoQt!J722)*100,2)</f>
        <v>79.77</v>
      </c>
      <c r="K722" s="23">
        <f>ROUND((PtQt!K722/PoQt!K722)*100,2)</f>
        <v>79.73</v>
      </c>
      <c r="L722" s="23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3">
        <f>ROUND((PtQt!C723/PoQt!C723)*100,2)</f>
        <v>105.05</v>
      </c>
      <c r="D723" s="23">
        <f>ROUND((PtQt!D723/PoQt!D723)*100,2)</f>
        <v>102.37</v>
      </c>
      <c r="E723" s="23">
        <f>ROUND((PtQt!E723/PoQt!E723)*100,2)</f>
        <v>98.51</v>
      </c>
      <c r="F723" s="23">
        <f>ROUND((PtQt!F723/PoQt!F723)*100,2)</f>
        <v>100.37</v>
      </c>
      <c r="G723" s="23">
        <f>ROUND((PtQt!G723/PoQt!G723)*100,2)</f>
        <v>100</v>
      </c>
      <c r="H723" s="23">
        <f>ROUND((PtQt!H723/PoQt!H723)*100,2)</f>
        <v>109.27</v>
      </c>
      <c r="I723" s="23">
        <f>ROUND((PtQt!I723/PoQt!I723)*100,2)</f>
        <v>111.53</v>
      </c>
      <c r="J723" s="23">
        <f>ROUND((PtQt!J723/PoQt!J723)*100,2)</f>
        <v>103.74</v>
      </c>
      <c r="K723" s="23">
        <f>ROUND((PtQt!K723/PoQt!K723)*100,2)</f>
        <v>98.75</v>
      </c>
      <c r="L723" s="23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3">
        <f>ROUND((PtQt!C724/PoQt!C724)*100,2)</f>
        <v>75.849999999999994</v>
      </c>
      <c r="D724" s="23">
        <f>ROUND((PtQt!D724/PoQt!D724)*100,2)</f>
        <v>66.23</v>
      </c>
      <c r="E724" s="23">
        <f>ROUND((PtQt!E724/PoQt!E724)*100,2)</f>
        <v>164.83</v>
      </c>
      <c r="F724" s="23">
        <f>ROUND((PtQt!F724/PoQt!F724)*100,2)</f>
        <v>93.09</v>
      </c>
      <c r="G724" s="23">
        <f>ROUND((PtQt!G724/PoQt!G724)*100,2)</f>
        <v>100</v>
      </c>
      <c r="H724" s="23">
        <f>ROUND((PtQt!H724/PoQt!H724)*100,2)</f>
        <v>69.709999999999994</v>
      </c>
      <c r="I724" s="23">
        <f>ROUND((PtQt!I724/PoQt!I724)*100,2)</f>
        <v>183.96</v>
      </c>
      <c r="J724" s="23">
        <f>ROUND((PtQt!J724/PoQt!J724)*100,2)</f>
        <v>174.54</v>
      </c>
      <c r="K724" s="23">
        <f>ROUND((PtQt!K724/PoQt!K724)*100,2)</f>
        <v>61.35</v>
      </c>
      <c r="L724" s="23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3">
        <f>ROUND((PtQt!C725/PoQt!C725)*100,2)</f>
        <v>95.26</v>
      </c>
      <c r="D725" s="23">
        <f>ROUND((PtQt!D725/PoQt!D725)*100,2)</f>
        <v>103.06</v>
      </c>
      <c r="E725" s="23">
        <f>ROUND((PtQt!E725/PoQt!E725)*100,2)</f>
        <v>103.34</v>
      </c>
      <c r="F725" s="23">
        <f>ROUND((PtQt!F725/PoQt!F725)*100,2)</f>
        <v>98.05</v>
      </c>
      <c r="G725" s="23">
        <f>ROUND((PtQt!G725/PoQt!G725)*100,2)</f>
        <v>100</v>
      </c>
      <c r="H725" s="23">
        <f>ROUND((PtQt!H725/PoQt!H725)*100,2)</f>
        <v>97.49</v>
      </c>
      <c r="I725" s="23">
        <f>ROUND((PtQt!I725/PoQt!I725)*100,2)</f>
        <v>123.4</v>
      </c>
      <c r="J725" s="23">
        <f>ROUND((PtQt!J725/PoQt!J725)*100,2)</f>
        <v>119.36</v>
      </c>
      <c r="K725" s="23">
        <f>ROUND((PtQt!K725/PoQt!K725)*100,2)</f>
        <v>124.93</v>
      </c>
      <c r="L725" s="23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3">
        <f>ROUND((PtQt!C726/PoQt!C726)*100,2)</f>
        <v>154.25</v>
      </c>
      <c r="D726" s="23">
        <f>ROUND((PtQt!D726/PoQt!D726)*100,2)</f>
        <v>130.1</v>
      </c>
      <c r="E726" s="23">
        <f>ROUND((PtQt!E726/PoQt!E726)*100,2)</f>
        <v>53.23</v>
      </c>
      <c r="F726" s="23">
        <f>ROUND((PtQt!F726/PoQt!F726)*100,2)</f>
        <v>62.59</v>
      </c>
      <c r="G726" s="23">
        <f>ROUND((PtQt!G726/PoQt!G726)*100,2)</f>
        <v>100</v>
      </c>
      <c r="H726" s="23">
        <f>ROUND((PtQt!H726/PoQt!H726)*100,2)</f>
        <v>59.52</v>
      </c>
      <c r="I726" s="23">
        <f>ROUND((PtQt!I726/PoQt!I726)*100,2)</f>
        <v>63.61</v>
      </c>
      <c r="J726" s="23">
        <f>ROUND((PtQt!J726/PoQt!J726)*100,2)</f>
        <v>60.2</v>
      </c>
      <c r="K726" s="23">
        <f>ROUND((PtQt!K726/PoQt!K726)*100,2)</f>
        <v>61.22</v>
      </c>
      <c r="L726" s="23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3">
        <f>ROUND((PtQt!C727/PoQt!C727)*100,2)</f>
        <v>93.91</v>
      </c>
      <c r="D727" s="23">
        <f>ROUND((PtQt!D727/PoQt!D727)*100,2)</f>
        <v>98.86</v>
      </c>
      <c r="E727" s="23">
        <f>ROUND((PtQt!E727/PoQt!E727)*100,2)</f>
        <v>109.71</v>
      </c>
      <c r="F727" s="23">
        <f>ROUND((PtQt!F727/PoQt!F727)*100,2)</f>
        <v>97.39</v>
      </c>
      <c r="G727" s="23">
        <f>ROUND((PtQt!G727/PoQt!G727)*100,2)</f>
        <v>100</v>
      </c>
      <c r="H727" s="23">
        <f>ROUND((PtQt!H727/PoQt!H727)*100,2)</f>
        <v>110.04</v>
      </c>
      <c r="I727" s="23">
        <f>ROUND((PtQt!I727/PoQt!I727)*100,2)</f>
        <v>117</v>
      </c>
      <c r="J727" s="23">
        <f>ROUND((PtQt!J727/PoQt!J727)*100,2)</f>
        <v>105.69</v>
      </c>
      <c r="K727" s="23">
        <f>ROUND((PtQt!K727/PoQt!K727)*100,2)</f>
        <v>98.73</v>
      </c>
      <c r="L727" s="23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3">
        <f>ROUND((PtQt!C728/PoQt!C728)*100,2)</f>
        <v>103.45</v>
      </c>
      <c r="D728" s="23">
        <f>ROUND((PtQt!D728/PoQt!D728)*100,2)</f>
        <v>107.35</v>
      </c>
      <c r="E728" s="23">
        <f>ROUND((PtQt!E728/PoQt!E728)*100,2)</f>
        <v>85.68</v>
      </c>
      <c r="F728" s="23">
        <f>ROUND((PtQt!F728/PoQt!F728)*100,2)</f>
        <v>103.5</v>
      </c>
      <c r="G728" s="23">
        <f>ROUND((PtQt!G728/PoQt!G728)*100,2)</f>
        <v>100</v>
      </c>
      <c r="H728" s="23">
        <f>ROUND((PtQt!H728/PoQt!H728)*100,2)</f>
        <v>120.8</v>
      </c>
      <c r="I728" s="23">
        <f>ROUND((PtQt!I728/PoQt!I728)*100,2)</f>
        <v>89.65</v>
      </c>
      <c r="J728" s="23">
        <f>ROUND((PtQt!J728/PoQt!J728)*100,2)</f>
        <v>95.5</v>
      </c>
      <c r="K728" s="23">
        <f>ROUND((PtQt!K728/PoQt!K728)*100,2)</f>
        <v>98.13</v>
      </c>
      <c r="L728" s="23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3">
        <f>ROUND((PtQt!C729/PoQt!C729)*100,2)</f>
        <v>118.27</v>
      </c>
      <c r="D729" s="23">
        <f>ROUND((PtQt!D729/PoQt!D729)*100,2)</f>
        <v>88.3</v>
      </c>
      <c r="E729" s="23">
        <f>ROUND((PtQt!E729/PoQt!E729)*100,2)</f>
        <v>90.63</v>
      </c>
      <c r="F729" s="23">
        <f>ROUND((PtQt!F729/PoQt!F729)*100,2)</f>
        <v>103.59</v>
      </c>
      <c r="G729" s="23">
        <f>ROUND((PtQt!G729/PoQt!G729)*100,2)</f>
        <v>100</v>
      </c>
      <c r="H729" s="23">
        <f>ROUND((PtQt!H729/PoQt!H729)*100,2)</f>
        <v>131.68</v>
      </c>
      <c r="I729" s="23">
        <f>ROUND((PtQt!I729/PoQt!I729)*100,2)</f>
        <v>100.89</v>
      </c>
      <c r="J729" s="23">
        <f>ROUND((PtQt!J729/PoQt!J729)*100,2)</f>
        <v>92.62</v>
      </c>
      <c r="K729" s="23">
        <f>ROUND((PtQt!K729/PoQt!K729)*100,2)</f>
        <v>98.74</v>
      </c>
      <c r="L729" s="23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3">
        <f>ROUND((PtQt!C730/PoQt!C730)*100,2)</f>
        <v>109.81</v>
      </c>
      <c r="D730" s="23">
        <f>ROUND((PtQt!D730/PoQt!D730)*100,2)</f>
        <v>97.54</v>
      </c>
      <c r="E730" s="23">
        <f>ROUND((PtQt!E730/PoQt!E730)*100,2)</f>
        <v>100.21</v>
      </c>
      <c r="F730" s="23">
        <f>ROUND((PtQt!F730/PoQt!F730)*100,2)</f>
        <v>92.46</v>
      </c>
      <c r="G730" s="23">
        <f>ROUND((PtQt!G730/PoQt!G730)*100,2)</f>
        <v>100</v>
      </c>
      <c r="H730" s="23">
        <f>ROUND((PtQt!H730/PoQt!H730)*100,2)</f>
        <v>105.84</v>
      </c>
      <c r="I730" s="23">
        <f>ROUND((PtQt!I730/PoQt!I730)*100,2)</f>
        <v>97.5</v>
      </c>
      <c r="J730" s="23">
        <f>ROUND((PtQt!J730/PoQt!J730)*100,2)</f>
        <v>90.57</v>
      </c>
      <c r="K730" s="23">
        <f>ROUND((PtQt!K730/PoQt!K730)*100,2)</f>
        <v>99.58</v>
      </c>
      <c r="L730" s="23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3">
        <f>ROUND((PtQt!C731/PoQt!C731)*100,2)</f>
        <v>102.33</v>
      </c>
      <c r="D731" s="23">
        <f>ROUND((PtQt!D731/PoQt!D731)*100,2)</f>
        <v>89.87</v>
      </c>
      <c r="E731" s="23">
        <f>ROUND((PtQt!E731/PoQt!E731)*100,2)</f>
        <v>99.37</v>
      </c>
      <c r="F731" s="23">
        <f>ROUND((PtQt!F731/PoQt!F731)*100,2)</f>
        <v>108.41</v>
      </c>
      <c r="G731" s="23">
        <f>ROUND((PtQt!G731/PoQt!G731)*100,2)</f>
        <v>100</v>
      </c>
      <c r="H731" s="23">
        <f>ROUND((PtQt!H731/PoQt!H731)*100,2)</f>
        <v>89.78</v>
      </c>
      <c r="I731" s="23">
        <f>ROUND((PtQt!I731/PoQt!I731)*100,2)</f>
        <v>85.75</v>
      </c>
      <c r="J731" s="23">
        <f>ROUND((PtQt!J731/PoQt!J731)*100,2)</f>
        <v>94.95</v>
      </c>
      <c r="K731" s="23">
        <f>ROUND((PtQt!K731/PoQt!K731)*100,2)</f>
        <v>97.8</v>
      </c>
      <c r="L731" s="23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3">
        <f>ROUND((PtQt!C732/PoQt!C732)*100,2)</f>
        <v>121.11</v>
      </c>
      <c r="D732" s="23">
        <f>ROUND((PtQt!D732/PoQt!D732)*100,2)</f>
        <v>83.93</v>
      </c>
      <c r="E732" s="23">
        <f>ROUND((PtQt!E732/PoQt!E732)*100,2)</f>
        <v>88.67</v>
      </c>
      <c r="F732" s="23">
        <f>ROUND((PtQt!F732/PoQt!F732)*100,2)</f>
        <v>106.33</v>
      </c>
      <c r="G732" s="23">
        <f>ROUND((PtQt!G732/PoQt!G732)*100,2)</f>
        <v>100</v>
      </c>
      <c r="H732" s="23">
        <f>ROUND((PtQt!H732/PoQt!H732)*100,2)</f>
        <v>139.69999999999999</v>
      </c>
      <c r="I732" s="23">
        <f>ROUND((PtQt!I732/PoQt!I732)*100,2)</f>
        <v>103.55</v>
      </c>
      <c r="J732" s="23">
        <f>ROUND((PtQt!J732/PoQt!J732)*100,2)</f>
        <v>92.64</v>
      </c>
      <c r="K732" s="23">
        <f>ROUND((PtQt!K732/PoQt!K732)*100,2)</f>
        <v>98.61</v>
      </c>
      <c r="L732" s="23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3">
        <f>ROUND((PtQt!C733/PoQt!C733)*100,2)</f>
        <v>101.81</v>
      </c>
      <c r="D733" s="23">
        <f>ROUND((PtQt!D733/PoQt!D733)*100,2)</f>
        <v>109.39</v>
      </c>
      <c r="E733" s="23">
        <f>ROUND((PtQt!E733/PoQt!E733)*100,2)</f>
        <v>93.53</v>
      </c>
      <c r="F733" s="23">
        <f>ROUND((PtQt!F733/PoQt!F733)*100,2)</f>
        <v>92.86</v>
      </c>
      <c r="G733" s="23">
        <f>ROUND((PtQt!G733/PoQt!G733)*100,2)</f>
        <v>100</v>
      </c>
      <c r="H733" s="23">
        <f>ROUND((PtQt!H733/PoQt!H733)*100,2)</f>
        <v>107.41</v>
      </c>
      <c r="I733" s="23">
        <f>ROUND((PtQt!I733/PoQt!I733)*100,2)</f>
        <v>131.91999999999999</v>
      </c>
      <c r="J733" s="23">
        <f>ROUND((PtQt!J733/PoQt!J733)*100,2)</f>
        <v>142.08000000000001</v>
      </c>
      <c r="K733" s="23">
        <f>ROUND((PtQt!K733/PoQt!K733)*100,2)</f>
        <v>132.91</v>
      </c>
      <c r="L733" s="23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3">
        <f>ROUND((PtQt!C734/PoQt!C734)*100,2)</f>
        <v>72.48</v>
      </c>
      <c r="D734" s="23">
        <f>ROUND((PtQt!D734/PoQt!D734)*100,2)</f>
        <v>90.33</v>
      </c>
      <c r="E734" s="23">
        <f>ROUND((PtQt!E734/PoQt!E734)*100,2)</f>
        <v>112.61</v>
      </c>
      <c r="F734" s="23">
        <f>ROUND((PtQt!F734/PoQt!F734)*100,2)</f>
        <v>124.58</v>
      </c>
      <c r="G734" s="23">
        <f>ROUND((PtQt!G734/PoQt!G734)*100,2)</f>
        <v>100</v>
      </c>
      <c r="H734" s="23">
        <f>ROUND((PtQt!H734/PoQt!H734)*100,2)</f>
        <v>135.94</v>
      </c>
      <c r="I734" s="23">
        <f>ROUND((PtQt!I734/PoQt!I734)*100,2)</f>
        <v>231.31</v>
      </c>
      <c r="J734" s="23">
        <f>ROUND((PtQt!J734/PoQt!J734)*100,2)</f>
        <v>249.45</v>
      </c>
      <c r="K734" s="23">
        <f>ROUND((PtQt!K734/PoQt!K734)*100,2)</f>
        <v>245.91</v>
      </c>
      <c r="L734" s="23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ROUND((PtQt!C735/PoQt!C735)*100,2)</f>
        <v>124.09</v>
      </c>
      <c r="D735" s="23">
        <f>ROUND((PtQt!D735/PoQt!D735)*100,2)</f>
        <v>117.85</v>
      </c>
      <c r="E735" s="23">
        <f>ROUND((PtQt!E735/PoQt!E735)*100,2)</f>
        <v>86.07</v>
      </c>
      <c r="F735" s="23">
        <f>ROUND((PtQt!F735/PoQt!F735)*100,2)</f>
        <v>71.989999999999995</v>
      </c>
      <c r="G735" s="23">
        <f>ROUND((PtQt!G735/PoQt!G735)*100,2)</f>
        <v>100</v>
      </c>
      <c r="H735" s="23">
        <f>ROUND((PtQt!H735/PoQt!H735)*100,2)</f>
        <v>105.03</v>
      </c>
      <c r="I735" s="23">
        <f>ROUND((PtQt!I735/PoQt!I735)*100,2)</f>
        <v>100.12</v>
      </c>
      <c r="J735" s="23">
        <f>ROUND((PtQt!J735/PoQt!J735)*100,2)</f>
        <v>124.21</v>
      </c>
      <c r="K735" s="23">
        <f>ROUND((PtQt!K735/PoQt!K735)*100,2)</f>
        <v>114.6</v>
      </c>
      <c r="L735" s="23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3">
        <f>ROUND((PtQt!C736/PoQt!C736)*100,2)</f>
        <v>97.35</v>
      </c>
      <c r="D736" s="23">
        <f>ROUND((PtQt!D736/PoQt!D736)*100,2)</f>
        <v>107.57</v>
      </c>
      <c r="E736" s="23">
        <f>ROUND((PtQt!E736/PoQt!E736)*100,2)</f>
        <v>95.74</v>
      </c>
      <c r="F736" s="23">
        <f>ROUND((PtQt!F736/PoQt!F736)*100,2)</f>
        <v>99.34</v>
      </c>
      <c r="G736" s="23">
        <f>ROUND((PtQt!G736/PoQt!G736)*100,2)</f>
        <v>100</v>
      </c>
      <c r="H736" s="23">
        <f>ROUND((PtQt!H736/PoQt!H736)*100,2)</f>
        <v>86.58</v>
      </c>
      <c r="I736" s="23">
        <f>ROUND((PtQt!I736/PoQt!I736)*100,2)</f>
        <v>119.5</v>
      </c>
      <c r="J736" s="23">
        <f>ROUND((PtQt!J736/PoQt!J736)*100,2)</f>
        <v>124.29</v>
      </c>
      <c r="K736" s="23">
        <f>ROUND((PtQt!K736/PoQt!K736)*100,2)</f>
        <v>103.38</v>
      </c>
      <c r="L736" s="23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3">
        <f>ROUND((PtQt!C737/PoQt!C737)*100,2)</f>
        <v>104.26</v>
      </c>
      <c r="D737" s="23">
        <f>ROUND((PtQt!D737/PoQt!D737)*100,2)</f>
        <v>101.29</v>
      </c>
      <c r="E737" s="23">
        <f>ROUND((PtQt!E737/PoQt!E737)*100,2)</f>
        <v>100.36</v>
      </c>
      <c r="F737" s="23">
        <f>ROUND((PtQt!F737/PoQt!F737)*100,2)</f>
        <v>92.45</v>
      </c>
      <c r="G737" s="23">
        <f>ROUND((PtQt!G737/PoQt!G737)*100,2)</f>
        <v>100</v>
      </c>
      <c r="H737" s="23">
        <f>ROUND((PtQt!H737/PoQt!H737)*100,2)</f>
        <v>114.69</v>
      </c>
      <c r="I737" s="23">
        <f>ROUND((PtQt!I737/PoQt!I737)*100,2)</f>
        <v>128.66</v>
      </c>
      <c r="J737" s="23">
        <f>ROUND((PtQt!J737/PoQt!J737)*100,2)</f>
        <v>103.45</v>
      </c>
      <c r="K737" s="23">
        <f>ROUND((PtQt!K737/PoQt!K737)*100,2)</f>
        <v>108.68</v>
      </c>
      <c r="L737" s="23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3">
        <f>ROUND((PtQt!C738/PoQt!C738)*100,2)</f>
        <v>111.49</v>
      </c>
      <c r="D738" s="23">
        <f>ROUND((PtQt!D738/PoQt!D738)*100,2)</f>
        <v>87.18</v>
      </c>
      <c r="E738" s="23">
        <f>ROUND((PtQt!E738/PoQt!E738)*100,2)</f>
        <v>97.16</v>
      </c>
      <c r="F738" s="23">
        <f>ROUND((PtQt!F738/PoQt!F738)*100,2)</f>
        <v>104.16</v>
      </c>
      <c r="G738" s="23">
        <f>ROUND((PtQt!G738/PoQt!G738)*100,2)</f>
        <v>100</v>
      </c>
      <c r="H738" s="23">
        <f>ROUND((PtQt!H738/PoQt!H738)*100,2)</f>
        <v>111.46</v>
      </c>
      <c r="I738" s="23">
        <f>ROUND((PtQt!I738/PoQt!I738)*100,2)</f>
        <v>104.08</v>
      </c>
      <c r="J738" s="23">
        <f>ROUND((PtQt!J738/PoQt!J738)*100,2)</f>
        <v>102.48</v>
      </c>
      <c r="K738" s="23">
        <f>ROUND((PtQt!K738/PoQt!K738)*100,2)</f>
        <v>107.77</v>
      </c>
      <c r="L738" s="23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ROUND((PtQt!C739/PoQt!C739)*100,2)</f>
        <v>102.54</v>
      </c>
      <c r="D739" s="23">
        <f>ROUND((PtQt!D739/PoQt!D739)*100,2)</f>
        <v>100.56</v>
      </c>
      <c r="E739" s="23">
        <f>ROUND((PtQt!E739/PoQt!E739)*100,2)</f>
        <v>101.55</v>
      </c>
      <c r="F739" s="23">
        <f>ROUND((PtQt!F739/PoQt!F739)*100,2)</f>
        <v>95.2</v>
      </c>
      <c r="G739" s="23">
        <f>ROUND((PtQt!G739/PoQt!G739)*100,2)</f>
        <v>100</v>
      </c>
      <c r="H739" s="23">
        <f>ROUND((PtQt!H739/PoQt!H739)*100,2)</f>
        <v>83.19</v>
      </c>
      <c r="I739" s="23">
        <f>ROUND((PtQt!I739/PoQt!I739)*100,2)</f>
        <v>114.41</v>
      </c>
      <c r="J739" s="23">
        <f>ROUND((PtQt!J739/PoQt!J739)*100,2)</f>
        <v>99.86</v>
      </c>
      <c r="K739" s="23">
        <f>ROUND((PtQt!K739/PoQt!K739)*100,2)</f>
        <v>114.83</v>
      </c>
      <c r="L739" s="23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ROUND((PtQt!C740/PoQt!C740)*100,2)</f>
        <v>112.44</v>
      </c>
      <c r="D740" s="23">
        <f>ROUND((PtQt!D740/PoQt!D740)*100,2)</f>
        <v>96.16</v>
      </c>
      <c r="E740" s="23">
        <f>ROUND((PtQt!E740/PoQt!E740)*100,2)</f>
        <v>95.11</v>
      </c>
      <c r="F740" s="23">
        <f>ROUND((PtQt!F740/PoQt!F740)*100,2)</f>
        <v>96.29</v>
      </c>
      <c r="G740" s="23">
        <f>ROUND((PtQt!G740/PoQt!G740)*100,2)</f>
        <v>100</v>
      </c>
      <c r="H740" s="23">
        <f>ROUND((PtQt!H740/PoQt!H740)*100,2)</f>
        <v>162.93</v>
      </c>
      <c r="I740" s="23">
        <f>ROUND((PtQt!I740/PoQt!I740)*100,2)</f>
        <v>133.6</v>
      </c>
      <c r="J740" s="23">
        <f>ROUND((PtQt!J740/PoQt!J740)*100,2)</f>
        <v>112.69</v>
      </c>
      <c r="K740" s="23">
        <f>ROUND((PtQt!K740/PoQt!K740)*100,2)</f>
        <v>104.27</v>
      </c>
      <c r="L740" s="23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3">
        <f>ROUND((PtQt!C741/PoQt!C741)*100,2)</f>
        <v>129.04</v>
      </c>
      <c r="D741" s="23">
        <f>ROUND((PtQt!D741/PoQt!D741)*100,2)</f>
        <v>98.04</v>
      </c>
      <c r="E741" s="23">
        <f>ROUND((PtQt!E741/PoQt!E741)*100,2)</f>
        <v>79.14</v>
      </c>
      <c r="F741" s="23">
        <f>ROUND((PtQt!F741/PoQt!F741)*100,2)</f>
        <v>93.83</v>
      </c>
      <c r="G741" s="23">
        <f>ROUND((PtQt!G741/PoQt!G741)*100,2)</f>
        <v>100</v>
      </c>
      <c r="H741" s="23">
        <f>ROUND((PtQt!H741/PoQt!H741)*100,2)</f>
        <v>146.87</v>
      </c>
      <c r="I741" s="23">
        <f>ROUND((PtQt!I741/PoQt!I741)*100,2)</f>
        <v>118.56</v>
      </c>
      <c r="J741" s="23">
        <f>ROUND((PtQt!J741/PoQt!J741)*100,2)</f>
        <v>91.19</v>
      </c>
      <c r="K741" s="23">
        <f>ROUND((PtQt!K741/PoQt!K741)*100,2)</f>
        <v>93.1</v>
      </c>
      <c r="L741" s="23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ROUND((PtQt!C742/PoQt!C742)*100,2)</f>
        <v>101.36</v>
      </c>
      <c r="D742" s="23">
        <f>ROUND((PtQt!D742/PoQt!D742)*100,2)</f>
        <v>110.46</v>
      </c>
      <c r="E742" s="23">
        <f>ROUND((PtQt!E742/PoQt!E742)*100,2)</f>
        <v>123.01</v>
      </c>
      <c r="F742" s="23">
        <f>ROUND((PtQt!F742/PoQt!F742)*100,2)</f>
        <v>65.17</v>
      </c>
      <c r="G742" s="23">
        <f>ROUND((PtQt!G742/PoQt!G742)*100,2)</f>
        <v>100</v>
      </c>
      <c r="H742" s="23">
        <f>ROUND((PtQt!H742/PoQt!H742)*100,2)</f>
        <v>69.77</v>
      </c>
      <c r="I742" s="23">
        <f>ROUND((PtQt!I742/PoQt!I742)*100,2)</f>
        <v>112.03</v>
      </c>
      <c r="J742" s="23">
        <f>ROUND((PtQt!J742/PoQt!J742)*100,2)</f>
        <v>74.58</v>
      </c>
      <c r="K742" s="23">
        <f>ROUND((PtQt!K742/PoQt!K742)*100,2)</f>
        <v>109.94</v>
      </c>
      <c r="L742" s="23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3">
        <f>ROUND((PtQt!C743/PoQt!C743)*100,2)</f>
        <v>92.15</v>
      </c>
      <c r="D743" s="23">
        <f>ROUND((PtQt!D743/PoQt!D743)*100,2)</f>
        <v>117.6</v>
      </c>
      <c r="E743" s="23">
        <f>ROUND((PtQt!E743/PoQt!E743)*100,2)</f>
        <v>106.56</v>
      </c>
      <c r="F743" s="23">
        <f>ROUND((PtQt!F743/PoQt!F743)*100,2)</f>
        <v>83.63</v>
      </c>
      <c r="G743" s="23">
        <f>ROUND((PtQt!G743/PoQt!G743)*100,2)</f>
        <v>100</v>
      </c>
      <c r="H743" s="23">
        <f>ROUND((PtQt!H743/PoQt!H743)*100,2)</f>
        <v>114.41</v>
      </c>
      <c r="I743" s="23">
        <f>ROUND((PtQt!I743/PoQt!I743)*100,2)</f>
        <v>164.62</v>
      </c>
      <c r="J743" s="23">
        <f>ROUND((PtQt!J743/PoQt!J743)*100,2)</f>
        <v>128.57</v>
      </c>
      <c r="K743" s="23">
        <f>ROUND((PtQt!K743/PoQt!K743)*100,2)</f>
        <v>126.12</v>
      </c>
      <c r="L743" s="23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ROUND((PtQt!C744/PoQt!C744)*100,2)</f>
        <v>112.86</v>
      </c>
      <c r="D744" s="23">
        <f>ROUND((PtQt!D744/PoQt!D744)*100,2)</f>
        <v>91.3</v>
      </c>
      <c r="E744" s="23">
        <f>ROUND((PtQt!E744/PoQt!E744)*100,2)</f>
        <v>96.3</v>
      </c>
      <c r="F744" s="23">
        <f>ROUND((PtQt!F744/PoQt!F744)*100,2)</f>
        <v>99.54</v>
      </c>
      <c r="G744" s="23">
        <f>ROUND((PtQt!G744/PoQt!G744)*100,2)</f>
        <v>100</v>
      </c>
      <c r="H744" s="23">
        <f>ROUND((PtQt!H744/PoQt!H744)*100,2)</f>
        <v>111.1</v>
      </c>
      <c r="I744" s="23">
        <f>ROUND((PtQt!I744/PoQt!I744)*100,2)</f>
        <v>110.82</v>
      </c>
      <c r="J744" s="23">
        <f>ROUND((PtQt!J744/PoQt!J744)*100,2)</f>
        <v>97.5</v>
      </c>
      <c r="K744" s="23">
        <f>ROUND((PtQt!K744/PoQt!K744)*100,2)</f>
        <v>113.69</v>
      </c>
      <c r="L744" s="23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3">
        <f>ROUND((PtQt!C745/PoQt!C745)*100,2)</f>
        <v>72.92</v>
      </c>
      <c r="D745" s="23">
        <f>ROUND((PtQt!D745/PoQt!D745)*100,2)</f>
        <v>86.48</v>
      </c>
      <c r="E745" s="23">
        <f>ROUND((PtQt!E745/PoQt!E745)*100,2)</f>
        <v>122.04</v>
      </c>
      <c r="F745" s="23">
        <f>ROUND((PtQt!F745/PoQt!F745)*100,2)</f>
        <v>106.57</v>
      </c>
      <c r="G745" s="23">
        <f>ROUND((PtQt!G745/PoQt!G745)*100,2)</f>
        <v>100</v>
      </c>
      <c r="H745" s="23">
        <f>ROUND((PtQt!H745/PoQt!H745)*100,2)</f>
        <v>110.8</v>
      </c>
      <c r="I745" s="23">
        <f>ROUND((PtQt!I745/PoQt!I745)*100,2)</f>
        <v>131.18</v>
      </c>
      <c r="J745" s="23">
        <f>ROUND((PtQt!J745/PoQt!J745)*100,2)</f>
        <v>104.55</v>
      </c>
      <c r="K745" s="23">
        <f>ROUND((PtQt!K745/PoQt!K745)*100,2)</f>
        <v>79.95</v>
      </c>
      <c r="L745" s="23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3">
        <f>ROUND((PtQt!C746/PoQt!C746)*100,2)</f>
        <v>64.739999999999995</v>
      </c>
      <c r="D746" s="23">
        <f>ROUND((PtQt!D746/PoQt!D746)*100,2)</f>
        <v>82.42</v>
      </c>
      <c r="E746" s="23">
        <f>ROUND((PtQt!E746/PoQt!E746)*100,2)</f>
        <v>146.59</v>
      </c>
      <c r="F746" s="23">
        <f>ROUND((PtQt!F746/PoQt!F746)*100,2)</f>
        <v>106.24</v>
      </c>
      <c r="G746" s="23">
        <f>ROUND((PtQt!G746/PoQt!G746)*100,2)</f>
        <v>100</v>
      </c>
      <c r="H746" s="23">
        <f>ROUND((PtQt!H746/PoQt!H746)*100,2)</f>
        <v>110.13</v>
      </c>
      <c r="I746" s="23">
        <f>ROUND((PtQt!I746/PoQt!I746)*100,2)</f>
        <v>146.16999999999999</v>
      </c>
      <c r="J746" s="23">
        <f>ROUND((PtQt!J746/PoQt!J746)*100,2)</f>
        <v>111.07</v>
      </c>
      <c r="K746" s="23">
        <f>ROUND((PtQt!K746/PoQt!K746)*100,2)</f>
        <v>72.14</v>
      </c>
      <c r="L746" s="23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ROUND((PtQt!C747/PoQt!C747)*100,2)</f>
        <v>101.18</v>
      </c>
      <c r="D747" s="23">
        <f>ROUND((PtQt!D747/PoQt!D747)*100,2)</f>
        <v>92.15</v>
      </c>
      <c r="E747" s="23">
        <f>ROUND((PtQt!E747/PoQt!E747)*100,2)</f>
        <v>98.63</v>
      </c>
      <c r="F747" s="23">
        <f>ROUND((PtQt!F747/PoQt!F747)*100,2)</f>
        <v>107.96</v>
      </c>
      <c r="G747" s="23">
        <f>ROUND((PtQt!G747/PoQt!G747)*100,2)</f>
        <v>100</v>
      </c>
      <c r="H747" s="23">
        <f>ROUND((PtQt!H747/PoQt!H747)*100,2)</f>
        <v>113.23</v>
      </c>
      <c r="I747" s="23">
        <f>ROUND((PtQt!I747/PoQt!I747)*100,2)</f>
        <v>109.29</v>
      </c>
      <c r="J747" s="23">
        <f>ROUND((PtQt!J747/PoQt!J747)*100,2)</f>
        <v>97.76</v>
      </c>
      <c r="K747" s="23">
        <f>ROUND((PtQt!K747/PoQt!K747)*100,2)</f>
        <v>113.46</v>
      </c>
      <c r="L747" s="23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3">
        <f>ROUND((PtQt!C748/PoQt!C748)*100,2)</f>
        <v>101.67</v>
      </c>
      <c r="D748" s="23">
        <f>ROUND((PtQt!D748/PoQt!D748)*100,2)</f>
        <v>94.48</v>
      </c>
      <c r="E748" s="23">
        <f>ROUND((PtQt!E748/PoQt!E748)*100,2)</f>
        <v>93.95</v>
      </c>
      <c r="F748" s="23">
        <f>ROUND((PtQt!F748/PoQt!F748)*100,2)</f>
        <v>98.89</v>
      </c>
      <c r="G748" s="23">
        <f>ROUND((PtQt!G748/PoQt!G748)*100,2)</f>
        <v>100</v>
      </c>
      <c r="H748" s="23">
        <f>ROUND((PtQt!H748/PoQt!H748)*100,2)</f>
        <v>114.84</v>
      </c>
      <c r="I748" s="23">
        <f>ROUND((PtQt!I748/PoQt!I748)*100,2)</f>
        <v>111.44</v>
      </c>
      <c r="J748" s="23">
        <f>ROUND((PtQt!J748/PoQt!J748)*100,2)</f>
        <v>117.59</v>
      </c>
      <c r="K748" s="23">
        <f>ROUND((PtQt!K748/PoQt!K748)*100,2)</f>
        <v>136.77000000000001</v>
      </c>
      <c r="L748" s="23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3">
        <f>ROUND((PtQt!C749/PoQt!C749)*100,2)</f>
        <v>101.23</v>
      </c>
      <c r="D749" s="23">
        <f>ROUND((PtQt!D749/PoQt!D749)*100,2)</f>
        <v>97.34</v>
      </c>
      <c r="E749" s="23">
        <f>ROUND((PtQt!E749/PoQt!E749)*100,2)</f>
        <v>97.95</v>
      </c>
      <c r="F749" s="23">
        <f>ROUND((PtQt!F749/PoQt!F749)*100,2)</f>
        <v>103.38</v>
      </c>
      <c r="G749" s="23">
        <f>ROUND((PtQt!G749/PoQt!G749)*100,2)</f>
        <v>100</v>
      </c>
      <c r="H749" s="23">
        <f>ROUND((PtQt!H749/PoQt!H749)*100,2)</f>
        <v>113.72</v>
      </c>
      <c r="I749" s="23">
        <f>ROUND((PtQt!I749/PoQt!I749)*100,2)</f>
        <v>124.56</v>
      </c>
      <c r="J749" s="23">
        <f>ROUND((PtQt!J749/PoQt!J749)*100,2)</f>
        <v>134.80000000000001</v>
      </c>
      <c r="K749" s="23">
        <f>ROUND((PtQt!K749/PoQt!K749)*100,2)</f>
        <v>138.38</v>
      </c>
      <c r="L749" s="23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ROUND((PtQt!C750/PoQt!C750)*100,2)</f>
        <v>97.57</v>
      </c>
      <c r="D750" s="23">
        <f>ROUND((PtQt!D750/PoQt!D750)*100,2)</f>
        <v>100.36</v>
      </c>
      <c r="E750" s="23">
        <f>ROUND((PtQt!E750/PoQt!E750)*100,2)</f>
        <v>95.86</v>
      </c>
      <c r="F750" s="23">
        <f>ROUND((PtQt!F750/PoQt!F750)*100,2)</f>
        <v>106.2</v>
      </c>
      <c r="G750" s="23">
        <f>ROUND((PtQt!G750/PoQt!G750)*100,2)</f>
        <v>100</v>
      </c>
      <c r="H750" s="23">
        <f>ROUND((PtQt!H750/PoQt!H750)*100,2)</f>
        <v>110.22</v>
      </c>
      <c r="I750" s="23">
        <f>ROUND((PtQt!I750/PoQt!I750)*100,2)</f>
        <v>122.38</v>
      </c>
      <c r="J750" s="23">
        <f>ROUND((PtQt!J750/PoQt!J750)*100,2)</f>
        <v>130.29</v>
      </c>
      <c r="K750" s="23">
        <f>ROUND((PtQt!K750/PoQt!K750)*100,2)</f>
        <v>125.3</v>
      </c>
      <c r="L750" s="23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ROUND((PtQt!C751/PoQt!C751)*100,2)</f>
        <v>93.21</v>
      </c>
      <c r="D751" s="23">
        <f>ROUND((PtQt!D751/PoQt!D751)*100,2)</f>
        <v>107.09</v>
      </c>
      <c r="E751" s="23">
        <f>ROUND((PtQt!E751/PoQt!E751)*100,2)</f>
        <v>95.93</v>
      </c>
      <c r="F751" s="23">
        <f>ROUND((PtQt!F751/PoQt!F751)*100,2)</f>
        <v>103.47</v>
      </c>
      <c r="G751" s="23">
        <f>ROUND((PtQt!G751/PoQt!G751)*100,2)</f>
        <v>100</v>
      </c>
      <c r="H751" s="23">
        <f>ROUND((PtQt!H751/PoQt!H751)*100,2)</f>
        <v>131.37</v>
      </c>
      <c r="I751" s="23">
        <f>ROUND((PtQt!I751/PoQt!I751)*100,2)</f>
        <v>151.72999999999999</v>
      </c>
      <c r="J751" s="23">
        <f>ROUND((PtQt!J751/PoQt!J751)*100,2)</f>
        <v>155.35</v>
      </c>
      <c r="K751" s="23">
        <f>ROUND((PtQt!K751/PoQt!K751)*100,2)</f>
        <v>166.06</v>
      </c>
      <c r="L751" s="23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ROUND((PtQt!C752/PoQt!C752)*100,2)</f>
        <v>115.24</v>
      </c>
      <c r="D752" s="23">
        <f>ROUND((PtQt!D752/PoQt!D752)*100,2)</f>
        <v>112.41</v>
      </c>
      <c r="E752" s="23">
        <f>ROUND((PtQt!E752/PoQt!E752)*100,2)</f>
        <v>86.33</v>
      </c>
      <c r="F752" s="23">
        <f>ROUND((PtQt!F752/PoQt!F752)*100,2)</f>
        <v>85.97</v>
      </c>
      <c r="G752" s="23">
        <f>ROUND((PtQt!G752/PoQt!G752)*100,2)</f>
        <v>100</v>
      </c>
      <c r="H752" s="23">
        <f>ROUND((PtQt!H752/PoQt!H752)*100,2)</f>
        <v>91.14</v>
      </c>
      <c r="I752" s="23">
        <f>ROUND((PtQt!I752/PoQt!I752)*100,2)</f>
        <v>112.46</v>
      </c>
      <c r="J752" s="23">
        <f>ROUND((PtQt!J752/PoQt!J752)*100,2)</f>
        <v>69.8</v>
      </c>
      <c r="K752" s="23">
        <f>ROUND((PtQt!K752/PoQt!K752)*100,2)</f>
        <v>97.91</v>
      </c>
      <c r="L752" s="23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3">
        <f>ROUND((PtQt!C753/PoQt!C753)*100,2)</f>
        <v>139.94</v>
      </c>
      <c r="D753" s="23">
        <f>ROUND((PtQt!D753/PoQt!D753)*100,2)</f>
        <v>82.2</v>
      </c>
      <c r="E753" s="23">
        <f>ROUND((PtQt!E753/PoQt!E753)*100,2)</f>
        <v>95.9</v>
      </c>
      <c r="F753" s="23">
        <f>ROUND((PtQt!F753/PoQt!F753)*100,2)</f>
        <v>81.97</v>
      </c>
      <c r="G753" s="23">
        <f>ROUND((PtQt!G753/PoQt!G753)*100,2)</f>
        <v>100</v>
      </c>
      <c r="H753" s="23">
        <f>ROUND((PtQt!H753/PoQt!H753)*100,2)</f>
        <v>92.05</v>
      </c>
      <c r="I753" s="23">
        <f>ROUND((PtQt!I753/PoQt!I753)*100,2)</f>
        <v>71.069999999999993</v>
      </c>
      <c r="J753" s="23">
        <f>ROUND((PtQt!J753/PoQt!J753)*100,2)</f>
        <v>173.44</v>
      </c>
      <c r="K753" s="23">
        <f>ROUND((PtQt!K753/PoQt!K753)*100,2)</f>
        <v>111.94</v>
      </c>
      <c r="L753" s="23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ROUND((PtQt!C754/PoQt!C754)*100,2)</f>
        <v>103.87</v>
      </c>
      <c r="D754" s="23">
        <f>ROUND((PtQt!D754/PoQt!D754)*100,2)</f>
        <v>90.44</v>
      </c>
      <c r="E754" s="23">
        <f>ROUND((PtQt!E754/PoQt!E754)*100,2)</f>
        <v>111.88</v>
      </c>
      <c r="F754" s="23">
        <f>ROUND((PtQt!F754/PoQt!F754)*100,2)</f>
        <v>93.81</v>
      </c>
      <c r="G754" s="23">
        <f>ROUND((PtQt!G754/PoQt!G754)*100,2)</f>
        <v>100</v>
      </c>
      <c r="H754" s="23">
        <f>ROUND((PtQt!H754/PoQt!H754)*100,2)</f>
        <v>96.16</v>
      </c>
      <c r="I754" s="23">
        <f>ROUND((PtQt!I754/PoQt!I754)*100,2)</f>
        <v>116.02</v>
      </c>
      <c r="J754" s="23">
        <f>ROUND((PtQt!J754/PoQt!J754)*100,2)</f>
        <v>106.83</v>
      </c>
      <c r="K754" s="23">
        <f>ROUND((PtQt!K754/PoQt!K754)*100,2)</f>
        <v>128.4</v>
      </c>
      <c r="L754" s="23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3">
        <f>ROUND((PtQt!C755/PoQt!C755)*100,2)</f>
        <v>124.77</v>
      </c>
      <c r="D755" s="23">
        <f>ROUND((PtQt!D755/PoQt!D755)*100,2)</f>
        <v>101.24</v>
      </c>
      <c r="E755" s="23">
        <f>ROUND((PtQt!E755/PoQt!E755)*100,2)</f>
        <v>92.81</v>
      </c>
      <c r="F755" s="23">
        <f>ROUND((PtQt!F755/PoQt!F755)*100,2)</f>
        <v>81.94</v>
      </c>
      <c r="G755" s="23">
        <f>ROUND((PtQt!G755/PoQt!G755)*100,2)</f>
        <v>100</v>
      </c>
      <c r="H755" s="23">
        <f>ROUND((PtQt!H755/PoQt!H755)*100,2)</f>
        <v>73.63</v>
      </c>
      <c r="I755" s="23">
        <f>ROUND((PtQt!I755/PoQt!I755)*100,2)</f>
        <v>72.92</v>
      </c>
      <c r="J755" s="23">
        <f>ROUND((PtQt!J755/PoQt!J755)*100,2)</f>
        <v>74.63</v>
      </c>
      <c r="K755" s="23">
        <f>ROUND((PtQt!K755/PoQt!K755)*100,2)</f>
        <v>81.069999999999993</v>
      </c>
      <c r="L755" s="23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3">
        <f>ROUND((PtQt!C756/PoQt!C756)*100,2)</f>
        <v>97.64</v>
      </c>
      <c r="D756" s="23">
        <f>ROUND((PtQt!D756/PoQt!D756)*100,2)</f>
        <v>100.41</v>
      </c>
      <c r="E756" s="23">
        <f>ROUND((PtQt!E756/PoQt!E756)*100,2)</f>
        <v>101.41</v>
      </c>
      <c r="F756" s="23">
        <f>ROUND((PtQt!F756/PoQt!F756)*100,2)</f>
        <v>100.52</v>
      </c>
      <c r="G756" s="23">
        <f>ROUND((PtQt!G756/PoQt!G756)*100,2)</f>
        <v>100</v>
      </c>
      <c r="H756" s="23">
        <f>ROUND((PtQt!H756/PoQt!H756)*100,2)</f>
        <v>114.91</v>
      </c>
      <c r="I756" s="23">
        <f>ROUND((PtQt!I756/PoQt!I756)*100,2)</f>
        <v>113.64</v>
      </c>
      <c r="J756" s="23">
        <f>ROUND((PtQt!J756/PoQt!J756)*100,2)</f>
        <v>113.84</v>
      </c>
      <c r="K756" s="23">
        <f>ROUND((PtQt!K756/PoQt!K756)*100,2)</f>
        <v>115.08</v>
      </c>
      <c r="L756" s="23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ROUND((PtQt!C757/PoQt!C757)*100,2)</f>
        <v>126.94</v>
      </c>
      <c r="D757" s="23">
        <f>ROUND((PtQt!D757/PoQt!D757)*100,2)</f>
        <v>101.29</v>
      </c>
      <c r="E757" s="23">
        <f>ROUND((PtQt!E757/PoQt!E757)*100,2)</f>
        <v>92.07</v>
      </c>
      <c r="F757" s="23">
        <f>ROUND((PtQt!F757/PoQt!F757)*100,2)</f>
        <v>79.7</v>
      </c>
      <c r="G757" s="23">
        <f>ROUND((PtQt!G757/PoQt!G757)*100,2)</f>
        <v>100</v>
      </c>
      <c r="H757" s="23">
        <f>ROUND((PtQt!H757/PoQt!H757)*100,2)</f>
        <v>70.849999999999994</v>
      </c>
      <c r="I757" s="23">
        <f>ROUND((PtQt!I757/PoQt!I757)*100,2)</f>
        <v>70.3</v>
      </c>
      <c r="J757" s="23">
        <f>ROUND((PtQt!J757/PoQt!J757)*100,2)</f>
        <v>71.77</v>
      </c>
      <c r="K757" s="23">
        <f>ROUND((PtQt!K757/PoQt!K757)*100,2)</f>
        <v>77.86</v>
      </c>
      <c r="L757" s="23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3">
        <f>ROUND((PtQt!C758/PoQt!C758)*100,2)</f>
        <v>105.41</v>
      </c>
      <c r="D758" s="23">
        <f>ROUND((PtQt!D758/PoQt!D758)*100,2)</f>
        <v>100.77</v>
      </c>
      <c r="E758" s="23">
        <f>ROUND((PtQt!E758/PoQt!E758)*100,2)</f>
        <v>100.22</v>
      </c>
      <c r="F758" s="23">
        <f>ROUND((PtQt!F758/PoQt!F758)*100,2)</f>
        <v>93.58</v>
      </c>
      <c r="G758" s="23">
        <f>ROUND((PtQt!G758/PoQt!G758)*100,2)</f>
        <v>100</v>
      </c>
      <c r="H758" s="23">
        <f>ROUND((PtQt!H758/PoQt!H758)*100,2)</f>
        <v>92.59</v>
      </c>
      <c r="I758" s="23">
        <f>ROUND((PtQt!I758/PoQt!I758)*100,2)</f>
        <v>97.36</v>
      </c>
      <c r="J758" s="23">
        <f>ROUND((PtQt!J758/PoQt!J758)*100,2)</f>
        <v>92.09</v>
      </c>
      <c r="K758" s="23">
        <f>ROUND((PtQt!K758/PoQt!K758)*100,2)</f>
        <v>93.69</v>
      </c>
      <c r="L758" s="23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3">
        <f>ROUND((PtQt!C759/PoQt!C759)*100,2)</f>
        <v>97.06</v>
      </c>
      <c r="D759" s="23">
        <f>ROUND((PtQt!D759/PoQt!D759)*100,2)</f>
        <v>99.5</v>
      </c>
      <c r="E759" s="23">
        <f>ROUND((PtQt!E759/PoQt!E759)*100,2)</f>
        <v>101.44</v>
      </c>
      <c r="F759" s="23">
        <f>ROUND((PtQt!F759/PoQt!F759)*100,2)</f>
        <v>101.87</v>
      </c>
      <c r="G759" s="23">
        <f>ROUND((PtQt!G759/PoQt!G759)*100,2)</f>
        <v>100</v>
      </c>
      <c r="H759" s="23">
        <f>ROUND((PtQt!H759/PoQt!H759)*100,2)</f>
        <v>95.9</v>
      </c>
      <c r="I759" s="23">
        <f>ROUND((PtQt!I759/PoQt!I759)*100,2)</f>
        <v>96.62</v>
      </c>
      <c r="J759" s="23">
        <f>ROUND((PtQt!J759/PoQt!J759)*100,2)</f>
        <v>96.77</v>
      </c>
      <c r="K759" s="23">
        <f>ROUND((PtQt!K759/PoQt!K759)*100,2)</f>
        <v>96.92</v>
      </c>
      <c r="L759" s="23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3">
        <f>ROUND((PtQt!C760/PoQt!C760)*100,2)</f>
        <v>97.85</v>
      </c>
      <c r="D760" s="23">
        <f>ROUND((PtQt!D760/PoQt!D760)*100,2)</f>
        <v>96.55</v>
      </c>
      <c r="E760" s="23">
        <f>ROUND((PtQt!E760/PoQt!E760)*100,2)</f>
        <v>101.7</v>
      </c>
      <c r="F760" s="23">
        <f>ROUND((PtQt!F760/PoQt!F760)*100,2)</f>
        <v>103.87</v>
      </c>
      <c r="G760" s="23">
        <f>ROUND((PtQt!G760/PoQt!G760)*100,2)</f>
        <v>100</v>
      </c>
      <c r="H760" s="23">
        <f>ROUND((PtQt!H760/PoQt!H760)*100,2)</f>
        <v>104.02</v>
      </c>
      <c r="I760" s="23">
        <f>ROUND((PtQt!I760/PoQt!I760)*100,2)</f>
        <v>109.81</v>
      </c>
      <c r="J760" s="23">
        <f>ROUND((PtQt!J760/PoQt!J760)*100,2)</f>
        <v>114.35</v>
      </c>
      <c r="K760" s="23">
        <f>ROUND((PtQt!K760/PoQt!K760)*100,2)</f>
        <v>111.75</v>
      </c>
      <c r="L760" s="23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ROUND((PtQt!C761/PoQt!C761)*100,2)</f>
        <v>99.79</v>
      </c>
      <c r="D761" s="23">
        <f>ROUND((PtQt!D761/PoQt!D761)*100,2)</f>
        <v>96.98</v>
      </c>
      <c r="E761" s="23">
        <f>ROUND((PtQt!E761/PoQt!E761)*100,2)</f>
        <v>98.7</v>
      </c>
      <c r="F761" s="23">
        <f>ROUND((PtQt!F761/PoQt!F761)*100,2)</f>
        <v>104.53</v>
      </c>
      <c r="G761" s="23">
        <f>ROUND((PtQt!G761/PoQt!G761)*100,2)</f>
        <v>100</v>
      </c>
      <c r="H761" s="23">
        <f>ROUND((PtQt!H761/PoQt!H761)*100,2)</f>
        <v>97.19</v>
      </c>
      <c r="I761" s="23">
        <f>ROUND((PtQt!I761/PoQt!I761)*100,2)</f>
        <v>106.36</v>
      </c>
      <c r="J761" s="23">
        <f>ROUND((PtQt!J761/PoQt!J761)*100,2)</f>
        <v>111.66</v>
      </c>
      <c r="K761" s="23">
        <f>ROUND((PtQt!K761/PoQt!K761)*100,2)</f>
        <v>116.1</v>
      </c>
      <c r="L761" s="23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ROUND((PtQt!C762/PoQt!C762)*100,2)</f>
        <v>96.47</v>
      </c>
      <c r="D762" s="23">
        <f>ROUND((PtQt!D762/PoQt!D762)*100,2)</f>
        <v>100.61</v>
      </c>
      <c r="E762" s="23">
        <f>ROUND((PtQt!E762/PoQt!E762)*100,2)</f>
        <v>101.4</v>
      </c>
      <c r="F762" s="23">
        <f>ROUND((PtQt!F762/PoQt!F762)*100,2)</f>
        <v>101.54</v>
      </c>
      <c r="G762" s="23">
        <f>ROUND((PtQt!G762/PoQt!G762)*100,2)</f>
        <v>100</v>
      </c>
      <c r="H762" s="23">
        <f>ROUND((PtQt!H762/PoQt!H762)*100,2)</f>
        <v>95.96</v>
      </c>
      <c r="I762" s="23">
        <f>ROUND((PtQt!I762/PoQt!I762)*100,2)</f>
        <v>94.81</v>
      </c>
      <c r="J762" s="23">
        <f>ROUND((PtQt!J762/PoQt!J762)*100,2)</f>
        <v>91.38</v>
      </c>
      <c r="K762" s="23">
        <f>ROUND((PtQt!K762/PoQt!K762)*100,2)</f>
        <v>92.12</v>
      </c>
      <c r="L762" s="23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3">
        <f>ROUND((PtQt!C763/PoQt!C763)*100,2)</f>
        <v>96.67</v>
      </c>
      <c r="D763" s="23">
        <f>ROUND((PtQt!D763/PoQt!D763)*100,2)</f>
        <v>99.63</v>
      </c>
      <c r="E763" s="23">
        <f>ROUND((PtQt!E763/PoQt!E763)*100,2)</f>
        <v>103.78</v>
      </c>
      <c r="F763" s="23">
        <f>ROUND((PtQt!F763/PoQt!F763)*100,2)</f>
        <v>99.92</v>
      </c>
      <c r="G763" s="23">
        <f>ROUND((PtQt!G763/PoQt!G763)*100,2)</f>
        <v>100</v>
      </c>
      <c r="H763" s="23">
        <f>ROUND((PtQt!H763/PoQt!H763)*100,2)</f>
        <v>90.33</v>
      </c>
      <c r="I763" s="23">
        <f>ROUND((PtQt!I763/PoQt!I763)*100,2)</f>
        <v>87.37</v>
      </c>
      <c r="J763" s="23">
        <f>ROUND((PtQt!J763/PoQt!J763)*100,2)</f>
        <v>90.11</v>
      </c>
      <c r="K763" s="23">
        <f>ROUND((PtQt!K763/PoQt!K763)*100,2)</f>
        <v>89.21</v>
      </c>
      <c r="L763" s="23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3">
        <f>ROUND((PtQt!C764/PoQt!C764)*100,2)</f>
        <v>100.07</v>
      </c>
      <c r="D764" s="23">
        <f>ROUND((PtQt!D764/PoQt!D764)*100,2)</f>
        <v>97.93</v>
      </c>
      <c r="E764" s="23">
        <f>ROUND((PtQt!E764/PoQt!E764)*100,2)</f>
        <v>99.14</v>
      </c>
      <c r="F764" s="23">
        <f>ROUND((PtQt!F764/PoQt!F764)*100,2)</f>
        <v>102.89</v>
      </c>
      <c r="G764" s="23">
        <f>ROUND((PtQt!G764/PoQt!G764)*100,2)</f>
        <v>100</v>
      </c>
      <c r="H764" s="23">
        <f>ROUND((PtQt!H764/PoQt!H764)*100,2)</f>
        <v>102.77</v>
      </c>
      <c r="I764" s="23">
        <f>ROUND((PtQt!I764/PoQt!I764)*100,2)</f>
        <v>99.91</v>
      </c>
      <c r="J764" s="23">
        <f>ROUND((PtQt!J764/PoQt!J764)*100,2)</f>
        <v>102.39</v>
      </c>
      <c r="K764" s="23">
        <f>ROUND((PtQt!K764/PoQt!K764)*100,2)</f>
        <v>104.88</v>
      </c>
      <c r="L764" s="23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3">
        <f>ROUND((PtQt!C765/PoQt!C765)*100,2)</f>
        <v>95.71</v>
      </c>
      <c r="D765" s="23">
        <f>ROUND((PtQt!D765/PoQt!D765)*100,2)</f>
        <v>100.64</v>
      </c>
      <c r="E765" s="23">
        <f>ROUND((PtQt!E765/PoQt!E765)*100,2)</f>
        <v>102.15</v>
      </c>
      <c r="F765" s="23">
        <f>ROUND((PtQt!F765/PoQt!F765)*100,2)</f>
        <v>101.72</v>
      </c>
      <c r="G765" s="23">
        <f>ROUND((PtQt!G765/PoQt!G765)*100,2)</f>
        <v>100</v>
      </c>
      <c r="H765" s="23">
        <f>ROUND((PtQt!H765/PoQt!H765)*100,2)</f>
        <v>105.36</v>
      </c>
      <c r="I765" s="23">
        <f>ROUND((PtQt!I765/PoQt!I765)*100,2)</f>
        <v>98.71</v>
      </c>
      <c r="J765" s="23">
        <f>ROUND((PtQt!J765/PoQt!J765)*100,2)</f>
        <v>107.73</v>
      </c>
      <c r="K765" s="23">
        <f>ROUND((PtQt!K765/PoQt!K765)*100,2)</f>
        <v>127.9</v>
      </c>
      <c r="L765" s="23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ROUND((PtQt!C766/PoQt!C766)*100,2)</f>
        <v>100.17</v>
      </c>
      <c r="D766" s="23">
        <f>ROUND((PtQt!D766/PoQt!D766)*100,2)</f>
        <v>97.85</v>
      </c>
      <c r="E766" s="23">
        <f>ROUND((PtQt!E766/PoQt!E766)*100,2)</f>
        <v>99.05</v>
      </c>
      <c r="F766" s="23">
        <f>ROUND((PtQt!F766/PoQt!F766)*100,2)</f>
        <v>102.92</v>
      </c>
      <c r="G766" s="23">
        <f>ROUND((PtQt!G766/PoQt!G766)*100,2)</f>
        <v>100</v>
      </c>
      <c r="H766" s="23">
        <f>ROUND((PtQt!H766/PoQt!H766)*100,2)</f>
        <v>102.66</v>
      </c>
      <c r="I766" s="23">
        <f>ROUND((PtQt!I766/PoQt!I766)*100,2)</f>
        <v>99.95</v>
      </c>
      <c r="J766" s="23">
        <f>ROUND((PtQt!J766/PoQt!J766)*100,2)</f>
        <v>102.18</v>
      </c>
      <c r="K766" s="23">
        <f>ROUND((PtQt!K766/PoQt!K766)*100,2)</f>
        <v>104.04</v>
      </c>
      <c r="L766" s="23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3">
        <f>ROUND((PtQt!C767/PoQt!C767)*100,2)</f>
        <v>93.92</v>
      </c>
      <c r="D767" s="23">
        <f>ROUND((PtQt!D767/PoQt!D767)*100,2)</f>
        <v>97.97</v>
      </c>
      <c r="E767" s="23">
        <f>ROUND((PtQt!E767/PoQt!E767)*100,2)</f>
        <v>102.45</v>
      </c>
      <c r="F767" s="23">
        <f>ROUND((PtQt!F767/PoQt!F767)*100,2)</f>
        <v>104.54</v>
      </c>
      <c r="G767" s="23">
        <f>ROUND((PtQt!G767/PoQt!G767)*100,2)</f>
        <v>100</v>
      </c>
      <c r="H767" s="23">
        <f>ROUND((PtQt!H767/PoQt!H767)*100,2)</f>
        <v>116.36</v>
      </c>
      <c r="I767" s="23">
        <f>ROUND((PtQt!I767/PoQt!I767)*100,2)</f>
        <v>105.48</v>
      </c>
      <c r="J767" s="23">
        <f>ROUND((PtQt!J767/PoQt!J767)*100,2)</f>
        <v>100.95</v>
      </c>
      <c r="K767" s="23">
        <f>ROUND((PtQt!K767/PoQt!K767)*100,2)</f>
        <v>104.49</v>
      </c>
      <c r="L767" s="23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3">
        <f>ROUND((PtQt!C768/PoQt!C768)*100,2)</f>
        <v>97.88</v>
      </c>
      <c r="D768" s="23">
        <f>ROUND((PtQt!D768/PoQt!D768)*100,2)</f>
        <v>103.29</v>
      </c>
      <c r="E768" s="23">
        <f>ROUND((PtQt!E768/PoQt!E768)*100,2)</f>
        <v>103.3</v>
      </c>
      <c r="F768" s="23">
        <f>ROUND((PtQt!F768/PoQt!F768)*100,2)</f>
        <v>94.52</v>
      </c>
      <c r="G768" s="23">
        <f>ROUND((PtQt!G768/PoQt!G768)*100,2)</f>
        <v>100</v>
      </c>
      <c r="H768" s="23">
        <f>ROUND((PtQt!H768/PoQt!H768)*100,2)</f>
        <v>101.71</v>
      </c>
      <c r="I768" s="23">
        <f>ROUND((PtQt!I768/PoQt!I768)*100,2)</f>
        <v>104.14</v>
      </c>
      <c r="J768" s="23">
        <f>ROUND((PtQt!J768/PoQt!J768)*100,2)</f>
        <v>94.35</v>
      </c>
      <c r="K768" s="23">
        <f>ROUND((PtQt!K768/PoQt!K768)*100,2)</f>
        <v>100</v>
      </c>
      <c r="L768" s="23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3">
        <f>ROUND((PtQt!C769/PoQt!C769)*100,2)</f>
        <v>96.13</v>
      </c>
      <c r="D769" s="23">
        <f>ROUND((PtQt!D769/PoQt!D769)*100,2)</f>
        <v>97.89</v>
      </c>
      <c r="E769" s="23">
        <f>ROUND((PtQt!E769/PoQt!E769)*100,2)</f>
        <v>103.14</v>
      </c>
      <c r="F769" s="23">
        <f>ROUND((PtQt!F769/PoQt!F769)*100,2)</f>
        <v>100.38</v>
      </c>
      <c r="G769" s="23">
        <f>ROUND((PtQt!G769/PoQt!G769)*100,2)</f>
        <v>100</v>
      </c>
      <c r="H769" s="23">
        <f>ROUND((PtQt!H769/PoQt!H769)*100,2)</f>
        <v>105.65</v>
      </c>
      <c r="I769" s="23">
        <f>ROUND((PtQt!I769/PoQt!I769)*100,2)</f>
        <v>103.03</v>
      </c>
      <c r="J769" s="23">
        <f>ROUND((PtQt!J769/PoQt!J769)*100,2)</f>
        <v>102.8</v>
      </c>
      <c r="K769" s="23">
        <f>ROUND((PtQt!K769/PoQt!K769)*100,2)</f>
        <v>97.81</v>
      </c>
      <c r="L769" s="23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ROUND((PtQt!C770/PoQt!C770)*100,2)</f>
        <v>54.5</v>
      </c>
      <c r="D770" s="23">
        <f>ROUND((PtQt!D770/PoQt!D770)*100,2)</f>
        <v>368.39</v>
      </c>
      <c r="E770" s="23">
        <f>ROUND((PtQt!E770/PoQt!E770)*100,2)</f>
        <v>160.86000000000001</v>
      </c>
      <c r="F770" s="23">
        <f>ROUND((PtQt!F770/PoQt!F770)*100,2)</f>
        <v>314</v>
      </c>
      <c r="G770" s="23">
        <f>ROUND((PtQt!G770/PoQt!G770)*100,2)</f>
        <v>100</v>
      </c>
      <c r="H770" s="23">
        <f>ROUND((PtQt!H770/PoQt!H770)*100,2)</f>
        <v>257.13</v>
      </c>
      <c r="I770" s="23">
        <f>ROUND((PtQt!I770/PoQt!I770)*100,2)</f>
        <v>334.16</v>
      </c>
      <c r="J770" s="23">
        <f>ROUND((PtQt!J770/PoQt!J770)*100,2)</f>
        <v>236.8</v>
      </c>
      <c r="K770" s="23">
        <f>ROUND((PtQt!K770/PoQt!K770)*100,2)</f>
        <v>504.18</v>
      </c>
      <c r="L770" s="23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ROUND((PtQt!C771/PoQt!C771)*100,2)</f>
        <v>95.52</v>
      </c>
      <c r="D771" s="23">
        <f>ROUND((PtQt!D771/PoQt!D771)*100,2)</f>
        <v>63.47</v>
      </c>
      <c r="E771" s="23">
        <f>ROUND((PtQt!E771/PoQt!E771)*100,2)</f>
        <v>109.31</v>
      </c>
      <c r="F771" s="23">
        <f>ROUND((PtQt!F771/PoQt!F771)*100,2)</f>
        <v>73.03</v>
      </c>
      <c r="G771" s="23">
        <f>ROUND((PtQt!G771/PoQt!G771)*100,2)</f>
        <v>100</v>
      </c>
      <c r="H771" s="23">
        <f>ROUND((PtQt!H771/PoQt!H771)*100,2)</f>
        <v>83.86</v>
      </c>
      <c r="I771" s="23">
        <f>ROUND((PtQt!I771/PoQt!I771)*100,2)</f>
        <v>114.36</v>
      </c>
      <c r="J771" s="23">
        <f>ROUND((PtQt!J771/PoQt!J771)*100,2)</f>
        <v>73.260000000000005</v>
      </c>
      <c r="K771" s="23">
        <f>ROUND((PtQt!K771/PoQt!K771)*100,2)</f>
        <v>74.45</v>
      </c>
      <c r="L771" s="23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ROUND((PtQt!C772/PoQt!C772)*100,2)</f>
        <v>116.81</v>
      </c>
      <c r="D772" s="23">
        <f>ROUND((PtQt!D772/PoQt!D772)*100,2)</f>
        <v>99.74</v>
      </c>
      <c r="E772" s="23">
        <f>ROUND((PtQt!E772/PoQt!E772)*100,2)</f>
        <v>86.38</v>
      </c>
      <c r="F772" s="23">
        <f>ROUND((PtQt!F772/PoQt!F772)*100,2)</f>
        <v>106.41</v>
      </c>
      <c r="G772" s="23">
        <f>ROUND((PtQt!G772/PoQt!G772)*100,2)</f>
        <v>100</v>
      </c>
      <c r="H772" s="23">
        <f>ROUND((PtQt!H772/PoQt!H772)*100,2)</f>
        <v>93.64</v>
      </c>
      <c r="I772" s="23">
        <f>ROUND((PtQt!I772/PoQt!I772)*100,2)</f>
        <v>111.72</v>
      </c>
      <c r="J772" s="23">
        <f>ROUND((PtQt!J772/PoQt!J772)*100,2)</f>
        <v>100.17</v>
      </c>
      <c r="K772" s="23">
        <f>ROUND((PtQt!K772/PoQt!K772)*100,2)</f>
        <v>92.75</v>
      </c>
      <c r="L772" s="23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3">
        <f>ROUND((PtQt!C773/PoQt!C773)*100,2)</f>
        <v>0</v>
      </c>
      <c r="D773" s="23">
        <f>ROUND((PtQt!D773/PoQt!D773)*100,2)</f>
        <v>0</v>
      </c>
      <c r="E773" s="23">
        <f>ROUND((PtQt!E773/PoQt!E773)*100,2)</f>
        <v>0</v>
      </c>
      <c r="F773" s="23">
        <f>ROUND((PtQt!F773/PoQt!F773)*100,2)</f>
        <v>0</v>
      </c>
      <c r="G773" s="23">
        <f>ROUND((PtQt!G773/PoQt!G773)*100,2)</f>
        <v>0</v>
      </c>
      <c r="H773" s="23">
        <f>ROUND((PtQt!H773/PoQt!H773)*100,2)</f>
        <v>0</v>
      </c>
      <c r="I773" s="23">
        <f>ROUND((PtQt!I773/PoQt!I773)*100,2)</f>
        <v>0</v>
      </c>
      <c r="J773" s="23">
        <f>ROUND((PtQt!J773/PoQt!J773)*100,2)</f>
        <v>0</v>
      </c>
      <c r="K773" s="23">
        <f>ROUND((PtQt!K773/PoQt!K773)*100,2)</f>
        <v>0</v>
      </c>
      <c r="L773" s="23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3">
        <f>ROUND((PtQt!C774/PoQt!C774)*100,2)</f>
        <v>105.78</v>
      </c>
      <c r="D774" s="23">
        <f>ROUND((PtQt!D774/PoQt!D774)*100,2)</f>
        <v>104.83</v>
      </c>
      <c r="E774" s="23">
        <f>ROUND((PtQt!E774/PoQt!E774)*100,2)</f>
        <v>98.11</v>
      </c>
      <c r="F774" s="23">
        <f>ROUND((PtQt!F774/PoQt!F774)*100,2)</f>
        <v>90.45</v>
      </c>
      <c r="G774" s="23">
        <f>ROUND((PtQt!G774/PoQt!G774)*100,2)</f>
        <v>100</v>
      </c>
      <c r="H774" s="23">
        <f>ROUND((PtQt!H774/PoQt!H774)*100,2)</f>
        <v>86.69</v>
      </c>
      <c r="I774" s="23">
        <f>ROUND((PtQt!I774/PoQt!I774)*100,2)</f>
        <v>91.24</v>
      </c>
      <c r="J774" s="23">
        <f>ROUND((PtQt!J774/PoQt!J774)*100,2)</f>
        <v>85.35</v>
      </c>
      <c r="K774" s="23">
        <f>ROUND((PtQt!K774/PoQt!K774)*100,2)</f>
        <v>75.63</v>
      </c>
      <c r="L774" s="23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3">
        <f>ROUND((PtQt!C775/PoQt!C775)*100,2)</f>
        <v>113.21</v>
      </c>
      <c r="D775" s="23">
        <f>ROUND((PtQt!D775/PoQt!D775)*100,2)</f>
        <v>108.79</v>
      </c>
      <c r="E775" s="23">
        <f>ROUND((PtQt!E775/PoQt!E775)*100,2)</f>
        <v>89.67</v>
      </c>
      <c r="F775" s="23">
        <f>ROUND((PtQt!F775/PoQt!F775)*100,2)</f>
        <v>88.2</v>
      </c>
      <c r="G775" s="23">
        <f>ROUND((PtQt!G775/PoQt!G775)*100,2)</f>
        <v>100</v>
      </c>
      <c r="H775" s="23">
        <f>ROUND((PtQt!H775/PoQt!H775)*100,2)</f>
        <v>87.26</v>
      </c>
      <c r="I775" s="23">
        <f>ROUND((PtQt!I775/PoQt!I775)*100,2)</f>
        <v>96.51</v>
      </c>
      <c r="J775" s="23">
        <f>ROUND((PtQt!J775/PoQt!J775)*100,2)</f>
        <v>88.33</v>
      </c>
      <c r="K775" s="23">
        <f>ROUND((PtQt!K775/PoQt!K775)*100,2)</f>
        <v>78.14</v>
      </c>
      <c r="L775" s="23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3">
        <f>ROUND((PtQt!C776/PoQt!C776)*100,2)</f>
        <v>105.23</v>
      </c>
      <c r="D776" s="23">
        <f>ROUND((PtQt!D776/PoQt!D776)*100,2)</f>
        <v>101.27</v>
      </c>
      <c r="E776" s="23">
        <f>ROUND((PtQt!E776/PoQt!E776)*100,2)</f>
        <v>95.76</v>
      </c>
      <c r="F776" s="23">
        <f>ROUND((PtQt!F776/PoQt!F776)*100,2)</f>
        <v>97.6</v>
      </c>
      <c r="G776" s="23">
        <f>ROUND((PtQt!G776/PoQt!G776)*100,2)</f>
        <v>100</v>
      </c>
      <c r="H776" s="23">
        <f>ROUND((PtQt!H776/PoQt!H776)*100,2)</f>
        <v>93.22</v>
      </c>
      <c r="I776" s="23">
        <f>ROUND((PtQt!I776/PoQt!I776)*100,2)</f>
        <v>98.52</v>
      </c>
      <c r="J776" s="23">
        <f>ROUND((PtQt!J776/PoQt!J776)*100,2)</f>
        <v>91.1</v>
      </c>
      <c r="K776" s="23">
        <f>ROUND((PtQt!K776/PoQt!K776)*100,2)</f>
        <v>77.33</v>
      </c>
      <c r="L776" s="23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3">
        <f>ROUND((PtQt!C777/PoQt!C777)*100,2)</f>
        <v>102.45</v>
      </c>
      <c r="D777" s="23">
        <f>ROUND((PtQt!D777/PoQt!D777)*100,2)</f>
        <v>104.3</v>
      </c>
      <c r="E777" s="23">
        <f>ROUND((PtQt!E777/PoQt!E777)*100,2)</f>
        <v>106.15</v>
      </c>
      <c r="F777" s="23">
        <f>ROUND((PtQt!F777/PoQt!F777)*100,2)</f>
        <v>87.06</v>
      </c>
      <c r="G777" s="23">
        <f>ROUND((PtQt!G777/PoQt!G777)*100,2)</f>
        <v>100</v>
      </c>
      <c r="H777" s="23">
        <f>ROUND((PtQt!H777/PoQt!H777)*100,2)</f>
        <v>83.66</v>
      </c>
      <c r="I777" s="23">
        <f>ROUND((PtQt!I777/PoQt!I777)*100,2)</f>
        <v>82.16</v>
      </c>
      <c r="J777" s="23">
        <f>ROUND((PtQt!J777/PoQt!J777)*100,2)</f>
        <v>77.41</v>
      </c>
      <c r="K777" s="23">
        <f>ROUND((PtQt!K777/PoQt!K777)*100,2)</f>
        <v>72.760000000000005</v>
      </c>
      <c r="L777" s="23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3">
        <f>ROUND((PtQt!C778/PoQt!C778)*100,2)</f>
        <v>83.71</v>
      </c>
      <c r="D778" s="23">
        <f>ROUND((PtQt!D778/PoQt!D778)*100,2)</f>
        <v>95.26</v>
      </c>
      <c r="E778" s="23">
        <f>ROUND((PtQt!E778/PoQt!E778)*100,2)</f>
        <v>105.72</v>
      </c>
      <c r="F778" s="23">
        <f>ROUND((PtQt!F778/PoQt!F778)*100,2)</f>
        <v>105.55</v>
      </c>
      <c r="G778" s="23">
        <f>ROUND((PtQt!G778/PoQt!G778)*100,2)</f>
        <v>100</v>
      </c>
      <c r="H778" s="23">
        <f>ROUND((PtQt!H778/PoQt!H778)*100,2)</f>
        <v>143.13</v>
      </c>
      <c r="I778" s="23">
        <f>ROUND((PtQt!I778/PoQt!I778)*100,2)</f>
        <v>148.27000000000001</v>
      </c>
      <c r="J778" s="23">
        <f>ROUND((PtQt!J778/PoQt!J778)*100,2)</f>
        <v>133.26</v>
      </c>
      <c r="K778" s="23">
        <f>ROUND((PtQt!K778/PoQt!K778)*100,2)</f>
        <v>138.4</v>
      </c>
      <c r="L778" s="23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3">
        <f>ROUND((PtQt!C779/PoQt!C779)*100,2)</f>
        <v>103.32</v>
      </c>
      <c r="D779" s="23">
        <f>ROUND((PtQt!D779/PoQt!D779)*100,2)</f>
        <v>89.59</v>
      </c>
      <c r="E779" s="23">
        <f>ROUND((PtQt!E779/PoQt!E779)*100,2)</f>
        <v>103.17</v>
      </c>
      <c r="F779" s="23">
        <f>ROUND((PtQt!F779/PoQt!F779)*100,2)</f>
        <v>103.62</v>
      </c>
      <c r="G779" s="23">
        <f>ROUND((PtQt!G779/PoQt!G779)*100,2)</f>
        <v>100</v>
      </c>
      <c r="H779" s="23">
        <f>ROUND((PtQt!H779/PoQt!H779)*100,2)</f>
        <v>114.18</v>
      </c>
      <c r="I779" s="23">
        <f>ROUND((PtQt!I779/PoQt!I779)*100,2)</f>
        <v>111.92</v>
      </c>
      <c r="J779" s="23">
        <f>ROUND((PtQt!J779/PoQt!J779)*100,2)</f>
        <v>121.87</v>
      </c>
      <c r="K779" s="23">
        <f>ROUND((PtQt!K779/PoQt!K779)*100,2)</f>
        <v>134.99</v>
      </c>
      <c r="L779" s="23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3">
        <f>ROUND((PtQt!C780/PoQt!C780)*100,2)</f>
        <v>74.86</v>
      </c>
      <c r="D780" s="23">
        <f>ROUND((PtQt!D780/PoQt!D780)*100,2)</f>
        <v>97.21</v>
      </c>
      <c r="E780" s="23">
        <f>ROUND((PtQt!E780/PoQt!E780)*100,2)</f>
        <v>111.17</v>
      </c>
      <c r="F780" s="23">
        <f>ROUND((PtQt!F780/PoQt!F780)*100,2)</f>
        <v>117.32</v>
      </c>
      <c r="G780" s="23">
        <f>ROUND((PtQt!G780/PoQt!G780)*100,2)</f>
        <v>100</v>
      </c>
      <c r="H780" s="23">
        <f>ROUND((PtQt!H780/PoQt!H780)*100,2)</f>
        <v>175.98</v>
      </c>
      <c r="I780" s="23">
        <f>ROUND((PtQt!I780/PoQt!I780)*100,2)</f>
        <v>198.88</v>
      </c>
      <c r="J780" s="23">
        <f>ROUND((PtQt!J780/PoQt!J780)*100,2)</f>
        <v>175.98</v>
      </c>
      <c r="K780" s="23">
        <f>ROUND((PtQt!K780/PoQt!K780)*100,2)</f>
        <v>191.06</v>
      </c>
      <c r="L780" s="23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ROUND((PtQt!C781/PoQt!C781)*100,2)</f>
        <v>96.27</v>
      </c>
      <c r="D781" s="23">
        <f>ROUND((PtQt!D781/PoQt!D781)*100,2)</f>
        <v>109.51</v>
      </c>
      <c r="E781" s="23">
        <f>ROUND((PtQt!E781/PoQt!E781)*100,2)</f>
        <v>90.78</v>
      </c>
      <c r="F781" s="23">
        <f>ROUND((PtQt!F781/PoQt!F781)*100,2)</f>
        <v>103.53</v>
      </c>
      <c r="G781" s="23">
        <f>ROUND((PtQt!G781/PoQt!G781)*100,2)</f>
        <v>100</v>
      </c>
      <c r="H781" s="23">
        <f>ROUND((PtQt!H781/PoQt!H781)*100,2)</f>
        <v>115.2</v>
      </c>
      <c r="I781" s="23">
        <f>ROUND((PtQt!I781/PoQt!I781)*100,2)</f>
        <v>120.88</v>
      </c>
      <c r="J781" s="23">
        <f>ROUND((PtQt!J781/PoQt!J781)*100,2)</f>
        <v>107.35</v>
      </c>
      <c r="K781" s="23">
        <f>ROUND((PtQt!K781/PoQt!K781)*100,2)</f>
        <v>113.82</v>
      </c>
      <c r="L781" s="23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3">
        <f>ROUND((PtQt!C782/PoQt!C782)*100,2)</f>
        <v>91.94</v>
      </c>
      <c r="D782" s="23">
        <f>ROUND((PtQt!D782/PoQt!D782)*100,2)</f>
        <v>92.07</v>
      </c>
      <c r="E782" s="23">
        <f>ROUND((PtQt!E782/PoQt!E782)*100,2)</f>
        <v>110.91</v>
      </c>
      <c r="F782" s="23">
        <f>ROUND((PtQt!F782/PoQt!F782)*100,2)</f>
        <v>104.96</v>
      </c>
      <c r="G782" s="23">
        <f>ROUND((PtQt!G782/PoQt!G782)*100,2)</f>
        <v>100</v>
      </c>
      <c r="H782" s="23">
        <f>ROUND((PtQt!H782/PoQt!H782)*100,2)</f>
        <v>99.14</v>
      </c>
      <c r="I782" s="23">
        <f>ROUND((PtQt!I782/PoQt!I782)*100,2)</f>
        <v>118.9</v>
      </c>
      <c r="J782" s="23">
        <f>ROUND((PtQt!J782/PoQt!J782)*100,2)</f>
        <v>111.96</v>
      </c>
      <c r="K782" s="23">
        <f>ROUND((PtQt!K782/PoQt!K782)*100,2)</f>
        <v>102.12</v>
      </c>
      <c r="L782" s="23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3">
        <f>ROUND((PtQt!C783/PoQt!C783)*100,2)</f>
        <v>106.38</v>
      </c>
      <c r="D783" s="23">
        <f>ROUND((PtQt!D783/PoQt!D783)*100,2)</f>
        <v>121.34</v>
      </c>
      <c r="E783" s="23">
        <f>ROUND((PtQt!E783/PoQt!E783)*100,2)</f>
        <v>94.71</v>
      </c>
      <c r="F783" s="23">
        <f>ROUND((PtQt!F783/PoQt!F783)*100,2)</f>
        <v>77.599999999999994</v>
      </c>
      <c r="G783" s="23">
        <f>ROUND((PtQt!G783/PoQt!G783)*100,2)</f>
        <v>100</v>
      </c>
      <c r="H783" s="23">
        <f>ROUND((PtQt!H783/PoQt!H783)*100,2)</f>
        <v>89.13</v>
      </c>
      <c r="I783" s="23">
        <f>ROUND((PtQt!I783/PoQt!I783)*100,2)</f>
        <v>92.64</v>
      </c>
      <c r="J783" s="23">
        <f>ROUND((PtQt!J783/PoQt!J783)*100,2)</f>
        <v>89.64</v>
      </c>
      <c r="K783" s="23">
        <f>ROUND((PtQt!K783/PoQt!K783)*100,2)</f>
        <v>87.17</v>
      </c>
      <c r="L783" s="23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3">
        <f>ROUND((PtQt!C784/PoQt!C784)*100,2)</f>
        <v>98.53</v>
      </c>
      <c r="D784" s="23">
        <f>ROUND((PtQt!D784/PoQt!D784)*100,2)</f>
        <v>90.83</v>
      </c>
      <c r="E784" s="23">
        <f>ROUND((PtQt!E784/PoQt!E784)*100,2)</f>
        <v>99.43</v>
      </c>
      <c r="F784" s="23">
        <f>ROUND((PtQt!F784/PoQt!F784)*100,2)</f>
        <v>79.69</v>
      </c>
      <c r="G784" s="23">
        <f>ROUND((PtQt!G784/PoQt!G784)*100,2)</f>
        <v>100</v>
      </c>
      <c r="H784" s="23">
        <f>ROUND((PtQt!H784/PoQt!H784)*100,2)</f>
        <v>112.26</v>
      </c>
      <c r="I784" s="23">
        <f>ROUND((PtQt!I784/PoQt!I784)*100,2)</f>
        <v>94.53</v>
      </c>
      <c r="J784" s="23">
        <f>ROUND((PtQt!J784/PoQt!J784)*100,2)</f>
        <v>104.76</v>
      </c>
      <c r="K784" s="23">
        <f>ROUND((PtQt!K784/PoQt!K784)*100,2)</f>
        <v>109.97</v>
      </c>
      <c r="L784" s="23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3">
        <f>ROUND((PtQt!C785/PoQt!C785)*100,2)</f>
        <v>121.71</v>
      </c>
      <c r="D785" s="23">
        <f>ROUND((PtQt!D785/PoQt!D785)*100,2)</f>
        <v>87.44</v>
      </c>
      <c r="E785" s="23">
        <f>ROUND((PtQt!E785/PoQt!E785)*100,2)</f>
        <v>90.88</v>
      </c>
      <c r="F785" s="23" t="s">
        <v>133</v>
      </c>
      <c r="G785" s="23">
        <f>ROUND((PtQt!G785/PoQt!G785)*100,2)</f>
        <v>100</v>
      </c>
      <c r="H785" s="23">
        <f>ROUND((PtQt!H785/PoQt!H785)*100,2)</f>
        <v>97.36</v>
      </c>
      <c r="I785" s="23">
        <f>ROUND((PtQt!I785/PoQt!I785)*100,2)</f>
        <v>82.74</v>
      </c>
      <c r="J785" s="23">
        <f>ROUND((PtQt!J785/PoQt!J785)*100,2)</f>
        <v>92.55</v>
      </c>
      <c r="K785" s="23">
        <f>ROUND((PtQt!K785/PoQt!K785)*100,2)</f>
        <v>84.99</v>
      </c>
      <c r="L785" s="23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3">
        <f>ROUND((PtQt!C786/PoQt!C786)*100,2)</f>
        <v>86.48</v>
      </c>
      <c r="D786" s="23">
        <f>ROUND((PtQt!D786/PoQt!D786)*100,2)</f>
        <v>93.63</v>
      </c>
      <c r="E786" s="23">
        <f>ROUND((PtQt!E786/PoQt!E786)*100,2)</f>
        <v>108.53</v>
      </c>
      <c r="F786" s="23">
        <f>ROUND((PtQt!F786/PoQt!F786)*100,2)</f>
        <v>111.39</v>
      </c>
      <c r="G786" s="23">
        <f>ROUND((PtQt!G786/PoQt!G786)*100,2)</f>
        <v>100</v>
      </c>
      <c r="H786" s="23">
        <f>ROUND((PtQt!H786/PoQt!H786)*100,2)</f>
        <v>119.22</v>
      </c>
      <c r="I786" s="23">
        <f>ROUND((PtQt!I786/PoQt!I786)*100,2)</f>
        <v>109.76</v>
      </c>
      <c r="J786" s="23">
        <f>ROUND((PtQt!J786/PoQt!J786)*100,2)</f>
        <v>120.4</v>
      </c>
      <c r="K786" s="23">
        <f>ROUND((PtQt!K786/PoQt!K786)*100,2)</f>
        <v>128.93</v>
      </c>
      <c r="L786" s="23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ROUND((PtQt!C787/PoQt!C787)*100,2)</f>
        <v>104.02</v>
      </c>
      <c r="D787" s="23">
        <f>ROUND((PtQt!D787/PoQt!D787)*100,2)</f>
        <v>98.39</v>
      </c>
      <c r="E787" s="23">
        <f>ROUND((PtQt!E787/PoQt!E787)*100,2)</f>
        <v>97.92</v>
      </c>
      <c r="F787" s="23">
        <f>ROUND((PtQt!F787/PoQt!F787)*100,2)</f>
        <v>99.57</v>
      </c>
      <c r="G787" s="23">
        <f>ROUND((PtQt!G787/PoQt!G787)*100,2)</f>
        <v>100</v>
      </c>
      <c r="H787" s="23">
        <f>ROUND((PtQt!H787/PoQt!H787)*100,2)</f>
        <v>116.79</v>
      </c>
      <c r="I787" s="23">
        <f>ROUND((PtQt!I787/PoQt!I787)*100,2)</f>
        <v>112.58</v>
      </c>
      <c r="J787" s="23">
        <f>ROUND((PtQt!J787/PoQt!J787)*100,2)</f>
        <v>100.8</v>
      </c>
      <c r="K787" s="23">
        <f>ROUND((PtQt!K787/PoQt!K787)*100,2)</f>
        <v>105.39</v>
      </c>
      <c r="L787" s="23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3">
        <f>ROUND((PtQt!C788/PoQt!C788)*100,2)</f>
        <v>85.47</v>
      </c>
      <c r="D788" s="23">
        <f>ROUND((PtQt!D788/PoQt!D788)*100,2)</f>
        <v>96.52</v>
      </c>
      <c r="E788" s="23">
        <f>ROUND((PtQt!E788/PoQt!E788)*100,2)</f>
        <v>96.42</v>
      </c>
      <c r="F788" s="23">
        <f>ROUND((PtQt!F788/PoQt!F788)*100,2)</f>
        <v>116.91</v>
      </c>
      <c r="G788" s="23">
        <f>ROUND((PtQt!G788/PoQt!G788)*100,2)</f>
        <v>100</v>
      </c>
      <c r="H788" s="23">
        <f>ROUND((PtQt!H788/PoQt!H788)*100,2)</f>
        <v>123.24</v>
      </c>
      <c r="I788" s="23">
        <f>ROUND((PtQt!I788/PoQt!I788)*100,2)</f>
        <v>164.51</v>
      </c>
      <c r="J788" s="23">
        <f>ROUND((PtQt!J788/PoQt!J788)*100,2)</f>
        <v>160.47</v>
      </c>
      <c r="K788" s="23">
        <f>ROUND((PtQt!K788/PoQt!K788)*100,2)</f>
        <v>133.19999999999999</v>
      </c>
      <c r="L788" s="23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3">
        <f>ROUND((PtQt!C789/PoQt!C789)*100,2)</f>
        <v>78.010000000000005</v>
      </c>
      <c r="D789" s="23">
        <f>ROUND((PtQt!D789/PoQt!D789)*100,2)</f>
        <v>80.83</v>
      </c>
      <c r="E789" s="23">
        <f>ROUND((PtQt!E789/PoQt!E789)*100,2)</f>
        <v>114.56</v>
      </c>
      <c r="F789" s="23">
        <f>ROUND((PtQt!F789/PoQt!F789)*100,2)</f>
        <v>126.65</v>
      </c>
      <c r="G789" s="23">
        <f>ROUND((PtQt!G789/PoQt!G789)*100,2)</f>
        <v>100</v>
      </c>
      <c r="H789" s="23">
        <f>ROUND((PtQt!H789/PoQt!H789)*100,2)</f>
        <v>150.26</v>
      </c>
      <c r="I789" s="23">
        <f>ROUND((PtQt!I789/PoQt!I789)*100,2)</f>
        <v>235.05</v>
      </c>
      <c r="J789" s="23">
        <f>ROUND((PtQt!J789/PoQt!J789)*100,2)</f>
        <v>323.22000000000003</v>
      </c>
      <c r="K789" s="23">
        <f>ROUND((PtQt!K789/PoQt!K789)*100,2)</f>
        <v>221.5</v>
      </c>
      <c r="L789" s="23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3">
        <f>ROUND((PtQt!C790/PoQt!C790)*100,2)</f>
        <v>93.92</v>
      </c>
      <c r="D790" s="23">
        <f>ROUND((PtQt!D790/PoQt!D790)*100,2)</f>
        <v>108.47</v>
      </c>
      <c r="E790" s="23">
        <f>ROUND((PtQt!E790/PoQt!E790)*100,2)</f>
        <v>87.37</v>
      </c>
      <c r="F790" s="23">
        <f>ROUND((PtQt!F790/PoQt!F790)*100,2)</f>
        <v>110.2</v>
      </c>
      <c r="G790" s="23">
        <f>ROUND((PtQt!G790/PoQt!G790)*100,2)</f>
        <v>100</v>
      </c>
      <c r="H790" s="23">
        <f>ROUND((PtQt!H790/PoQt!H790)*100,2)</f>
        <v>80.37</v>
      </c>
      <c r="I790" s="23">
        <f>ROUND((PtQt!I790/PoQt!I790)*100,2)</f>
        <v>132.63999999999999</v>
      </c>
      <c r="J790" s="23">
        <f>ROUND((PtQt!J790/PoQt!J790)*100,2)</f>
        <v>136.63999999999999</v>
      </c>
      <c r="K790" s="23">
        <f>ROUND((PtQt!K790/PoQt!K790)*100,2)</f>
        <v>94.78</v>
      </c>
      <c r="L790" s="23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ROUND((PtQt!C791/PoQt!C791)*100,2)</f>
        <v>92.55</v>
      </c>
      <c r="D791" s="23">
        <f>ROUND((PtQt!D791/PoQt!D791)*100,2)</f>
        <v>100.95</v>
      </c>
      <c r="E791" s="23">
        <f>ROUND((PtQt!E791/PoQt!E791)*100,2)</f>
        <v>92.26</v>
      </c>
      <c r="F791" s="23">
        <f>ROUND((PtQt!F791/PoQt!F791)*100,2)</f>
        <v>114.26</v>
      </c>
      <c r="G791" s="23">
        <f>ROUND((PtQt!G791/PoQt!G791)*100,2)</f>
        <v>100</v>
      </c>
      <c r="H791" s="23">
        <f>ROUND((PtQt!H791/PoQt!H791)*100,2)</f>
        <v>117.86</v>
      </c>
      <c r="I791" s="23">
        <f>ROUND((PtQt!I791/PoQt!I791)*100,2)</f>
        <v>123.62</v>
      </c>
      <c r="J791" s="23">
        <f>ROUND((PtQt!J791/PoQt!J791)*100,2)</f>
        <v>57.88</v>
      </c>
      <c r="K791" s="23">
        <f>ROUND((PtQt!K791/PoQt!K791)*100,2)</f>
        <v>70.099999999999994</v>
      </c>
      <c r="L791" s="23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3">
        <f>ROUND((PtQt!C792/PoQt!C792)*100,2)</f>
        <v>99.21</v>
      </c>
      <c r="D792" s="23">
        <f>ROUND((PtQt!D792/PoQt!D792)*100,2)</f>
        <v>98.25</v>
      </c>
      <c r="E792" s="23">
        <f>ROUND((PtQt!E792/PoQt!E792)*100,2)</f>
        <v>109.32</v>
      </c>
      <c r="F792" s="23">
        <f>ROUND((PtQt!F792/PoQt!F792)*100,2)</f>
        <v>93.01</v>
      </c>
      <c r="G792" s="23">
        <f>ROUND((PtQt!G792/PoQt!G792)*100,2)</f>
        <v>100</v>
      </c>
      <c r="H792" s="23">
        <f>ROUND((PtQt!H792/PoQt!H792)*100,2)</f>
        <v>115.87</v>
      </c>
      <c r="I792" s="23">
        <f>ROUND((PtQt!I792/PoQt!I792)*100,2)</f>
        <v>126.23</v>
      </c>
      <c r="J792" s="23">
        <f>ROUND((PtQt!J792/PoQt!J792)*100,2)</f>
        <v>112.74</v>
      </c>
      <c r="K792" s="23">
        <f>ROUND((PtQt!K792/PoQt!K792)*100,2)</f>
        <v>97.17</v>
      </c>
      <c r="L792" s="23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3">
        <f>ROUND((PtQt!C793/PoQt!C793)*100,2)</f>
        <v>105.67</v>
      </c>
      <c r="D793" s="23">
        <f>ROUND((PtQt!D793/PoQt!D793)*100,2)</f>
        <v>87.23</v>
      </c>
      <c r="E793" s="23">
        <f>ROUND((PtQt!E793/PoQt!E793)*100,2)</f>
        <v>105.18</v>
      </c>
      <c r="F793" s="23">
        <f>ROUND((PtQt!F793/PoQt!F793)*100,2)</f>
        <v>101.86</v>
      </c>
      <c r="G793" s="23">
        <f>ROUND((PtQt!G793/PoQt!G793)*100,2)</f>
        <v>100</v>
      </c>
      <c r="H793" s="23">
        <f>ROUND((PtQt!H793/PoQt!H793)*100,2)</f>
        <v>113.89</v>
      </c>
      <c r="I793" s="23">
        <f>ROUND((PtQt!I793/PoQt!I793)*100,2)</f>
        <v>114.72</v>
      </c>
      <c r="J793" s="23">
        <f>ROUND((PtQt!J793/PoQt!J793)*100,2)</f>
        <v>96.62</v>
      </c>
      <c r="K793" s="23">
        <f>ROUND((PtQt!K793/PoQt!K793)*100,2)</f>
        <v>91.49</v>
      </c>
      <c r="L793" s="23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ROUND((PtQt!C794/PoQt!C794)*100,2)</f>
        <v>105.1</v>
      </c>
      <c r="D794" s="23">
        <f>ROUND((PtQt!D794/PoQt!D794)*100,2)</f>
        <v>89.81</v>
      </c>
      <c r="E794" s="23">
        <f>ROUND((PtQt!E794/PoQt!E794)*100,2)</f>
        <v>101.92</v>
      </c>
      <c r="F794" s="23">
        <f>ROUND((PtQt!F794/PoQt!F794)*100,2)</f>
        <v>103.08</v>
      </c>
      <c r="G794" s="23">
        <f>ROUND((PtQt!G794/PoQt!G794)*100,2)</f>
        <v>100</v>
      </c>
      <c r="H794" s="23">
        <f>ROUND((PtQt!H794/PoQt!H794)*100,2)</f>
        <v>132.55000000000001</v>
      </c>
      <c r="I794" s="23">
        <f>ROUND((PtQt!I794/PoQt!I794)*100,2)</f>
        <v>115.67</v>
      </c>
      <c r="J794" s="23">
        <f>ROUND((PtQt!J794/PoQt!J794)*100,2)</f>
        <v>110.87</v>
      </c>
      <c r="K794" s="23">
        <f>ROUND((PtQt!K794/PoQt!K794)*100,2)</f>
        <v>90.43</v>
      </c>
      <c r="L794" s="23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3">
        <f>ROUND((PtQt!C795/PoQt!C795)*100,2)</f>
        <v>102.23</v>
      </c>
      <c r="D795" s="23">
        <f>ROUND((PtQt!D795/PoQt!D795)*100,2)</f>
        <v>91.29</v>
      </c>
      <c r="E795" s="23">
        <f>ROUND((PtQt!E795/PoQt!E795)*100,2)</f>
        <v>102.01</v>
      </c>
      <c r="F795" s="23">
        <f>ROUND((PtQt!F795/PoQt!F795)*100,2)</f>
        <v>104.46</v>
      </c>
      <c r="G795" s="23">
        <f>ROUND((PtQt!G795/PoQt!G795)*100,2)</f>
        <v>100</v>
      </c>
      <c r="H795" s="23">
        <f>ROUND((PtQt!H795/PoQt!H795)*100,2)</f>
        <v>119.2</v>
      </c>
      <c r="I795" s="23">
        <f>ROUND((PtQt!I795/PoQt!I795)*100,2)</f>
        <v>95.76</v>
      </c>
      <c r="J795" s="23">
        <f>ROUND((PtQt!J795/PoQt!J795)*100,2)</f>
        <v>122.54</v>
      </c>
      <c r="K795" s="23">
        <f>ROUND((PtQt!K795/PoQt!K795)*100,2)</f>
        <v>91.52</v>
      </c>
      <c r="L795" s="23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ROUND((PtQt!C796/PoQt!C796)*100,2)</f>
        <v>118.12</v>
      </c>
      <c r="D796" s="23">
        <f>ROUND((PtQt!D796/PoQt!D796)*100,2)</f>
        <v>101.26</v>
      </c>
      <c r="E796" s="23">
        <f>ROUND((PtQt!E796/PoQt!E796)*100,2)</f>
        <v>87.46</v>
      </c>
      <c r="F796" s="23">
        <f>ROUND((PtQt!F796/PoQt!F796)*100,2)</f>
        <v>93.2</v>
      </c>
      <c r="G796" s="23">
        <f>ROUND((PtQt!G796/PoQt!G796)*100,2)</f>
        <v>100</v>
      </c>
      <c r="H796" s="23">
        <f>ROUND((PtQt!H796/PoQt!H796)*100,2)</f>
        <v>121.62</v>
      </c>
      <c r="I796" s="23">
        <f>ROUND((PtQt!I796/PoQt!I796)*100,2)</f>
        <v>95.68</v>
      </c>
      <c r="J796" s="23">
        <f>ROUND((PtQt!J796/PoQt!J796)*100,2)</f>
        <v>96.02</v>
      </c>
      <c r="K796" s="23">
        <f>ROUND((PtQt!K796/PoQt!K796)*100,2)</f>
        <v>95.87</v>
      </c>
      <c r="L796" s="23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ROUND((PtQt!C797/PoQt!C797)*100,2)</f>
        <v>92.48</v>
      </c>
      <c r="D797" s="23">
        <f>ROUND((PtQt!D797/PoQt!D797)*100,2)</f>
        <v>105.9</v>
      </c>
      <c r="E797" s="23">
        <f>ROUND((PtQt!E797/PoQt!E797)*100,2)</f>
        <v>155.01</v>
      </c>
      <c r="F797" s="23">
        <f>ROUND((PtQt!F797/PoQt!F797)*100,2)</f>
        <v>46.61</v>
      </c>
      <c r="G797" s="23">
        <f>ROUND((PtQt!G797/PoQt!G797)*100,2)</f>
        <v>100</v>
      </c>
      <c r="H797" s="23">
        <f>ROUND((PtQt!H797/PoQt!H797)*100,2)</f>
        <v>78.17</v>
      </c>
      <c r="I797" s="23">
        <f>ROUND((PtQt!I797/PoQt!I797)*100,2)</f>
        <v>130.83000000000001</v>
      </c>
      <c r="J797" s="23">
        <f>ROUND((PtQt!J797/PoQt!J797)*100,2)</f>
        <v>88.79</v>
      </c>
      <c r="K797" s="23">
        <f>ROUND((PtQt!K797/PoQt!K797)*100,2)</f>
        <v>147.05000000000001</v>
      </c>
      <c r="L797" s="23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ROUND((PtQt!C798/PoQt!C798)*100,2)</f>
        <v>90.5</v>
      </c>
      <c r="D798" s="23">
        <f>ROUND((PtQt!D798/PoQt!D798)*100,2)</f>
        <v>108.2</v>
      </c>
      <c r="E798" s="23">
        <f>ROUND((PtQt!E798/PoQt!E798)*100,2)</f>
        <v>119.74</v>
      </c>
      <c r="F798" s="23">
        <f>ROUND((PtQt!F798/PoQt!F798)*100,2)</f>
        <v>81.56</v>
      </c>
      <c r="G798" s="23">
        <f>ROUND((PtQt!G798/PoQt!G798)*100,2)</f>
        <v>100</v>
      </c>
      <c r="H798" s="23">
        <f>ROUND((PtQt!H798/PoQt!H798)*100,2)</f>
        <v>107.65</v>
      </c>
      <c r="I798" s="23">
        <f>ROUND((PtQt!I798/PoQt!I798)*100,2)</f>
        <v>144.68</v>
      </c>
      <c r="J798" s="23">
        <f>ROUND((PtQt!J798/PoQt!J798)*100,2)</f>
        <v>129.29</v>
      </c>
      <c r="K798" s="23">
        <f>ROUND((PtQt!K798/PoQt!K798)*100,2)</f>
        <v>99.45</v>
      </c>
      <c r="L798" s="23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ROUND((PtQt!C799/PoQt!C799)*100,2)</f>
        <v>86.4</v>
      </c>
      <c r="D799" s="23">
        <f>ROUND((PtQt!D799/PoQt!D799)*100,2)</f>
        <v>104.09</v>
      </c>
      <c r="E799" s="23">
        <f>ROUND((PtQt!E799/PoQt!E799)*100,2)</f>
        <v>106.22</v>
      </c>
      <c r="F799" s="23">
        <f>ROUND((PtQt!F799/PoQt!F799)*100,2)</f>
        <v>103.2</v>
      </c>
      <c r="G799" s="23">
        <f>ROUND((PtQt!G799/PoQt!G799)*100,2)</f>
        <v>100</v>
      </c>
      <c r="H799" s="23">
        <f>ROUND((PtQt!H799/PoQt!H799)*100,2)</f>
        <v>80.89</v>
      </c>
      <c r="I799" s="23">
        <f>ROUND((PtQt!I799/PoQt!I799)*100,2)</f>
        <v>107.91</v>
      </c>
      <c r="J799" s="23">
        <f>ROUND((PtQt!J799/PoQt!J799)*100,2)</f>
        <v>106.31</v>
      </c>
      <c r="K799" s="23">
        <f>ROUND((PtQt!K799/PoQt!K799)*100,2)</f>
        <v>96.18</v>
      </c>
      <c r="L799" s="23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3">
        <f>ROUND((PtQt!C800/PoQt!C800)*100,2)</f>
        <v>95.88</v>
      </c>
      <c r="D800" s="23">
        <f>ROUND((PtQt!D800/PoQt!D800)*100,2)</f>
        <v>98.69</v>
      </c>
      <c r="E800" s="23">
        <f>ROUND((PtQt!E800/PoQt!E800)*100,2)</f>
        <v>104.64</v>
      </c>
      <c r="F800" s="23">
        <f>ROUND((PtQt!F800/PoQt!F800)*100,2)</f>
        <v>104.82</v>
      </c>
      <c r="G800" s="23">
        <f>ROUND((PtQt!G800/PoQt!G800)*100,2)</f>
        <v>100</v>
      </c>
      <c r="H800" s="23">
        <f>ROUND((PtQt!H800/PoQt!H800)*100,2)</f>
        <v>106.64</v>
      </c>
      <c r="I800" s="23">
        <f>ROUND((PtQt!I800/PoQt!I800)*100,2)</f>
        <v>103.24</v>
      </c>
      <c r="J800" s="23">
        <f>ROUND((PtQt!J800/PoQt!J800)*100,2)</f>
        <v>112.94</v>
      </c>
      <c r="K800" s="23">
        <f>ROUND((PtQt!K800/PoQt!K800)*100,2)</f>
        <v>116.79</v>
      </c>
      <c r="L800" s="23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3">
        <f>ROUND((PtQt!C801/PoQt!C801)*100,2)</f>
        <v>99.41</v>
      </c>
      <c r="D801" s="23">
        <f>ROUND((PtQt!D801/PoQt!D801)*100,2)</f>
        <v>99.2</v>
      </c>
      <c r="E801" s="23">
        <f>ROUND((PtQt!E801/PoQt!E801)*100,2)</f>
        <v>97.75</v>
      </c>
      <c r="F801" s="23">
        <f>ROUND((PtQt!F801/PoQt!F801)*100,2)</f>
        <v>103.62</v>
      </c>
      <c r="G801" s="23">
        <f>ROUND((PtQt!G801/PoQt!G801)*100,2)</f>
        <v>100</v>
      </c>
      <c r="H801" s="23">
        <f>ROUND((PtQt!H801/PoQt!H801)*100,2)</f>
        <v>107.14</v>
      </c>
      <c r="I801" s="23">
        <f>ROUND((PtQt!I801/PoQt!I801)*100,2)</f>
        <v>98.97</v>
      </c>
      <c r="J801" s="23">
        <f>ROUND((PtQt!J801/PoQt!J801)*100,2)</f>
        <v>117.1</v>
      </c>
      <c r="K801" s="23">
        <f>ROUND((PtQt!K801/PoQt!K801)*100,2)</f>
        <v>123.96</v>
      </c>
      <c r="L801" s="23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3">
        <f>ROUND((PtQt!C802/PoQt!C802)*100,2)</f>
        <v>85.84</v>
      </c>
      <c r="D802" s="23">
        <f>ROUND((PtQt!D802/PoQt!D802)*100,2)</f>
        <v>92.14</v>
      </c>
      <c r="E802" s="23">
        <f>ROUND((PtQt!E802/PoQt!E802)*100,2)</f>
        <v>117.37</v>
      </c>
      <c r="F802" s="23">
        <f>ROUND((PtQt!F802/PoQt!F802)*100,2)</f>
        <v>104.69</v>
      </c>
      <c r="G802" s="23">
        <f>ROUND((PtQt!G802/PoQt!G802)*100,2)</f>
        <v>100</v>
      </c>
      <c r="H802" s="23">
        <f>ROUND((PtQt!H802/PoQt!H802)*100,2)</f>
        <v>98.27</v>
      </c>
      <c r="I802" s="23">
        <f>ROUND((PtQt!I802/PoQt!I802)*100,2)</f>
        <v>139.32</v>
      </c>
      <c r="J802" s="23">
        <f>ROUND((PtQt!J802/PoQt!J802)*100,2)</f>
        <v>112.1</v>
      </c>
      <c r="K802" s="23">
        <f>ROUND((PtQt!K802/PoQt!K802)*100,2)</f>
        <v>95.92</v>
      </c>
      <c r="L802" s="23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3">
        <f>ROUND((PtQt!C803/PoQt!C803)*100,2)</f>
        <v>75.94</v>
      </c>
      <c r="D803" s="23">
        <f>ROUND((PtQt!D803/PoQt!D803)*100,2)</f>
        <v>100.63</v>
      </c>
      <c r="E803" s="23">
        <f>ROUND((PtQt!E803/PoQt!E803)*100,2)</f>
        <v>110.34</v>
      </c>
      <c r="F803" s="23">
        <f>ROUND((PtQt!F803/PoQt!F803)*100,2)</f>
        <v>113.14</v>
      </c>
      <c r="G803" s="23">
        <f>ROUND((PtQt!G803/PoQt!G803)*100,2)</f>
        <v>100</v>
      </c>
      <c r="H803" s="23">
        <f>ROUND((PtQt!H803/PoQt!H803)*100,2)</f>
        <v>117.89</v>
      </c>
      <c r="I803" s="23">
        <f>ROUND((PtQt!I803/PoQt!I803)*100,2)</f>
        <v>122.56</v>
      </c>
      <c r="J803" s="23">
        <f>ROUND((PtQt!J803/PoQt!J803)*100,2)</f>
        <v>100.33</v>
      </c>
      <c r="K803" s="23">
        <f>ROUND((PtQt!K803/PoQt!K803)*100,2)</f>
        <v>119.93</v>
      </c>
      <c r="L803" s="23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3">
        <f>ROUND((PtQt!C804/PoQt!C804)*100,2)</f>
        <v>97.58</v>
      </c>
      <c r="D804" s="23">
        <f>ROUND((PtQt!D804/PoQt!D804)*100,2)</f>
        <v>94.62</v>
      </c>
      <c r="E804" s="23">
        <f>ROUND((PtQt!E804/PoQt!E804)*100,2)</f>
        <v>103.44</v>
      </c>
      <c r="F804" s="23">
        <f>ROUND((PtQt!F804/PoQt!F804)*100,2)</f>
        <v>101.58</v>
      </c>
      <c r="G804" s="23">
        <f>ROUND((PtQt!G804/PoQt!G804)*100,2)</f>
        <v>100</v>
      </c>
      <c r="H804" s="23">
        <f>ROUND((PtQt!H804/PoQt!H804)*100,2)</f>
        <v>113.84</v>
      </c>
      <c r="I804" s="23">
        <f>ROUND((PtQt!I804/PoQt!I804)*100,2)</f>
        <v>97.19</v>
      </c>
      <c r="J804" s="23">
        <f>ROUND((PtQt!J804/PoQt!J804)*100,2)</f>
        <v>131.82</v>
      </c>
      <c r="K804" s="23">
        <f>ROUND((PtQt!K804/PoQt!K804)*100,2)</f>
        <v>135.44</v>
      </c>
      <c r="L804" s="23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3">
        <f>ROUND((PtQt!C805/PoQt!C805)*100,2)</f>
        <v>97.31</v>
      </c>
      <c r="D805" s="23">
        <f>ROUND((PtQt!D805/PoQt!D805)*100,2)</f>
        <v>94.47</v>
      </c>
      <c r="E805" s="23">
        <f>ROUND((PtQt!E805/PoQt!E805)*100,2)</f>
        <v>102.98</v>
      </c>
      <c r="F805" s="23">
        <f>ROUND((PtQt!F805/PoQt!F805)*100,2)</f>
        <v>105.25</v>
      </c>
      <c r="G805" s="23">
        <f>ROUND((PtQt!G805/PoQt!G805)*100,2)</f>
        <v>100</v>
      </c>
      <c r="H805" s="23">
        <f>ROUND((PtQt!H805/PoQt!H805)*100,2)</f>
        <v>109.74</v>
      </c>
      <c r="I805" s="23">
        <f>ROUND((PtQt!I805/PoQt!I805)*100,2)</f>
        <v>123.2</v>
      </c>
      <c r="J805" s="23">
        <f>ROUND((PtQt!J805/PoQt!J805)*100,2)</f>
        <v>130.06</v>
      </c>
      <c r="K805" s="23">
        <f>ROUND((PtQt!K805/PoQt!K805)*100,2)</f>
        <v>141.07</v>
      </c>
      <c r="L805" s="23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ROUND((PtQt!C806/PoQt!C806)*100,2)</f>
        <v>101.71</v>
      </c>
      <c r="D806" s="23">
        <f>ROUND((PtQt!D806/PoQt!D806)*100,2)</f>
        <v>101.85</v>
      </c>
      <c r="E806" s="23">
        <f>ROUND((PtQt!E806/PoQt!E806)*100,2)</f>
        <v>95.15</v>
      </c>
      <c r="F806" s="23">
        <f>ROUND((PtQt!F806/PoQt!F806)*100,2)</f>
        <v>101</v>
      </c>
      <c r="G806" s="23">
        <f>ROUND((PtQt!G806/PoQt!G806)*100,2)</f>
        <v>100</v>
      </c>
      <c r="H806" s="23">
        <f>ROUND((PtQt!H806/PoQt!H806)*100,2)</f>
        <v>101.14</v>
      </c>
      <c r="I806" s="23">
        <f>ROUND((PtQt!I806/PoQt!I806)*100,2)</f>
        <v>121.97</v>
      </c>
      <c r="J806" s="23">
        <f>ROUND((PtQt!J806/PoQt!J806)*100,2)</f>
        <v>127.1</v>
      </c>
      <c r="K806" s="23">
        <f>ROUND((PtQt!K806/PoQt!K806)*100,2)</f>
        <v>134.94999999999999</v>
      </c>
      <c r="L806" s="23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ROUND((PtQt!C807/PoQt!C807)*100,2)</f>
        <v>93.79</v>
      </c>
      <c r="D807" s="23">
        <f>ROUND((PtQt!D807/PoQt!D807)*100,2)</f>
        <v>99.16</v>
      </c>
      <c r="E807" s="23">
        <f>ROUND((PtQt!E807/PoQt!E807)*100,2)</f>
        <v>98.49</v>
      </c>
      <c r="F807" s="23">
        <f>ROUND((PtQt!F807/PoQt!F807)*100,2)</f>
        <v>108.22</v>
      </c>
      <c r="G807" s="23">
        <f>ROUND((PtQt!G807/PoQt!G807)*100,2)</f>
        <v>100</v>
      </c>
      <c r="H807" s="23">
        <f>ROUND((PtQt!H807/PoQt!H807)*100,2)</f>
        <v>123.32</v>
      </c>
      <c r="I807" s="23">
        <f>ROUND((PtQt!I807/PoQt!I807)*100,2)</f>
        <v>154.03</v>
      </c>
      <c r="J807" s="23">
        <f>ROUND((PtQt!J807/PoQt!J807)*100,2)</f>
        <v>157.55000000000001</v>
      </c>
      <c r="K807" s="23">
        <f>ROUND((PtQt!K807/PoQt!K807)*100,2)</f>
        <v>176.51</v>
      </c>
      <c r="L807" s="23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ROUND((PtQt!C808/PoQt!C808)*100,2)</f>
        <v>143.79</v>
      </c>
      <c r="D808" s="23">
        <f>ROUND((PtQt!D808/PoQt!D808)*100,2)</f>
        <v>84.56</v>
      </c>
      <c r="E808" s="23">
        <f>ROUND((PtQt!E808/PoQt!E808)*100,2)</f>
        <v>89.18</v>
      </c>
      <c r="F808" s="23">
        <f>ROUND((PtQt!F808/PoQt!F808)*100,2)</f>
        <v>82.5</v>
      </c>
      <c r="G808" s="23">
        <f>ROUND((PtQt!G808/PoQt!G808)*100,2)</f>
        <v>100</v>
      </c>
      <c r="H808" s="23">
        <f>ROUND((PtQt!H808/PoQt!H808)*100,2)</f>
        <v>79.430000000000007</v>
      </c>
      <c r="I808" s="23">
        <f>ROUND((PtQt!I808/PoQt!I808)*100,2)</f>
        <v>61.97</v>
      </c>
      <c r="J808" s="23">
        <f>ROUND((PtQt!J808/PoQt!J808)*100,2)</f>
        <v>171.54</v>
      </c>
      <c r="K808" s="23">
        <f>ROUND((PtQt!K808/PoQt!K808)*100,2)</f>
        <v>144.19999999999999</v>
      </c>
      <c r="L808" s="23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ROUND((PtQt!C809/PoQt!C809)*100,2)</f>
        <v>113.11</v>
      </c>
      <c r="D809" s="23">
        <f>ROUND((PtQt!D809/PoQt!D809)*100,2)</f>
        <v>100.29</v>
      </c>
      <c r="E809" s="23">
        <f>ROUND((PtQt!E809/PoQt!E809)*100,2)</f>
        <v>77.61</v>
      </c>
      <c r="F809" s="23">
        <f>ROUND((PtQt!F809/PoQt!F809)*100,2)</f>
        <v>109.09</v>
      </c>
      <c r="G809" s="23">
        <f>ROUND((PtQt!G809/PoQt!G809)*100,2)</f>
        <v>100</v>
      </c>
      <c r="H809" s="23">
        <f>ROUND((PtQt!H809/PoQt!H809)*100,2)</f>
        <v>141.44</v>
      </c>
      <c r="I809" s="23">
        <f>ROUND((PtQt!I809/PoQt!I809)*100,2)</f>
        <v>137.99</v>
      </c>
      <c r="J809" s="23">
        <f>ROUND((PtQt!J809/PoQt!J809)*100,2)</f>
        <v>142.87</v>
      </c>
      <c r="K809" s="23">
        <f>ROUND((PtQt!K809/PoQt!K809)*100,2)</f>
        <v>134.74</v>
      </c>
      <c r="L809" s="23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ROUND((PtQt!C810/PoQt!C810)*100,2)</f>
        <v>91.42</v>
      </c>
      <c r="D810" s="23">
        <f>ROUND((PtQt!D810/PoQt!D810)*100,2)</f>
        <v>105.58</v>
      </c>
      <c r="E810" s="23">
        <f>ROUND((PtQt!E810/PoQt!E810)*100,2)</f>
        <v>110.3</v>
      </c>
      <c r="F810" s="23">
        <f>ROUND((PtQt!F810/PoQt!F810)*100,2)</f>
        <v>92.92</v>
      </c>
      <c r="G810" s="23">
        <f>ROUND((PtQt!G810/PoQt!G810)*100,2)</f>
        <v>100</v>
      </c>
      <c r="H810" s="23">
        <f>ROUND((PtQt!H810/PoQt!H810)*100,2)</f>
        <v>117.17</v>
      </c>
      <c r="I810" s="23">
        <f>ROUND((PtQt!I810/PoQt!I810)*100,2)</f>
        <v>99.14</v>
      </c>
      <c r="J810" s="23">
        <f>ROUND((PtQt!J810/PoQt!J810)*100,2)</f>
        <v>118.03</v>
      </c>
      <c r="K810" s="23">
        <f>ROUND((PtQt!K810/PoQt!K810)*100,2)</f>
        <v>99.79</v>
      </c>
      <c r="L810" s="23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3">
        <f>ROUND((PtQt!C811/PoQt!C811)*100,2)</f>
        <v>94.42</v>
      </c>
      <c r="D811" s="23">
        <f>ROUND((PtQt!D811/PoQt!D811)*100,2)</f>
        <v>110.21</v>
      </c>
      <c r="E811" s="23">
        <f>ROUND((PtQt!E811/PoQt!E811)*100,2)</f>
        <v>92.39</v>
      </c>
      <c r="F811" s="23">
        <f>ROUND((PtQt!F811/PoQt!F811)*100,2)</f>
        <v>94.1</v>
      </c>
      <c r="G811" s="23">
        <f>ROUND((PtQt!G811/PoQt!G811)*100,2)</f>
        <v>100</v>
      </c>
      <c r="H811" s="23">
        <f>ROUND((PtQt!H811/PoQt!H811)*100,2)</f>
        <v>94.86</v>
      </c>
      <c r="I811" s="23">
        <f>ROUND((PtQt!I811/PoQt!I811)*100,2)</f>
        <v>81.900000000000006</v>
      </c>
      <c r="J811" s="23">
        <f>ROUND((PtQt!J811/PoQt!J811)*100,2)</f>
        <v>75.849999999999994</v>
      </c>
      <c r="K811" s="23">
        <f>ROUND((PtQt!K811/PoQt!K811)*100,2)</f>
        <v>83.4</v>
      </c>
      <c r="L811" s="23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3">
        <f>ROUND((PtQt!C812/PoQt!C812)*100,2)</f>
        <v>119.3</v>
      </c>
      <c r="D812" s="23">
        <f>ROUND((PtQt!D812/PoQt!D812)*100,2)</f>
        <v>104.68</v>
      </c>
      <c r="E812" s="23">
        <f>ROUND((PtQt!E812/PoQt!E812)*100,2)</f>
        <v>90.64</v>
      </c>
      <c r="F812" s="23">
        <f>ROUND((PtQt!F812/PoQt!F812)*100,2)</f>
        <v>85.19</v>
      </c>
      <c r="G812" s="23">
        <f>ROUND((PtQt!G812/PoQt!G812)*100,2)</f>
        <v>100</v>
      </c>
      <c r="H812" s="23">
        <f>ROUND((PtQt!H812/PoQt!H812)*100,2)</f>
        <v>71.73</v>
      </c>
      <c r="I812" s="23">
        <f>ROUND((PtQt!I812/PoQt!I812)*100,2)</f>
        <v>68.42</v>
      </c>
      <c r="J812" s="23">
        <f>ROUND((PtQt!J812/PoQt!J812)*100,2)</f>
        <v>72.709999999999994</v>
      </c>
      <c r="K812" s="23">
        <f>ROUND((PtQt!K812/PoQt!K812)*100,2)</f>
        <v>74.849999999999994</v>
      </c>
      <c r="L812" s="23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ROUND((PtQt!C813/PoQt!C813)*100,2)</f>
        <v>89.47</v>
      </c>
      <c r="D813" s="23">
        <f>ROUND((PtQt!D813/PoQt!D813)*100,2)</f>
        <v>112.29</v>
      </c>
      <c r="E813" s="32" t="s">
        <v>132</v>
      </c>
      <c r="F813" s="23">
        <f>ROUND((PtQt!F813/PoQt!F813)*100,2)</f>
        <v>98.24</v>
      </c>
      <c r="G813" s="23">
        <f>ROUND((PtQt!G813/PoQt!G813)*100,2)</f>
        <v>100</v>
      </c>
      <c r="H813" s="23">
        <f>ROUND((PtQt!H813/PoQt!H813)*100,2)</f>
        <v>98.28</v>
      </c>
      <c r="I813" s="23">
        <f>ROUND((PtQt!I813/PoQt!I813)*100,2)</f>
        <v>89.87</v>
      </c>
      <c r="J813" s="32" t="s">
        <v>132</v>
      </c>
      <c r="K813" s="23">
        <f>ROUND((PtQt!K813/PoQt!K813)*100,2)</f>
        <v>88.74</v>
      </c>
      <c r="L813" s="23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3">
        <f>ROUND((PtQt!C814/PoQt!C814)*100,2)</f>
        <v>95.5</v>
      </c>
      <c r="D814" s="23">
        <f>ROUND((PtQt!D814/PoQt!D814)*100,2)</f>
        <v>106.8</v>
      </c>
      <c r="E814" s="23">
        <f>ROUND((PtQt!E814/PoQt!E814)*100,2)</f>
        <v>99.28</v>
      </c>
      <c r="F814" s="23">
        <f>ROUND((PtQt!F814/PoQt!F814)*100,2)</f>
        <v>98.41</v>
      </c>
      <c r="G814" s="23">
        <f>ROUND((PtQt!G814/PoQt!G814)*100,2)</f>
        <v>100</v>
      </c>
      <c r="H814" s="23">
        <f>ROUND((PtQt!H814/PoQt!H814)*100,2)</f>
        <v>96.83</v>
      </c>
      <c r="I814" s="23">
        <f>ROUND((PtQt!I814/PoQt!I814)*100,2)</f>
        <v>96.23</v>
      </c>
      <c r="J814" s="23">
        <f>ROUND((PtQt!J814/PoQt!J814)*100,2)</f>
        <v>89.59</v>
      </c>
      <c r="K814" s="23">
        <f>ROUND((PtQt!K814/PoQt!K814)*100,2)</f>
        <v>88.1</v>
      </c>
      <c r="L814" s="23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3">
        <f>ROUND((PtQt!C815/PoQt!C815)*100,2)</f>
        <v>96.32</v>
      </c>
      <c r="D815" s="23">
        <f>ROUND((PtQt!D815/PoQt!D815)*100,2)</f>
        <v>99.53</v>
      </c>
      <c r="E815" s="23">
        <f>ROUND((PtQt!E815/PoQt!E815)*100,2)</f>
        <v>101.83</v>
      </c>
      <c r="F815" s="23">
        <f>ROUND((PtQt!F815/PoQt!F815)*100,2)</f>
        <v>102.05</v>
      </c>
      <c r="G815" s="23">
        <f>ROUND((PtQt!G815/PoQt!G815)*100,2)</f>
        <v>100</v>
      </c>
      <c r="H815" s="23">
        <f>ROUND((PtQt!H815/PoQt!H815)*100,2)</f>
        <v>97.82</v>
      </c>
      <c r="I815" s="23">
        <f>ROUND((PtQt!I815/PoQt!I815)*100,2)</f>
        <v>92.28</v>
      </c>
      <c r="J815" s="23">
        <f>ROUND((PtQt!J815/PoQt!J815)*100,2)</f>
        <v>90.1</v>
      </c>
      <c r="K815" s="23">
        <f>ROUND((PtQt!K815/PoQt!K815)*100,2)</f>
        <v>93.02</v>
      </c>
      <c r="L815" s="23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3">
        <f>ROUND((PtQt!C816/PoQt!C816)*100,2)</f>
        <v>94.36</v>
      </c>
      <c r="D816" s="23">
        <f>ROUND((PtQt!D816/PoQt!D816)*100,2)</f>
        <v>96.56</v>
      </c>
      <c r="E816" s="23">
        <f>ROUND((PtQt!E816/PoQt!E816)*100,2)</f>
        <v>102.33</v>
      </c>
      <c r="F816" s="23">
        <f>ROUND((PtQt!F816/PoQt!F816)*100,2)</f>
        <v>106.74</v>
      </c>
      <c r="G816" s="23">
        <f>ROUND((PtQt!G816/PoQt!G816)*100,2)</f>
        <v>100</v>
      </c>
      <c r="H816" s="23">
        <f>ROUND((PtQt!H816/PoQt!H816)*100,2)</f>
        <v>102.18</v>
      </c>
      <c r="I816" s="23">
        <f>ROUND((PtQt!I816/PoQt!I816)*100,2)</f>
        <v>106.26</v>
      </c>
      <c r="J816" s="23">
        <f>ROUND((PtQt!J816/PoQt!J816)*100,2)</f>
        <v>112.61</v>
      </c>
      <c r="K816" s="23">
        <f>ROUND((PtQt!K816/PoQt!K816)*100,2)</f>
        <v>117.66</v>
      </c>
      <c r="L816" s="23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ROUND((PtQt!C817/PoQt!C817)*100,2)</f>
        <v>95.12</v>
      </c>
      <c r="D817" s="23">
        <f>ROUND((PtQt!D817/PoQt!D817)*100,2)</f>
        <v>97.17</v>
      </c>
      <c r="E817" s="23">
        <f>ROUND((PtQt!E817/PoQt!E817)*100,2)</f>
        <v>102.12</v>
      </c>
      <c r="F817" s="23">
        <f>ROUND((PtQt!F817/PoQt!F817)*100,2)</f>
        <v>105.6</v>
      </c>
      <c r="G817" s="23">
        <f>ROUND((PtQt!G817/PoQt!G817)*100,2)</f>
        <v>100</v>
      </c>
      <c r="H817" s="23">
        <f>ROUND((PtQt!H817/PoQt!H817)*100,2)</f>
        <v>107.76</v>
      </c>
      <c r="I817" s="23">
        <f>ROUND((PtQt!I817/PoQt!I817)*100,2)</f>
        <v>105.33</v>
      </c>
      <c r="J817" s="23">
        <f>ROUND((PtQt!J817/PoQt!J817)*100,2)</f>
        <v>107.2</v>
      </c>
      <c r="K817" s="23">
        <f>ROUND((PtQt!K817/PoQt!K817)*100,2)</f>
        <v>112.15</v>
      </c>
      <c r="L817" s="23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ROUND((PtQt!C818/PoQt!C818)*100,2)</f>
        <v>96.96</v>
      </c>
      <c r="D818" s="23">
        <f>ROUND((PtQt!D818/PoQt!D818)*100,2)</f>
        <v>101.53</v>
      </c>
      <c r="E818" s="23">
        <f>ROUND((PtQt!E818/PoQt!E818)*100,2)</f>
        <v>101.64</v>
      </c>
      <c r="F818" s="23">
        <f>ROUND((PtQt!F818/PoQt!F818)*100,2)</f>
        <v>99.86</v>
      </c>
      <c r="G818" s="23">
        <f>ROUND((PtQt!G818/PoQt!G818)*100,2)</f>
        <v>100</v>
      </c>
      <c r="H818" s="23">
        <f>ROUND((PtQt!H818/PoQt!H818)*100,2)</f>
        <v>94.04</v>
      </c>
      <c r="I818" s="23">
        <f>ROUND((PtQt!I818/PoQt!I818)*100,2)</f>
        <v>88.91</v>
      </c>
      <c r="J818" s="23">
        <f>ROUND((PtQt!J818/PoQt!J818)*100,2)</f>
        <v>84.22</v>
      </c>
      <c r="K818" s="23">
        <f>ROUND((PtQt!K818/PoQt!K818)*100,2)</f>
        <v>85.32</v>
      </c>
      <c r="L818" s="23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3">
        <f>ROUND((PtQt!C819/PoQt!C819)*100,2)</f>
        <v>96.85</v>
      </c>
      <c r="D819" s="23">
        <f>ROUND((PtQt!D819/PoQt!D819)*100,2)</f>
        <v>99.56</v>
      </c>
      <c r="E819" s="23">
        <f>ROUND((PtQt!E819/PoQt!E819)*100,2)</f>
        <v>101.79</v>
      </c>
      <c r="F819" s="23">
        <f>ROUND((PtQt!F819/PoQt!F819)*100,2)</f>
        <v>101.8</v>
      </c>
      <c r="G819" s="23">
        <f>ROUND((PtQt!G819/PoQt!G819)*100,2)</f>
        <v>100</v>
      </c>
      <c r="H819" s="23">
        <f>ROUND((PtQt!H819/PoQt!H819)*100,2)</f>
        <v>96.22</v>
      </c>
      <c r="I819" s="23">
        <f>ROUND((PtQt!I819/PoQt!I819)*100,2)</f>
        <v>85.57</v>
      </c>
      <c r="J819" s="23">
        <f>ROUND((PtQt!J819/PoQt!J819)*100,2)</f>
        <v>83.5</v>
      </c>
      <c r="K819" s="23">
        <f>ROUND((PtQt!K819/PoQt!K819)*100,2)</f>
        <v>87.29</v>
      </c>
      <c r="L819" s="23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3">
        <f>ROUND((PtQt!C820/PoQt!C820)*100,2)</f>
        <v>95.15</v>
      </c>
      <c r="D820" s="23">
        <f>ROUND((PtQt!D820/PoQt!D820)*100,2)</f>
        <v>101.3</v>
      </c>
      <c r="E820" s="23">
        <f>ROUND((PtQt!E820/PoQt!E820)*100,2)</f>
        <v>103.3</v>
      </c>
      <c r="F820" s="23">
        <f>ROUND((PtQt!F820/PoQt!F820)*100,2)</f>
        <v>100.11</v>
      </c>
      <c r="G820" s="23">
        <f>ROUND((PtQt!G820/PoQt!G820)*100,2)</f>
        <v>100</v>
      </c>
      <c r="H820" s="23">
        <f>ROUND((PtQt!H820/PoQt!H820)*100,2)</f>
        <v>98.21</v>
      </c>
      <c r="I820" s="23">
        <f>ROUND((PtQt!I820/PoQt!I820)*100,2)</f>
        <v>98.54</v>
      </c>
      <c r="J820" s="23">
        <f>ROUND((PtQt!J820/PoQt!J820)*100,2)</f>
        <v>98.23</v>
      </c>
      <c r="K820" s="23">
        <f>ROUND((PtQt!K820/PoQt!K820)*100,2)</f>
        <v>103.8</v>
      </c>
      <c r="L820" s="23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3">
        <f>ROUND((PtQt!C821/PoQt!C821)*100,2)</f>
        <v>95.17</v>
      </c>
      <c r="D821" s="23">
        <f>ROUND((PtQt!D821/PoQt!D821)*100,2)</f>
        <v>102.67</v>
      </c>
      <c r="E821" s="23">
        <f>ROUND((PtQt!E821/PoQt!E821)*100,2)</f>
        <v>104.95</v>
      </c>
      <c r="F821" s="23">
        <f>ROUND((PtQt!F821/PoQt!F821)*100,2)</f>
        <v>97.18</v>
      </c>
      <c r="G821" s="23">
        <f>ROUND((PtQt!G821/PoQt!G821)*100,2)</f>
        <v>100</v>
      </c>
      <c r="H821" s="23">
        <f>ROUND((PtQt!H821/PoQt!H821)*100,2)</f>
        <v>91.34</v>
      </c>
      <c r="I821" s="23">
        <f>ROUND((PtQt!I821/PoQt!I821)*100,2)</f>
        <v>90.9</v>
      </c>
      <c r="J821" s="23">
        <f>ROUND((PtQt!J821/PoQt!J821)*100,2)</f>
        <v>92.61</v>
      </c>
      <c r="K821" s="23">
        <f>ROUND((PtQt!K821/PoQt!K821)*100,2)</f>
        <v>99.38</v>
      </c>
      <c r="L821" s="23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3">
        <f>ROUND((PtQt!C822/PoQt!C822)*100,2)</f>
        <v>99.77</v>
      </c>
      <c r="D822" s="23">
        <f>ROUND((PtQt!D822/PoQt!D822)*100,2)</f>
        <v>99.3</v>
      </c>
      <c r="E822" s="23">
        <f>ROUND((PtQt!E822/PoQt!E822)*100,2)</f>
        <v>100.47</v>
      </c>
      <c r="F822" s="23">
        <f>ROUND((PtQt!F822/PoQt!F822)*100,2)</f>
        <v>100</v>
      </c>
      <c r="G822" s="23">
        <f>ROUND((PtQt!G822/PoQt!G822)*100,2)</f>
        <v>100</v>
      </c>
      <c r="H822" s="23">
        <f>ROUND((PtQt!H822/PoQt!H822)*100,2)</f>
        <v>103.99</v>
      </c>
      <c r="I822" s="23">
        <f>ROUND((PtQt!I822/PoQt!I822)*100,2)</f>
        <v>93.43</v>
      </c>
      <c r="J822" s="23">
        <f>ROUND((PtQt!J822/PoQt!J822)*100,2)</f>
        <v>97.42</v>
      </c>
      <c r="K822" s="23">
        <f>ROUND((PtQt!K822/PoQt!K822)*100,2)</f>
        <v>103.99</v>
      </c>
      <c r="L822" s="23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ROUND((PtQt!C823/PoQt!C823)*100,2)</f>
        <v>95.81</v>
      </c>
      <c r="D823" s="23">
        <f>ROUND((PtQt!D823/PoQt!D823)*100,2)</f>
        <v>98.68</v>
      </c>
      <c r="E823" s="23">
        <f>ROUND((PtQt!E823/PoQt!E823)*100,2)</f>
        <v>100.9</v>
      </c>
      <c r="F823" s="23">
        <f>ROUND((PtQt!F823/PoQt!F823)*100,2)</f>
        <v>104.61</v>
      </c>
      <c r="G823" s="23">
        <f>ROUND((PtQt!G823/PoQt!G823)*100,2)</f>
        <v>100</v>
      </c>
      <c r="H823" s="23">
        <f>ROUND((PtQt!H823/PoQt!H823)*100,2)</f>
        <v>107.73</v>
      </c>
      <c r="I823" s="23">
        <f>ROUND((PtQt!I823/PoQt!I823)*100,2)</f>
        <v>110.31</v>
      </c>
      <c r="J823" s="23">
        <f>ROUND((PtQt!J823/PoQt!J823)*100,2)</f>
        <v>108.19</v>
      </c>
      <c r="K823" s="23">
        <f>ROUND((PtQt!K823/PoQt!K823)*100,2)</f>
        <v>111.54</v>
      </c>
      <c r="L823" s="23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ROUND((PtQt!C824/PoQt!C824)*100,2)</f>
        <v>93.39</v>
      </c>
      <c r="D824" s="23">
        <f>ROUND((PtQt!D824/PoQt!D824)*100,2)</f>
        <v>101.84</v>
      </c>
      <c r="E824" s="23">
        <f>ROUND((PtQt!E824/PoQt!E824)*100,2)</f>
        <v>101.15</v>
      </c>
      <c r="F824" s="23">
        <f>ROUND((PtQt!F824/PoQt!F824)*100,2)</f>
        <v>103.6</v>
      </c>
      <c r="G824" s="23">
        <f>ROUND((PtQt!G824/PoQt!G824)*100,2)</f>
        <v>100</v>
      </c>
      <c r="H824" s="23">
        <f>ROUND((PtQt!H824/PoQt!H824)*100,2)</f>
        <v>109.56</v>
      </c>
      <c r="I824" s="23">
        <f>ROUND((PtQt!I824/PoQt!I824)*100,2)</f>
        <v>108.86</v>
      </c>
      <c r="J824" s="23">
        <f>ROUND((PtQt!J824/PoQt!J824)*100,2)</f>
        <v>103.39</v>
      </c>
      <c r="K824" s="23">
        <f>ROUND((PtQt!K824/PoQt!K824)*100,2)</f>
        <v>110.02</v>
      </c>
      <c r="L824" s="23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3">
        <f>ROUND((PtQt!C825/PoQt!C825)*100,2)</f>
        <v>89.77</v>
      </c>
      <c r="D825" s="23">
        <f>ROUND((PtQt!D825/PoQt!D825)*100,2)</f>
        <v>95.55</v>
      </c>
      <c r="E825" s="23">
        <f>ROUND((PtQt!E825/PoQt!E825)*100,2)</f>
        <v>99.07</v>
      </c>
      <c r="F825" s="23">
        <f>ROUND((PtQt!F825/PoQt!F825)*100,2)</f>
        <v>116.43</v>
      </c>
      <c r="G825" s="23">
        <f>ROUND((PtQt!G825/PoQt!G825)*100,2)</f>
        <v>100</v>
      </c>
      <c r="H825" s="23">
        <f>ROUND((PtQt!H825/PoQt!H825)*100,2)</f>
        <v>114.25</v>
      </c>
      <c r="I825" s="23">
        <f>ROUND((PtQt!I825/PoQt!I825)*100,2)</f>
        <v>101.68</v>
      </c>
      <c r="J825" s="23">
        <f>ROUND((PtQt!J825/PoQt!J825)*100,2)</f>
        <v>112.79</v>
      </c>
      <c r="K825" s="23">
        <f>ROUND((PtQt!K825/PoQt!K825)*100,2)</f>
        <v>117.91</v>
      </c>
      <c r="L825" s="23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3">
        <f>ROUND((PtQt!C826/PoQt!C826)*100,2)</f>
        <v>82.26</v>
      </c>
      <c r="D826" s="23">
        <f>ROUND((PtQt!D826/PoQt!D826)*100,2)</f>
        <v>102.05</v>
      </c>
      <c r="E826" s="23">
        <f>ROUND((PtQt!E826/PoQt!E826)*100,2)</f>
        <v>103.13</v>
      </c>
      <c r="F826" s="23">
        <f>ROUND((PtQt!F826/PoQt!F826)*100,2)</f>
        <v>123.11</v>
      </c>
      <c r="G826" s="23">
        <f>ROUND((PtQt!G826/PoQt!G826)*100,2)</f>
        <v>100</v>
      </c>
      <c r="H826" s="23">
        <f>ROUND((PtQt!H826/PoQt!H826)*100,2)</f>
        <v>122.88</v>
      </c>
      <c r="I826" s="23">
        <f>ROUND((PtQt!I826/PoQt!I826)*100,2)</f>
        <v>123.33</v>
      </c>
      <c r="J826" s="23">
        <f>ROUND((PtQt!J826/PoQt!J826)*100,2)</f>
        <v>116.78</v>
      </c>
      <c r="K826" s="23">
        <f>ROUND((PtQt!K826/PoQt!K826)*100,2)</f>
        <v>118.53</v>
      </c>
      <c r="L826" s="23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ROUND((PtQt!C827/PoQt!C827)*100,2)</f>
        <v>101.01</v>
      </c>
      <c r="D827" s="23">
        <f>ROUND((PtQt!D827/PoQt!D827)*100,2)</f>
        <v>91.76</v>
      </c>
      <c r="E827" s="23">
        <f>ROUND((PtQt!E827/PoQt!E827)*100,2)</f>
        <v>97.32</v>
      </c>
      <c r="F827" s="23">
        <f>ROUND((PtQt!F827/PoQt!F827)*100,2)</f>
        <v>110.09</v>
      </c>
      <c r="G827" s="23">
        <f>ROUND((PtQt!G827/PoQt!G827)*100,2)</f>
        <v>100</v>
      </c>
      <c r="H827" s="23">
        <f>ROUND((PtQt!H827/PoQt!H827)*100,2)</f>
        <v>113.46</v>
      </c>
      <c r="I827" s="23">
        <f>ROUND((PtQt!I827/PoQt!I827)*100,2)</f>
        <v>99.9</v>
      </c>
      <c r="J827" s="23">
        <f>ROUND((PtQt!J827/PoQt!J827)*100,2)</f>
        <v>110</v>
      </c>
      <c r="K827" s="23">
        <f>ROUND((PtQt!K827/PoQt!K827)*100,2)</f>
        <v>117.23</v>
      </c>
      <c r="L827" s="23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3">
        <f>ROUND((PtQt!C828/PoQt!C828)*100,2)</f>
        <v>0</v>
      </c>
      <c r="D828" s="23">
        <f>ROUND((PtQt!D828/PoQt!D828)*100,2)</f>
        <v>0</v>
      </c>
      <c r="E828" s="23">
        <f>ROUND((PtQt!E828/PoQt!E828)*100,2)</f>
        <v>0</v>
      </c>
      <c r="F828" s="23">
        <f>ROUND((PtQt!F828/PoQt!F828)*100,2)</f>
        <v>0</v>
      </c>
      <c r="G828" s="23">
        <f>ROUND((PtQt!G828/PoQt!G828)*100,2)</f>
        <v>0</v>
      </c>
      <c r="H828" s="23">
        <f>ROUND((PtQt!H828/PoQt!H828)*100,2)</f>
        <v>0</v>
      </c>
      <c r="I828" s="23">
        <f>ROUND((PtQt!I828/PoQt!I828)*100,2)</f>
        <v>0</v>
      </c>
      <c r="J828" s="23">
        <f>ROUND((PtQt!J828/PoQt!J828)*100,2)</f>
        <v>0</v>
      </c>
      <c r="K828" s="23">
        <f>ROUND((PtQt!K828/PoQt!K828)*100,2)</f>
        <v>0</v>
      </c>
      <c r="L828" s="23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3">
        <f>ROUND((PtQt!C829/PoQt!C829)*100,2)</f>
        <v>95.15</v>
      </c>
      <c r="D829" s="23">
        <f>ROUND((PtQt!D829/PoQt!D829)*100,2)</f>
        <v>101.85</v>
      </c>
      <c r="E829" s="23">
        <f>ROUND((PtQt!E829/PoQt!E829)*100,2)</f>
        <v>103.71</v>
      </c>
      <c r="F829" s="23">
        <f>ROUND((PtQt!F829/PoQt!F829)*100,2)</f>
        <v>95.88</v>
      </c>
      <c r="G829" s="23">
        <f>ROUND((PtQt!G829/PoQt!G829)*100,2)</f>
        <v>100</v>
      </c>
      <c r="H829" s="23">
        <f>ROUND((PtQt!H829/PoQt!H829)*100,2)</f>
        <v>90.62</v>
      </c>
      <c r="I829" s="23">
        <f>ROUND((PtQt!I829/PoQt!I829)*100,2)</f>
        <v>82.12</v>
      </c>
      <c r="J829" s="23">
        <f>ROUND((PtQt!J829/PoQt!J829)*100,2)</f>
        <v>85.05</v>
      </c>
      <c r="K829" s="23">
        <f>ROUND((PtQt!K829/PoQt!K829)*100,2)</f>
        <v>82.18</v>
      </c>
      <c r="L829" s="23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3">
        <f>ROUND((PtQt!C830/PoQt!C830)*100,2)</f>
        <v>97.97</v>
      </c>
      <c r="D830" s="23">
        <f>ROUND((PtQt!D830/PoQt!D830)*100,2)</f>
        <v>111.16</v>
      </c>
      <c r="E830" s="23">
        <f>ROUND((PtQt!E830/PoQt!E830)*100,2)</f>
        <v>93.99</v>
      </c>
      <c r="F830" s="23">
        <f>ROUND((PtQt!F830/PoQt!F830)*100,2)</f>
        <v>96.96</v>
      </c>
      <c r="G830" s="23">
        <f>ROUND((PtQt!G830/PoQt!G830)*100,2)</f>
        <v>100</v>
      </c>
      <c r="H830" s="23">
        <f>ROUND((PtQt!H830/PoQt!H830)*100,2)</f>
        <v>93.77</v>
      </c>
      <c r="I830" s="23">
        <f>ROUND((PtQt!I830/PoQt!I830)*100,2)</f>
        <v>90.87</v>
      </c>
      <c r="J830" s="23">
        <f>ROUND((PtQt!J830/PoQt!J830)*100,2)</f>
        <v>85.14</v>
      </c>
      <c r="K830" s="23">
        <f>ROUND((PtQt!K830/PoQt!K830)*100,2)</f>
        <v>84.06</v>
      </c>
      <c r="L830" s="23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3">
        <f>ROUND((PtQt!C831/PoQt!C831)*100,2)</f>
        <v>99.75</v>
      </c>
      <c r="D831" s="23">
        <f>ROUND((PtQt!D831/PoQt!D831)*100,2)</f>
        <v>94.96</v>
      </c>
      <c r="E831" s="23">
        <f>ROUND((PtQt!E831/PoQt!E831)*100,2)</f>
        <v>103.64</v>
      </c>
      <c r="F831" s="23">
        <f>ROUND((PtQt!F831/PoQt!F831)*100,2)</f>
        <v>101.57</v>
      </c>
      <c r="G831" s="23">
        <f>ROUND((PtQt!G831/PoQt!G831)*100,2)</f>
        <v>100</v>
      </c>
      <c r="H831" s="23">
        <f>ROUND((PtQt!H831/PoQt!H831)*100,2)</f>
        <v>99.42</v>
      </c>
      <c r="I831" s="23">
        <f>ROUND((PtQt!I831/PoQt!I831)*100,2)</f>
        <v>99.17</v>
      </c>
      <c r="J831" s="23">
        <f>ROUND((PtQt!J831/PoQt!J831)*100,2)</f>
        <v>94.55</v>
      </c>
      <c r="K831" s="23">
        <f>ROUND((PtQt!K831/PoQt!K831)*100,2)</f>
        <v>96.12</v>
      </c>
      <c r="L831" s="23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3">
        <f>ROUND((PtQt!C832/PoQt!C832)*100,2)</f>
        <v>94.67</v>
      </c>
      <c r="D832" s="23">
        <f>ROUND((PtQt!D832/PoQt!D832)*100,2)</f>
        <v>101.59</v>
      </c>
      <c r="E832" s="23">
        <f>ROUND((PtQt!E832/PoQt!E832)*100,2)</f>
        <v>109.53</v>
      </c>
      <c r="F832" s="23">
        <f>ROUND((PtQt!F832/PoQt!F832)*100,2)</f>
        <v>94.11</v>
      </c>
      <c r="G832" s="23">
        <f>ROUND((PtQt!G832/PoQt!G832)*100,2)</f>
        <v>100</v>
      </c>
      <c r="H832" s="23">
        <f>ROUND((PtQt!H832/PoQt!H832)*100,2)</f>
        <v>89.03</v>
      </c>
      <c r="I832" s="23">
        <f>ROUND((PtQt!I832/PoQt!I832)*100,2)</f>
        <v>79.86</v>
      </c>
      <c r="J832" s="23">
        <f>ROUND((PtQt!J832/PoQt!J832)*100,2)</f>
        <v>78.83</v>
      </c>
      <c r="K832" s="23">
        <f>ROUND((PtQt!K832/PoQt!K832)*100,2)</f>
        <v>76.989999999999995</v>
      </c>
      <c r="L832" s="23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3">
        <f>ROUND((PtQt!C833/PoQt!C833)*100,2)</f>
        <v>87.82</v>
      </c>
      <c r="D833" s="23">
        <f>ROUND((PtQt!D833/PoQt!D833)*100,2)</f>
        <v>106.1</v>
      </c>
      <c r="E833" s="23">
        <f>ROUND((PtQt!E833/PoQt!E833)*100,2)</f>
        <v>107.71</v>
      </c>
      <c r="F833" s="23">
        <f>ROUND((PtQt!F833/PoQt!F833)*100,2)</f>
        <v>98.64</v>
      </c>
      <c r="G833" s="23">
        <f>ROUND((PtQt!G833/PoQt!G833)*100,2)</f>
        <v>100</v>
      </c>
      <c r="H833" s="23">
        <f>ROUND((PtQt!H833/PoQt!H833)*100,2)</f>
        <v>98.18</v>
      </c>
      <c r="I833" s="23">
        <f>ROUND((PtQt!I833/PoQt!I833)*100,2)</f>
        <v>111.01</v>
      </c>
      <c r="J833" s="23">
        <f>ROUND((PtQt!J833/PoQt!J833)*100,2)</f>
        <v>118.77</v>
      </c>
      <c r="K833" s="23">
        <f>ROUND((PtQt!K833/PoQt!K833)*100,2)</f>
        <v>111.98</v>
      </c>
      <c r="L833" s="23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3">
        <f>ROUND((PtQt!C834/PoQt!C834)*100,2)</f>
        <v>92.08</v>
      </c>
      <c r="D834" s="23">
        <f>ROUND((PtQt!D834/PoQt!D834)*100,2)</f>
        <v>106.09</v>
      </c>
      <c r="E834" s="23">
        <f>ROUND((PtQt!E834/PoQt!E834)*100,2)</f>
        <v>104.06</v>
      </c>
      <c r="F834" s="23">
        <f>ROUND((PtQt!F834/PoQt!F834)*100,2)</f>
        <v>97.77</v>
      </c>
      <c r="G834" s="23">
        <f>ROUND((PtQt!G834/PoQt!G834)*100,2)</f>
        <v>100</v>
      </c>
      <c r="H834" s="23">
        <f>ROUND((PtQt!H834/PoQt!H834)*100,2)</f>
        <v>105.18</v>
      </c>
      <c r="I834" s="23">
        <f>ROUND((PtQt!I834/PoQt!I834)*100,2)</f>
        <v>126.19</v>
      </c>
      <c r="J834" s="23">
        <f>ROUND((PtQt!J834/PoQt!J834)*100,2)</f>
        <v>154.62</v>
      </c>
      <c r="K834" s="23">
        <f>ROUND((PtQt!K834/PoQt!K834)*100,2)</f>
        <v>107.72</v>
      </c>
      <c r="L834" s="23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ROUND((PtQt!C835/PoQt!C835)*100,2)</f>
        <v>92</v>
      </c>
      <c r="D835" s="23">
        <f>ROUND((PtQt!D835/PoQt!D835)*100,2)</f>
        <v>110.28</v>
      </c>
      <c r="E835" s="23">
        <f>ROUND((PtQt!E835/PoQt!E835)*100,2)</f>
        <v>100.88</v>
      </c>
      <c r="F835" s="23">
        <f>ROUND((PtQt!F835/PoQt!F835)*100,2)</f>
        <v>96.84</v>
      </c>
      <c r="G835" s="23">
        <f>ROUND((PtQt!G835/PoQt!G835)*100,2)</f>
        <v>100</v>
      </c>
      <c r="H835" s="23">
        <f>ROUND((PtQt!H835/PoQt!H835)*100,2)</f>
        <v>117.49</v>
      </c>
      <c r="I835" s="23">
        <f>ROUND((PtQt!I835/PoQt!I835)*100,2)</f>
        <v>130.22999999999999</v>
      </c>
      <c r="J835" s="23">
        <f>ROUND((PtQt!J835/PoQt!J835)*100,2)</f>
        <v>131.63</v>
      </c>
      <c r="K835" s="23">
        <f>ROUND((PtQt!K835/PoQt!K835)*100,2)</f>
        <v>127.68</v>
      </c>
      <c r="L835" s="23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3">
        <f>ROUND((PtQt!C836/PoQt!C836)*100,2)</f>
        <v>85.92</v>
      </c>
      <c r="D836" s="23">
        <f>ROUND((PtQt!D836/PoQt!D836)*100,2)</f>
        <v>105.14</v>
      </c>
      <c r="E836" s="23">
        <f>ROUND((PtQt!E836/PoQt!E836)*100,2)</f>
        <v>109.72</v>
      </c>
      <c r="F836" s="23">
        <f>ROUND((PtQt!F836/PoQt!F836)*100,2)</f>
        <v>99.22</v>
      </c>
      <c r="G836" s="23">
        <f>ROUND((PtQt!G836/PoQt!G836)*100,2)</f>
        <v>100</v>
      </c>
      <c r="H836" s="23">
        <f>ROUND((PtQt!H836/PoQt!H836)*100,2)</f>
        <v>91.96</v>
      </c>
      <c r="I836" s="23">
        <f>ROUND((PtQt!I836/PoQt!I836)*100,2)</f>
        <v>102.79</v>
      </c>
      <c r="J836" s="23">
        <f>ROUND((PtQt!J836/PoQt!J836)*100,2)</f>
        <v>108.21</v>
      </c>
      <c r="K836" s="23">
        <f>ROUND((PtQt!K836/PoQt!K836)*100,2)</f>
        <v>110.39</v>
      </c>
      <c r="L836" s="23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3">
        <f>ROUND((PtQt!C837/PoQt!C837)*100,2)</f>
        <v>125.05</v>
      </c>
      <c r="D837" s="23">
        <f>ROUND((PtQt!D837/PoQt!D837)*100,2)</f>
        <v>88.96</v>
      </c>
      <c r="E837" s="23">
        <f>ROUND((PtQt!E837/PoQt!E837)*100,2)</f>
        <v>92.78</v>
      </c>
      <c r="F837" s="23">
        <f>ROUND((PtQt!F837/PoQt!F837)*100,2)</f>
        <v>93.25</v>
      </c>
      <c r="G837" s="23">
        <f>ROUND((PtQt!G837/PoQt!G837)*100,2)</f>
        <v>100</v>
      </c>
      <c r="H837" s="23">
        <f>ROUND((PtQt!H837/PoQt!H837)*100,2)</f>
        <v>127.09</v>
      </c>
      <c r="I837" s="23">
        <f>ROUND((PtQt!I837/PoQt!I837)*100,2)</f>
        <v>103.31</v>
      </c>
      <c r="J837" s="23">
        <f>ROUND((PtQt!J837/PoQt!J837)*100,2)</f>
        <v>99.28</v>
      </c>
      <c r="K837" s="23">
        <f>ROUND((PtQt!K837/PoQt!K837)*100,2)</f>
        <v>95.67</v>
      </c>
      <c r="L837" s="23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3">
        <f>ROUND((PtQt!C838/PoQt!C838)*100,2)</f>
        <v>125.05</v>
      </c>
      <c r="D838" s="23">
        <f>ROUND((PtQt!D838/PoQt!D838)*100,2)</f>
        <v>88.96</v>
      </c>
      <c r="E838" s="23">
        <f>ROUND((PtQt!E838/PoQt!E838)*100,2)</f>
        <v>92.78</v>
      </c>
      <c r="F838" s="23">
        <f>ROUND((PtQt!F838/PoQt!F838)*100,2)</f>
        <v>93.25</v>
      </c>
      <c r="G838" s="23">
        <f>ROUND((PtQt!G838/PoQt!G838)*100,2)</f>
        <v>100</v>
      </c>
      <c r="H838" s="23">
        <f>ROUND((PtQt!H838/PoQt!H838)*100,2)</f>
        <v>127.09</v>
      </c>
      <c r="I838" s="23">
        <f>ROUND((PtQt!I838/PoQt!I838)*100,2)</f>
        <v>103.31</v>
      </c>
      <c r="J838" s="23">
        <f>ROUND((PtQt!J838/PoQt!J838)*100,2)</f>
        <v>99.28</v>
      </c>
      <c r="K838" s="23">
        <f>ROUND((PtQt!K838/PoQt!K838)*100,2)</f>
        <v>95.67</v>
      </c>
      <c r="L838" s="23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3">
        <f>ROUND((PtQt!C839/PoQt!C839)*100,2)</f>
        <v>91.78</v>
      </c>
      <c r="D839" s="23">
        <f>ROUND((PtQt!D839/PoQt!D839)*100,2)</f>
        <v>99.38</v>
      </c>
      <c r="E839" s="23">
        <f>ROUND((PtQt!E839/PoQt!E839)*100,2)</f>
        <v>103.56</v>
      </c>
      <c r="F839" s="23">
        <f>ROUND((PtQt!F839/PoQt!F839)*100,2)</f>
        <v>99.86</v>
      </c>
      <c r="G839" s="23">
        <f>ROUND((PtQt!G839/PoQt!G839)*100,2)</f>
        <v>100</v>
      </c>
      <c r="H839" s="23">
        <f>ROUND((PtQt!H839/PoQt!H839)*100,2)</f>
        <v>110.26</v>
      </c>
      <c r="I839" s="23">
        <f>ROUND((PtQt!I839/PoQt!I839)*100,2)</f>
        <v>138.94999999999999</v>
      </c>
      <c r="J839" s="23">
        <f>ROUND((PtQt!J839/PoQt!J839)*100,2)</f>
        <v>124.01</v>
      </c>
      <c r="K839" s="23">
        <f>ROUND((PtQt!K839/PoQt!K839)*100,2)</f>
        <v>122.59</v>
      </c>
      <c r="L839" s="23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3">
        <f>ROUND((PtQt!C840/PoQt!C840)*100,2)</f>
        <v>78.48</v>
      </c>
      <c r="D840" s="23">
        <f>ROUND((PtQt!D840/PoQt!D840)*100,2)</f>
        <v>101.09</v>
      </c>
      <c r="E840" s="23">
        <f>ROUND((PtQt!E840/PoQt!E840)*100,2)</f>
        <v>118.33</v>
      </c>
      <c r="F840" s="23">
        <f>ROUND((PtQt!F840/PoQt!F840)*100,2)</f>
        <v>102.14</v>
      </c>
      <c r="G840" s="23">
        <f>ROUND((PtQt!G840/PoQt!G840)*100,2)</f>
        <v>100</v>
      </c>
      <c r="H840" s="23">
        <f>ROUND((PtQt!H840/PoQt!H840)*100,2)</f>
        <v>135.66999999999999</v>
      </c>
      <c r="I840" s="23">
        <f>ROUND((PtQt!I840/PoQt!I840)*100,2)</f>
        <v>151.96</v>
      </c>
      <c r="J840" s="23">
        <f>ROUND((PtQt!J840/PoQt!J840)*100,2)</f>
        <v>168.11</v>
      </c>
      <c r="K840" s="23">
        <f>ROUND((PtQt!K840/PoQt!K840)*100,2)</f>
        <v>163.82</v>
      </c>
      <c r="L840" s="23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ROUND((PtQt!C841/PoQt!C841)*100,2)</f>
        <v>107.79</v>
      </c>
      <c r="D841" s="23">
        <f>ROUND((PtQt!D841/PoQt!D841)*100,2)</f>
        <v>92.91</v>
      </c>
      <c r="E841" s="23">
        <f>ROUND((PtQt!E841/PoQt!E841)*100,2)</f>
        <v>100.05</v>
      </c>
      <c r="F841" s="23">
        <f>ROUND((PtQt!F841/PoQt!F841)*100,2)</f>
        <v>99.23</v>
      </c>
      <c r="G841" s="23">
        <f>ROUND((PtQt!G841/PoQt!G841)*100,2)</f>
        <v>100</v>
      </c>
      <c r="H841" s="23">
        <f>ROUND((PtQt!H841/PoQt!H841)*100,2)</f>
        <v>85.11</v>
      </c>
      <c r="I841" s="23">
        <f>ROUND((PtQt!I841/PoQt!I841)*100,2)</f>
        <v>106.08</v>
      </c>
      <c r="J841" s="23">
        <f>ROUND((PtQt!J841/PoQt!J841)*100,2)</f>
        <v>114.56</v>
      </c>
      <c r="K841" s="23">
        <f>ROUND((PtQt!K841/PoQt!K841)*100,2)</f>
        <v>111.68</v>
      </c>
      <c r="L841" s="23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3">
        <f>ROUND((PtQt!C842/PoQt!C842)*100,2)</f>
        <v>114.92</v>
      </c>
      <c r="D842" s="23">
        <f>ROUND((PtQt!D842/PoQt!D842)*100,2)</f>
        <v>97.35</v>
      </c>
      <c r="E842" s="23">
        <f>ROUND((PtQt!E842/PoQt!E842)*100,2)</f>
        <v>99.79</v>
      </c>
      <c r="F842" s="23">
        <f>ROUND((PtQt!F842/PoQt!F842)*100,2)</f>
        <v>83.59</v>
      </c>
      <c r="G842" s="23">
        <f>ROUND((PtQt!G842/PoQt!G842)*100,2)</f>
        <v>100</v>
      </c>
      <c r="H842" s="23">
        <f>ROUND((PtQt!H842/PoQt!H842)*100,2)</f>
        <v>112.14</v>
      </c>
      <c r="I842" s="23">
        <f>ROUND((PtQt!I842/PoQt!I842)*100,2)</f>
        <v>125.38</v>
      </c>
      <c r="J842" s="23">
        <f>ROUND((PtQt!J842/PoQt!J842)*100,2)</f>
        <v>118</v>
      </c>
      <c r="K842" s="23">
        <f>ROUND((PtQt!K842/PoQt!K842)*100,2)</f>
        <v>107.04</v>
      </c>
      <c r="L842" s="23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3">
        <f>ROUND((PtQt!C843/PoQt!C843)*100,2)</f>
        <v>110.66</v>
      </c>
      <c r="D843" s="23">
        <f>ROUND((PtQt!D843/PoQt!D843)*100,2)</f>
        <v>84.81</v>
      </c>
      <c r="E843" s="23">
        <f>ROUND((PtQt!E843/PoQt!E843)*100,2)</f>
        <v>99.44</v>
      </c>
      <c r="F843" s="23">
        <f>ROUND((PtQt!F843/PoQt!F843)*100,2)</f>
        <v>105.09</v>
      </c>
      <c r="G843" s="23">
        <f>ROUND((PtQt!G843/PoQt!G843)*100,2)</f>
        <v>100</v>
      </c>
      <c r="H843" s="23">
        <f>ROUND((PtQt!H843/PoQt!H843)*100,2)</f>
        <v>118.46</v>
      </c>
      <c r="I843" s="23">
        <f>ROUND((PtQt!I843/PoQt!I843)*100,2)</f>
        <v>116.08</v>
      </c>
      <c r="J843" s="23">
        <f>ROUND((PtQt!J843/PoQt!J843)*100,2)</f>
        <v>116.36</v>
      </c>
      <c r="K843" s="23">
        <f>ROUND((PtQt!K843/PoQt!K843)*100,2)</f>
        <v>114.07</v>
      </c>
      <c r="L843" s="23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ROUND((PtQt!C844/PoQt!C844)*100,2)</f>
        <v>113.81</v>
      </c>
      <c r="D844" s="23">
        <f>ROUND((PtQt!D844/PoQt!D844)*100,2)</f>
        <v>87.1</v>
      </c>
      <c r="E844" s="23">
        <f>ROUND((PtQt!E844/PoQt!E844)*100,2)</f>
        <v>110.16</v>
      </c>
      <c r="F844" s="23">
        <f>ROUND((PtQt!F844/PoQt!F844)*100,2)</f>
        <v>88.93</v>
      </c>
      <c r="G844" s="23">
        <f>ROUND((PtQt!G844/PoQt!G844)*100,2)</f>
        <v>100</v>
      </c>
      <c r="H844" s="23">
        <f>ROUND((PtQt!H844/PoQt!H844)*100,2)</f>
        <v>139.54</v>
      </c>
      <c r="I844" s="23">
        <f>ROUND((PtQt!I844/PoQt!I844)*100,2)</f>
        <v>126.78</v>
      </c>
      <c r="J844" s="23">
        <f>ROUND((PtQt!J844/PoQt!J844)*100,2)</f>
        <v>112.31</v>
      </c>
      <c r="K844" s="23">
        <f>ROUND((PtQt!K844/PoQt!K844)*100,2)</f>
        <v>106.12</v>
      </c>
      <c r="L844" s="23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ROUND((PtQt!C845/PoQt!C845)*100,2)</f>
        <v>124.13</v>
      </c>
      <c r="D845" s="23">
        <f>ROUND((PtQt!D845/PoQt!D845)*100,2)</f>
        <v>96.52</v>
      </c>
      <c r="E845" s="23">
        <f>ROUND((PtQt!E845/PoQt!E845)*100,2)</f>
        <v>92.94</v>
      </c>
      <c r="F845" s="23">
        <f>ROUND((PtQt!F845/PoQt!F845)*100,2)</f>
        <v>86.35</v>
      </c>
      <c r="G845" s="23">
        <f>ROUND((PtQt!G845/PoQt!G845)*100,2)</f>
        <v>100</v>
      </c>
      <c r="H845" s="23">
        <f>ROUND((PtQt!H845/PoQt!H845)*100,2)</f>
        <v>132.80000000000001</v>
      </c>
      <c r="I845" s="23">
        <f>ROUND((PtQt!I845/PoQt!I845)*100,2)</f>
        <v>123.56</v>
      </c>
      <c r="J845" s="23">
        <f>ROUND((PtQt!J845/PoQt!J845)*100,2)</f>
        <v>127.09</v>
      </c>
      <c r="K845" s="23">
        <f>ROUND((PtQt!K845/PoQt!K845)*100,2)</f>
        <v>104.46</v>
      </c>
      <c r="L845" s="23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3">
        <f>ROUND((PtQt!C846/PoQt!C846)*100,2)</f>
        <v>86.51</v>
      </c>
      <c r="D846" s="23">
        <f>ROUND((PtQt!D846/PoQt!D846)*100,2)</f>
        <v>109.96</v>
      </c>
      <c r="E846" s="23">
        <f>ROUND((PtQt!E846/PoQt!E846)*100,2)</f>
        <v>100.54</v>
      </c>
      <c r="F846" s="23">
        <f>ROUND((PtQt!F846/PoQt!F846)*100,2)</f>
        <v>103</v>
      </c>
      <c r="G846" s="23">
        <f>ROUND((PtQt!G846/PoQt!G846)*100,2)</f>
        <v>100</v>
      </c>
      <c r="H846" s="23">
        <f>ROUND((PtQt!H846/PoQt!H846)*100,2)</f>
        <v>91.43</v>
      </c>
      <c r="I846" s="23">
        <f>ROUND((PtQt!I846/PoQt!I846)*100,2)</f>
        <v>86.19</v>
      </c>
      <c r="J846" s="23">
        <f>ROUND((PtQt!J846/PoQt!J846)*100,2)</f>
        <v>96.79</v>
      </c>
      <c r="K846" s="23">
        <f>ROUND((PtQt!K846/PoQt!K846)*100,2)</f>
        <v>93.36</v>
      </c>
      <c r="L846" s="23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3">
        <f>ROUND((PtQt!C847/PoQt!C847)*100,2)</f>
        <v>128.38</v>
      </c>
      <c r="D847" s="23">
        <f>ROUND((PtQt!D847/PoQt!D847)*100,2)</f>
        <v>103.66</v>
      </c>
      <c r="E847" s="23">
        <f>ROUND((PtQt!E847/PoQt!E847)*100,2)</f>
        <v>94.23</v>
      </c>
      <c r="F847" s="23">
        <f>ROUND((PtQt!F847/PoQt!F847)*100,2)</f>
        <v>73.64</v>
      </c>
      <c r="G847" s="23">
        <f>ROUND((PtQt!G847/PoQt!G847)*100,2)</f>
        <v>100</v>
      </c>
      <c r="H847" s="23">
        <f>ROUND((PtQt!H847/PoQt!H847)*100,2)</f>
        <v>116.65</v>
      </c>
      <c r="I847" s="23">
        <f>ROUND((PtQt!I847/PoQt!I847)*100,2)</f>
        <v>133.82</v>
      </c>
      <c r="J847" s="23">
        <f>ROUND((PtQt!J847/PoQt!J847)*100,2)</f>
        <v>98.36</v>
      </c>
      <c r="K847" s="23">
        <f>ROUND((PtQt!K847/PoQt!K847)*100,2)</f>
        <v>83.07</v>
      </c>
      <c r="L847" s="23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ROUND((PtQt!C848/PoQt!C848)*100,2)</f>
        <v>115.74</v>
      </c>
      <c r="D848" s="23">
        <f>ROUND((PtQt!D848/PoQt!D848)*100,2)</f>
        <v>95.38</v>
      </c>
      <c r="E848" s="23">
        <f>ROUND((PtQt!E848/PoQt!E848)*100,2)</f>
        <v>91.38</v>
      </c>
      <c r="F848" s="23">
        <f>ROUND((PtQt!F848/PoQt!F848)*100,2)</f>
        <v>97.56</v>
      </c>
      <c r="G848" s="23">
        <f>ROUND((PtQt!G848/PoQt!G848)*100,2)</f>
        <v>100</v>
      </c>
      <c r="H848" s="23">
        <f>ROUND((PtQt!H848/PoQt!H848)*100,2)</f>
        <v>105.06</v>
      </c>
      <c r="I848" s="23">
        <f>ROUND((PtQt!I848/PoQt!I848)*100,2)</f>
        <v>101.62</v>
      </c>
      <c r="J848" s="23">
        <f>ROUND((PtQt!J848/PoQt!J848)*100,2)</f>
        <v>111.74</v>
      </c>
      <c r="K848" s="23">
        <f>ROUND((PtQt!K848/PoQt!K848)*100,2)</f>
        <v>86.32</v>
      </c>
      <c r="L848" s="23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ROUND((PtQt!C849/PoQt!C849)*100,2)</f>
        <v>120.53</v>
      </c>
      <c r="D849" s="23">
        <f>ROUND((PtQt!D849/PoQt!D849)*100,2)</f>
        <v>115.56</v>
      </c>
      <c r="E849" s="23">
        <f>ROUND((PtQt!E849/PoQt!E849)*100,2)</f>
        <v>118.62</v>
      </c>
      <c r="F849" s="23">
        <f>ROUND((PtQt!F849/PoQt!F849)*100,2)</f>
        <v>45.19</v>
      </c>
      <c r="G849" s="23">
        <f>ROUND((PtQt!G849/PoQt!G849)*100,2)</f>
        <v>100</v>
      </c>
      <c r="H849" s="23">
        <f>ROUND((PtQt!H849/PoQt!H849)*100,2)</f>
        <v>78.62</v>
      </c>
      <c r="I849" s="23">
        <f>ROUND((PtQt!I849/PoQt!I849)*100,2)</f>
        <v>144.13</v>
      </c>
      <c r="J849" s="23">
        <f>ROUND((PtQt!J849/PoQt!J849)*100,2)</f>
        <v>102.54</v>
      </c>
      <c r="K849" s="23">
        <f>ROUND((PtQt!K849/PoQt!K849)*100,2)</f>
        <v>121.27</v>
      </c>
      <c r="L849" s="23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ROUND((PtQt!C850/PoQt!C850)*100,2)</f>
        <v>90.13</v>
      </c>
      <c r="D850" s="23">
        <f>ROUND((PtQt!D850/PoQt!D850)*100,2)</f>
        <v>99.66</v>
      </c>
      <c r="E850" s="23">
        <f>ROUND((PtQt!E850/PoQt!E850)*100,2)</f>
        <v>117.89</v>
      </c>
      <c r="F850" s="23">
        <f>ROUND((PtQt!F850/PoQt!F850)*100,2)</f>
        <v>92.23</v>
      </c>
      <c r="G850" s="23">
        <f>ROUND((PtQt!G850/PoQt!G850)*100,2)</f>
        <v>100</v>
      </c>
      <c r="H850" s="23">
        <f>ROUND((PtQt!H850/PoQt!H850)*100,2)</f>
        <v>92.13</v>
      </c>
      <c r="I850" s="23">
        <f>ROUND((PtQt!I850/PoQt!I850)*100,2)</f>
        <v>128.1</v>
      </c>
      <c r="J850" s="23">
        <f>ROUND((PtQt!J850/PoQt!J850)*100,2)</f>
        <v>114.86</v>
      </c>
      <c r="K850" s="23">
        <f>ROUND((PtQt!K850/PoQt!K850)*100,2)</f>
        <v>108.99</v>
      </c>
      <c r="L850" s="23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ROUND((PtQt!C851/PoQt!C851)*100,2)</f>
        <v>108.01</v>
      </c>
      <c r="D851" s="23">
        <f>ROUND((PtQt!D851/PoQt!D851)*100,2)</f>
        <v>84.89</v>
      </c>
      <c r="E851" s="23">
        <f>ROUND((PtQt!E851/PoQt!E851)*100,2)</f>
        <v>105.76</v>
      </c>
      <c r="F851" s="23">
        <f>ROUND((PtQt!F851/PoQt!F851)*100,2)</f>
        <v>101.25</v>
      </c>
      <c r="G851" s="23">
        <f>ROUND((PtQt!G851/PoQt!G851)*100,2)</f>
        <v>100</v>
      </c>
      <c r="H851" s="23">
        <f>ROUND((PtQt!H851/PoQt!H851)*100,2)</f>
        <v>132.22</v>
      </c>
      <c r="I851" s="23">
        <f>ROUND((PtQt!I851/PoQt!I851)*100,2)</f>
        <v>129.55000000000001</v>
      </c>
      <c r="J851" s="23">
        <f>ROUND((PtQt!J851/PoQt!J851)*100,2)</f>
        <v>119.2</v>
      </c>
      <c r="K851" s="23">
        <f>ROUND((PtQt!K851/PoQt!K851)*100,2)</f>
        <v>91.82</v>
      </c>
      <c r="L851" s="23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3">
        <f>ROUND((PtQt!C852/PoQt!C852)*100,2)</f>
        <v>100.38</v>
      </c>
      <c r="D852" s="23">
        <f>ROUND((PtQt!D852/PoQt!D852)*100,2)</f>
        <v>97</v>
      </c>
      <c r="E852" s="23">
        <f>ROUND((PtQt!E852/PoQt!E852)*100,2)</f>
        <v>106.9</v>
      </c>
      <c r="F852" s="23">
        <f>ROUND((PtQt!F852/PoQt!F852)*100,2)</f>
        <v>93.85</v>
      </c>
      <c r="G852" s="23">
        <f>ROUND((PtQt!G852/PoQt!G852)*100,2)</f>
        <v>100</v>
      </c>
      <c r="H852" s="23">
        <f>ROUND((PtQt!H852/PoQt!H852)*100,2)</f>
        <v>115.62</v>
      </c>
      <c r="I852" s="23">
        <f>ROUND((PtQt!I852/PoQt!I852)*100,2)</f>
        <v>103.27</v>
      </c>
      <c r="J852" s="23">
        <f>ROUND((PtQt!J852/PoQt!J852)*100,2)</f>
        <v>113.73</v>
      </c>
      <c r="K852" s="23">
        <f>ROUND((PtQt!K852/PoQt!K852)*100,2)</f>
        <v>103.59</v>
      </c>
      <c r="L852" s="23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3">
        <f>ROUND((PtQt!C853/PoQt!C853)*100,2)</f>
        <v>94.4</v>
      </c>
      <c r="D853" s="23">
        <f>ROUND((PtQt!D853/PoQt!D853)*100,2)</f>
        <v>100.4</v>
      </c>
      <c r="E853" s="23">
        <f>ROUND((PtQt!E853/PoQt!E853)*100,2)</f>
        <v>104.35</v>
      </c>
      <c r="F853" s="23">
        <f>ROUND((PtQt!F853/PoQt!F853)*100,2)</f>
        <v>100.8</v>
      </c>
      <c r="G853" s="23">
        <f>ROUND((PtQt!G853/PoQt!G853)*100,2)</f>
        <v>100</v>
      </c>
      <c r="H853" s="23">
        <f>ROUND((PtQt!H853/PoQt!H853)*100,2)</f>
        <v>127.62</v>
      </c>
      <c r="I853" s="23">
        <f>ROUND((PtQt!I853/PoQt!I853)*100,2)</f>
        <v>106.52</v>
      </c>
      <c r="J853" s="23">
        <f>ROUND((PtQt!J853/PoQt!J853)*100,2)</f>
        <v>109.83</v>
      </c>
      <c r="K853" s="23">
        <f>ROUND((PtQt!K853/PoQt!K853)*100,2)</f>
        <v>102.8</v>
      </c>
      <c r="L853" s="23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ROUND((PtQt!C854/PoQt!C854)*100,2)</f>
        <v>102.47</v>
      </c>
      <c r="D854" s="23">
        <f>ROUND((PtQt!D854/PoQt!D854)*100,2)</f>
        <v>100.35</v>
      </c>
      <c r="E854" s="23">
        <f>ROUND((PtQt!E854/PoQt!E854)*100,2)</f>
        <v>103.83</v>
      </c>
      <c r="F854" s="23">
        <f>ROUND((PtQt!F854/PoQt!F854)*100,2)</f>
        <v>93.28</v>
      </c>
      <c r="G854" s="23">
        <f>ROUND((PtQt!G854/PoQt!G854)*100,2)</f>
        <v>100</v>
      </c>
      <c r="H854" s="23">
        <f>ROUND((PtQt!H854/PoQt!H854)*100,2)</f>
        <v>115.32</v>
      </c>
      <c r="I854" s="23">
        <f>ROUND((PtQt!I854/PoQt!I854)*100,2)</f>
        <v>107.37</v>
      </c>
      <c r="J854" s="23">
        <f>ROUND((PtQt!J854/PoQt!J854)*100,2)</f>
        <v>112.55</v>
      </c>
      <c r="K854" s="23">
        <f>ROUND((PtQt!K854/PoQt!K854)*100,2)</f>
        <v>99.41</v>
      </c>
      <c r="L854" s="23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ROUND((PtQt!C855/PoQt!C855)*100,2)</f>
        <v>101.81</v>
      </c>
      <c r="D855" s="23">
        <f>ROUND((PtQt!D855/PoQt!D855)*100,2)</f>
        <v>95.41</v>
      </c>
      <c r="E855" s="23">
        <f>ROUND((PtQt!E855/PoQt!E855)*100,2)</f>
        <v>110.38</v>
      </c>
      <c r="F855" s="23">
        <f>ROUND((PtQt!F855/PoQt!F855)*100,2)</f>
        <v>92.37</v>
      </c>
      <c r="G855" s="23">
        <f>ROUND((PtQt!G855/PoQt!G855)*100,2)</f>
        <v>100</v>
      </c>
      <c r="H855" s="23">
        <f>ROUND((PtQt!H855/PoQt!H855)*100,2)</f>
        <v>98.12</v>
      </c>
      <c r="I855" s="23">
        <f>ROUND((PtQt!I855/PoQt!I855)*100,2)</f>
        <v>101.84</v>
      </c>
      <c r="J855" s="23">
        <f>ROUND((PtQt!J855/PoQt!J855)*100,2)</f>
        <v>116.36</v>
      </c>
      <c r="K855" s="23">
        <f>ROUND((PtQt!K855/PoQt!K855)*100,2)</f>
        <v>107.92</v>
      </c>
      <c r="L855" s="23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3">
        <f>ROUND((PtQt!C856/PoQt!C856)*100,2)</f>
        <v>100</v>
      </c>
      <c r="D856" s="23">
        <f>ROUND((PtQt!D856/PoQt!D856)*100,2)</f>
        <v>99.06</v>
      </c>
      <c r="E856" s="23">
        <f>ROUND((PtQt!E856/PoQt!E856)*100,2)</f>
        <v>102.9</v>
      </c>
      <c r="F856" s="23">
        <f>ROUND((PtQt!F856/PoQt!F856)*100,2)</f>
        <v>96.07</v>
      </c>
      <c r="G856" s="23">
        <f>ROUND((PtQt!G856/PoQt!G856)*100,2)</f>
        <v>100</v>
      </c>
      <c r="H856" s="23">
        <f>ROUND((PtQt!H856/PoQt!H856)*100,2)</f>
        <v>109.04</v>
      </c>
      <c r="I856" s="23">
        <f>ROUND((PtQt!I856/PoQt!I856)*100,2)</f>
        <v>113.26</v>
      </c>
      <c r="J856" s="23">
        <f>ROUND((PtQt!J856/PoQt!J856)*100,2)</f>
        <v>125.87</v>
      </c>
      <c r="K856" s="23">
        <f>ROUND((PtQt!K856/PoQt!K856)*100,2)</f>
        <v>125.13</v>
      </c>
      <c r="L856" s="23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3">
        <f>ROUND((PtQt!C857/PoQt!C857)*100,2)</f>
        <v>100.28</v>
      </c>
      <c r="D857" s="23">
        <f>ROUND((PtQt!D857/PoQt!D857)*100,2)</f>
        <v>98.1</v>
      </c>
      <c r="E857" s="23">
        <f>ROUND((PtQt!E857/PoQt!E857)*100,2)</f>
        <v>99.44</v>
      </c>
      <c r="F857" s="23">
        <f>ROUND((PtQt!F857/PoQt!F857)*100,2)</f>
        <v>102.13</v>
      </c>
      <c r="G857" s="23">
        <f>ROUND((PtQt!G857/PoQt!G857)*100,2)</f>
        <v>100</v>
      </c>
      <c r="H857" s="23">
        <f>ROUND((PtQt!H857/PoQt!H857)*100,2)</f>
        <v>115</v>
      </c>
      <c r="I857" s="23">
        <f>ROUND((PtQt!I857/PoQt!I857)*100,2)</f>
        <v>108</v>
      </c>
      <c r="J857" s="23">
        <f>ROUND((PtQt!J857/PoQt!J857)*100,2)</f>
        <v>127.87</v>
      </c>
      <c r="K857" s="23">
        <f>ROUND((PtQt!K857/PoQt!K857)*100,2)</f>
        <v>140.07</v>
      </c>
      <c r="L857" s="23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ROUND((PtQt!C858/PoQt!C858)*100,2)</f>
        <v>103.42</v>
      </c>
      <c r="D858" s="23">
        <f>ROUND((PtQt!D858/PoQt!D858)*100,2)</f>
        <v>95.36</v>
      </c>
      <c r="E858" s="23">
        <f>ROUND((PtQt!E858/PoQt!E858)*100,2)</f>
        <v>100</v>
      </c>
      <c r="F858" s="23">
        <f>ROUND((PtQt!F858/PoQt!F858)*100,2)</f>
        <v>100.98</v>
      </c>
      <c r="G858" s="23">
        <f>ROUND((PtQt!G858/PoQt!G858)*100,2)</f>
        <v>100</v>
      </c>
      <c r="H858" s="23">
        <f>ROUND((PtQt!H858/PoQt!H858)*100,2)</f>
        <v>121.49</v>
      </c>
      <c r="I858" s="23">
        <f>ROUND((PtQt!I858/PoQt!I858)*100,2)</f>
        <v>125.89</v>
      </c>
      <c r="J858" s="23">
        <f>ROUND((PtQt!J858/PoQt!J858)*100,2)</f>
        <v>128.08000000000001</v>
      </c>
      <c r="K858" s="23">
        <f>ROUND((PtQt!K858/PoQt!K858)*100,2)</f>
        <v>140.9</v>
      </c>
      <c r="L858" s="23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ROUND((PtQt!C859/PoQt!C859)*100,2)</f>
        <v>97.79</v>
      </c>
      <c r="D859" s="23">
        <f>ROUND((PtQt!D859/PoQt!D859)*100,2)</f>
        <v>101.72</v>
      </c>
      <c r="E859" s="23">
        <f>ROUND((PtQt!E859/PoQt!E859)*100,2)</f>
        <v>102.21</v>
      </c>
      <c r="F859" s="23">
        <f>ROUND((PtQt!F859/PoQt!F859)*100,2)</f>
        <v>98.04</v>
      </c>
      <c r="G859" s="23">
        <f>ROUND((PtQt!G859/PoQt!G859)*100,2)</f>
        <v>100</v>
      </c>
      <c r="H859" s="23">
        <f>ROUND((PtQt!H859/PoQt!H859)*100,2)</f>
        <v>104.29</v>
      </c>
      <c r="I859" s="23">
        <f>ROUND((PtQt!I859/PoQt!I859)*100,2)</f>
        <v>121.45</v>
      </c>
      <c r="J859" s="23">
        <f>ROUND((PtQt!J859/PoQt!J859)*100,2)</f>
        <v>129.78</v>
      </c>
      <c r="K859" s="23">
        <f>ROUND((PtQt!K859/PoQt!K859)*100,2)</f>
        <v>122.06</v>
      </c>
      <c r="L859" s="23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ROUND((PtQt!C860/PoQt!C860)*100,2)</f>
        <v>101.22</v>
      </c>
      <c r="D860" s="23">
        <f>ROUND((PtQt!D860/PoQt!D860)*100,2)</f>
        <v>132.85</v>
      </c>
      <c r="E860" s="23">
        <f>ROUND((PtQt!E860/PoQt!E860)*100,2)</f>
        <v>79.03</v>
      </c>
      <c r="F860" s="23">
        <f>ROUND((PtQt!F860/PoQt!F860)*100,2)</f>
        <v>86.79</v>
      </c>
      <c r="G860" s="23">
        <f>ROUND((PtQt!G860/PoQt!G860)*100,2)</f>
        <v>100</v>
      </c>
      <c r="H860" s="23">
        <f>ROUND((PtQt!H860/PoQt!H860)*100,2)</f>
        <v>104.69</v>
      </c>
      <c r="I860" s="23">
        <f>ROUND((PtQt!I860/PoQt!I860)*100,2)</f>
        <v>188.01</v>
      </c>
      <c r="J860" s="23">
        <f>ROUND((PtQt!J860/PoQt!J860)*100,2)</f>
        <v>66.69</v>
      </c>
      <c r="K860" s="23">
        <f>ROUND((PtQt!K860/PoQt!K860)*100,2)</f>
        <v>134.47</v>
      </c>
      <c r="L860" s="23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ROUND((PtQt!C861/PoQt!C861)*100,2)</f>
        <v>110.34</v>
      </c>
      <c r="D861" s="23" t="s">
        <v>133</v>
      </c>
      <c r="E861" s="23">
        <f>ROUND((PtQt!E861/PoQt!E861)*100,2)</f>
        <v>96.61</v>
      </c>
      <c r="F861" s="23">
        <f>ROUND((PtQt!F861/PoQt!F861)*100,2)</f>
        <v>93.03</v>
      </c>
      <c r="G861" s="23">
        <f>ROUND((PtQt!G861/PoQt!G861)*100,2)</f>
        <v>100</v>
      </c>
      <c r="H861" s="23">
        <f>ROUND((PtQt!H861/PoQt!H861)*100,2)</f>
        <v>109.55</v>
      </c>
      <c r="I861" s="23">
        <f>ROUND((PtQt!I861/PoQt!I861)*100,2)</f>
        <v>118.86</v>
      </c>
      <c r="J861" s="23">
        <f>ROUND((PtQt!J861/PoQt!J861)*100,2)</f>
        <v>80.03</v>
      </c>
      <c r="K861" s="23">
        <f>ROUND((PtQt!K861/PoQt!K861)*100,2)</f>
        <v>96.35</v>
      </c>
      <c r="L861" s="23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ROUND((PtQt!C862/PoQt!C862)*100,2)</f>
        <v>105.1</v>
      </c>
      <c r="D862" s="23">
        <f>ROUND((PtQt!D862/PoQt!D862)*100,2)</f>
        <v>102.95</v>
      </c>
      <c r="E862" s="23">
        <f>ROUND((PtQt!E862/PoQt!E862)*100,2)</f>
        <v>103.12</v>
      </c>
      <c r="F862" s="23">
        <f>ROUND((PtQt!F862/PoQt!F862)*100,2)</f>
        <v>88.71</v>
      </c>
      <c r="G862" s="23">
        <f>ROUND((PtQt!G862/PoQt!G862)*100,2)</f>
        <v>100</v>
      </c>
      <c r="H862" s="23">
        <f>ROUND((PtQt!H862/PoQt!H862)*100,2)</f>
        <v>85.48</v>
      </c>
      <c r="I862" s="23">
        <f>ROUND((PtQt!I862/PoQt!I862)*100,2)</f>
        <v>110.72</v>
      </c>
      <c r="J862" s="23">
        <f>ROUND((PtQt!J862/PoQt!J862)*100,2)</f>
        <v>132.05000000000001</v>
      </c>
      <c r="K862" s="23">
        <f>ROUND((PtQt!K862/PoQt!K862)*100,2)</f>
        <v>127.62</v>
      </c>
      <c r="L862" s="23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ROUND((PtQt!C863/PoQt!C863)*100,2)</f>
        <v>99.64</v>
      </c>
      <c r="D863" s="23">
        <f>ROUND((PtQt!D863/PoQt!D863)*100,2)</f>
        <v>96.81</v>
      </c>
      <c r="E863" s="23">
        <f>ROUND((PtQt!E863/PoQt!E863)*100,2)</f>
        <v>110.27</v>
      </c>
      <c r="F863" s="23">
        <f>ROUND((PtQt!F863/PoQt!F863)*100,2)</f>
        <v>93.28</v>
      </c>
      <c r="G863" s="23">
        <f>ROUND((PtQt!G863/PoQt!G863)*100,2)</f>
        <v>100</v>
      </c>
      <c r="H863" s="23">
        <f>ROUND((PtQt!H863/PoQt!H863)*100,2)</f>
        <v>97.42</v>
      </c>
      <c r="I863" s="23">
        <f>ROUND((PtQt!I863/PoQt!I863)*100,2)</f>
        <v>91.67</v>
      </c>
      <c r="J863" s="23">
        <f>ROUND((PtQt!J863/PoQt!J863)*100,2)</f>
        <v>129.13</v>
      </c>
      <c r="K863" s="23">
        <f>ROUND((PtQt!K863/PoQt!K863)*100,2)</f>
        <v>122.72</v>
      </c>
      <c r="L863" s="23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3">
        <f>ROUND((PtQt!C864/PoQt!C864)*100,2)</f>
        <v>129</v>
      </c>
      <c r="D864" s="23">
        <f>ROUND((PtQt!D864/PoQt!D864)*100,2)</f>
        <v>104.65</v>
      </c>
      <c r="E864" s="23">
        <f>ROUND((PtQt!E864/PoQt!E864)*100,2)</f>
        <v>89.78</v>
      </c>
      <c r="F864" s="23">
        <f>ROUND((PtQt!F864/PoQt!F864)*100,2)</f>
        <v>78.41</v>
      </c>
      <c r="G864" s="23">
        <f>ROUND((PtQt!G864/PoQt!G864)*100,2)</f>
        <v>100</v>
      </c>
      <c r="H864" s="23">
        <f>ROUND((PtQt!H864/PoQt!H864)*100,2)</f>
        <v>69.599999999999994</v>
      </c>
      <c r="I864" s="23">
        <f>ROUND((PtQt!I864/PoQt!I864)*100,2)</f>
        <v>71.900000000000006</v>
      </c>
      <c r="J864" s="23">
        <f>ROUND((PtQt!J864/PoQt!J864)*100,2)</f>
        <v>72.27</v>
      </c>
      <c r="K864" s="23">
        <f>ROUND((PtQt!K864/PoQt!K864)*100,2)</f>
        <v>78</v>
      </c>
      <c r="L864" s="23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3">
        <f>ROUND((PtQt!C865/PoQt!C865)*100,2)</f>
        <v>98.41</v>
      </c>
      <c r="D865" s="23">
        <f>ROUND((PtQt!D865/PoQt!D865)*100,2)</f>
        <v>96.2</v>
      </c>
      <c r="E865" s="23">
        <f>ROUND((PtQt!E865/PoQt!E865)*100,2)</f>
        <v>100.97</v>
      </c>
      <c r="F865" s="23">
        <f>ROUND((PtQt!F865/PoQt!F865)*100,2)</f>
        <v>104.41</v>
      </c>
      <c r="G865" s="23">
        <f>ROUND((PtQt!G865/PoQt!G865)*100,2)</f>
        <v>100</v>
      </c>
      <c r="H865" s="23">
        <f>ROUND((PtQt!H865/PoQt!H865)*100,2)</f>
        <v>95.52</v>
      </c>
      <c r="I865" s="23">
        <f>ROUND((PtQt!I865/PoQt!I865)*100,2)</f>
        <v>96.5</v>
      </c>
      <c r="J865" s="23">
        <f>ROUND((PtQt!J865/PoQt!J865)*100,2)</f>
        <v>98.66</v>
      </c>
      <c r="K865" s="23">
        <f>ROUND((PtQt!K865/PoQt!K865)*100,2)</f>
        <v>106</v>
      </c>
      <c r="L865" s="23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3">
        <f>ROUND((PtQt!C866/PoQt!C866)*100,2)</f>
        <v>103.37</v>
      </c>
      <c r="D866" s="23">
        <f>ROUND((PtQt!D866/PoQt!D866)*100,2)</f>
        <v>101.69</v>
      </c>
      <c r="E866" s="23">
        <f>ROUND((PtQt!E866/PoQt!E866)*100,2)</f>
        <v>99.72</v>
      </c>
      <c r="F866" s="23">
        <f>ROUND((PtQt!F866/PoQt!F866)*100,2)</f>
        <v>95.22</v>
      </c>
      <c r="G866" s="23">
        <f>ROUND((PtQt!G866/PoQt!G866)*100,2)</f>
        <v>100</v>
      </c>
      <c r="H866" s="23">
        <f>ROUND((PtQt!H866/PoQt!H866)*100,2)</f>
        <v>101.12</v>
      </c>
      <c r="I866" s="23">
        <f>ROUND((PtQt!I866/PoQt!I866)*100,2)</f>
        <v>91.85</v>
      </c>
      <c r="J866" s="23">
        <f>ROUND((PtQt!J866/PoQt!J866)*100,2)</f>
        <v>84.55</v>
      </c>
      <c r="K866" s="23">
        <f>ROUND((PtQt!K866/PoQt!K866)*100,2)</f>
        <v>78.650000000000006</v>
      </c>
      <c r="L866" s="23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3">
        <f>ROUND((PtQt!C867/PoQt!C867)*100,2)</f>
        <v>135.27000000000001</v>
      </c>
      <c r="D867" s="23">
        <f>ROUND((PtQt!D867/PoQt!D867)*100,2)</f>
        <v>106.61</v>
      </c>
      <c r="E867" s="23">
        <f>ROUND((PtQt!E867/PoQt!E867)*100,2)</f>
        <v>86.17</v>
      </c>
      <c r="F867" s="23">
        <f>ROUND((PtQt!F867/PoQt!F867)*100,2)</f>
        <v>71.540000000000006</v>
      </c>
      <c r="G867" s="23">
        <f>ROUND((PtQt!G867/PoQt!G867)*100,2)</f>
        <v>100</v>
      </c>
      <c r="H867" s="23">
        <f>ROUND((PtQt!H867/PoQt!H867)*100,2)</f>
        <v>63.13</v>
      </c>
      <c r="I867" s="23">
        <f>ROUND((PtQt!I867/PoQt!I867)*100,2)</f>
        <v>64.53</v>
      </c>
      <c r="J867" s="23">
        <f>ROUND((PtQt!J867/PoQt!J867)*100,2)</f>
        <v>65.73</v>
      </c>
      <c r="K867" s="23">
        <f>ROUND((PtQt!K867/PoQt!K867)*100,2)</f>
        <v>73.55</v>
      </c>
      <c r="L867" s="23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3">
        <f>ROUND((PtQt!C868/PoQt!C868)*100,2)</f>
        <v>95.75</v>
      </c>
      <c r="D868" s="23">
        <f>ROUND((PtQt!D868/PoQt!D868)*100,2)</f>
        <v>99.56</v>
      </c>
      <c r="E868" s="23">
        <f>ROUND((PtQt!E868/PoQt!E868)*100,2)</f>
        <v>102.31</v>
      </c>
      <c r="F868" s="23">
        <f>ROUND((PtQt!F868/PoQt!F868)*100,2)</f>
        <v>102.34</v>
      </c>
      <c r="G868" s="23">
        <f>ROUND((PtQt!G868/PoQt!G868)*100,2)</f>
        <v>100</v>
      </c>
      <c r="H868" s="23">
        <f>ROUND((PtQt!H868/PoQt!H868)*100,2)</f>
        <v>100.49</v>
      </c>
      <c r="I868" s="23">
        <f>ROUND((PtQt!I868/PoQt!I868)*100,2)</f>
        <v>96.85</v>
      </c>
      <c r="J868" s="23">
        <f>ROUND((PtQt!J868/PoQt!J868)*100,2)</f>
        <v>100.1</v>
      </c>
      <c r="K868" s="23">
        <f>ROUND((PtQt!K868/PoQt!K868)*100,2)</f>
        <v>101.19</v>
      </c>
      <c r="L868" s="23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3">
        <f>ROUND((PtQt!C869/PoQt!C869)*100,2)</f>
        <v>106.38</v>
      </c>
      <c r="D869" s="23">
        <f>ROUND((PtQt!D869/PoQt!D869)*100,2)</f>
        <v>104.48</v>
      </c>
      <c r="E869" s="23">
        <f>ROUND((PtQt!E869/PoQt!E869)*100,2)</f>
        <v>96.5</v>
      </c>
      <c r="F869" s="23">
        <f>ROUND((PtQt!F869/PoQt!F869)*100,2)</f>
        <v>92.64</v>
      </c>
      <c r="G869" s="23">
        <f>ROUND((PtQt!G869/PoQt!G869)*100,2)</f>
        <v>100</v>
      </c>
      <c r="H869" s="23">
        <f>ROUND((PtQt!H869/PoQt!H869)*100,2)</f>
        <v>100.95</v>
      </c>
      <c r="I869" s="23">
        <f>ROUND((PtQt!I869/PoQt!I869)*100,2)</f>
        <v>105.3</v>
      </c>
      <c r="J869" s="23">
        <f>ROUND((PtQt!J869/PoQt!J869)*100,2)</f>
        <v>112.78</v>
      </c>
      <c r="K869" s="23">
        <f>ROUND((PtQt!K869/PoQt!K869)*100,2)</f>
        <v>109.99</v>
      </c>
      <c r="L869" s="23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ROUND((PtQt!C870/PoQt!C870)*100,2)</f>
        <v>94.62</v>
      </c>
      <c r="D870" s="23">
        <f>ROUND((PtQt!D870/PoQt!D870)*100,2)</f>
        <v>99.28</v>
      </c>
      <c r="E870" s="23">
        <f>ROUND((PtQt!E870/PoQt!E870)*100,2)</f>
        <v>103</v>
      </c>
      <c r="F870" s="23">
        <f>ROUND((PtQt!F870/PoQt!F870)*100,2)</f>
        <v>103.09</v>
      </c>
      <c r="G870" s="23">
        <f>ROUND((PtQt!G870/PoQt!G870)*100,2)</f>
        <v>100</v>
      </c>
      <c r="H870" s="23">
        <f>ROUND((PtQt!H870/PoQt!H870)*100,2)</f>
        <v>100.22</v>
      </c>
      <c r="I870" s="23">
        <f>ROUND((PtQt!I870/PoQt!I870)*100,2)</f>
        <v>96.49</v>
      </c>
      <c r="J870" s="23">
        <f>ROUND((PtQt!J870/PoQt!J870)*100,2)</f>
        <v>99.45</v>
      </c>
      <c r="K870" s="23">
        <f>ROUND((PtQt!K870/PoQt!K870)*100,2)</f>
        <v>100.57</v>
      </c>
      <c r="L870" s="23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3">
        <f>ROUND((PtQt!C871/PoQt!C871)*100,2)</f>
        <v>97.96</v>
      </c>
      <c r="D871" s="23">
        <f>ROUND((PtQt!D871/PoQt!D871)*100,2)</f>
        <v>96.57</v>
      </c>
      <c r="E871" s="23">
        <f>ROUND((PtQt!E871/PoQt!E871)*100,2)</f>
        <v>101.23</v>
      </c>
      <c r="F871" s="23">
        <f>ROUND((PtQt!F871/PoQt!F871)*100,2)</f>
        <v>104.25</v>
      </c>
      <c r="G871" s="23">
        <f>ROUND((PtQt!G871/PoQt!G871)*100,2)</f>
        <v>100</v>
      </c>
      <c r="H871" s="23">
        <f>ROUND((PtQt!H871/PoQt!H871)*100,2)</f>
        <v>101.63</v>
      </c>
      <c r="I871" s="23">
        <f>ROUND((PtQt!I871/PoQt!I871)*100,2)</f>
        <v>87.16</v>
      </c>
      <c r="J871" s="23">
        <f>ROUND((PtQt!J871/PoQt!J871)*100,2)</f>
        <v>94.39</v>
      </c>
      <c r="K871" s="23">
        <f>ROUND((PtQt!K871/PoQt!K871)*100,2)</f>
        <v>100</v>
      </c>
      <c r="L871" s="23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3">
        <f>ROUND((PtQt!C872/PoQt!C872)*100,2)</f>
        <v>97.31</v>
      </c>
      <c r="D872" s="23">
        <f>ROUND((PtQt!D872/PoQt!D872)*100,2)</f>
        <v>100.82</v>
      </c>
      <c r="E872" s="23">
        <f>ROUND((PtQt!E872/PoQt!E872)*100,2)</f>
        <v>100.75</v>
      </c>
      <c r="F872" s="23">
        <f>ROUND((PtQt!F872/PoQt!F872)*100,2)</f>
        <v>101.07</v>
      </c>
      <c r="G872" s="23">
        <f>ROUND((PtQt!G872/PoQt!G872)*100,2)</f>
        <v>100</v>
      </c>
      <c r="H872" s="23">
        <f>ROUND((PtQt!H872/PoQt!H872)*100,2)</f>
        <v>103.12</v>
      </c>
      <c r="I872" s="23">
        <f>ROUND((PtQt!I872/PoQt!I872)*100,2)</f>
        <v>105.46</v>
      </c>
      <c r="J872" s="23">
        <f>ROUND((PtQt!J872/PoQt!J872)*100,2)</f>
        <v>101.14</v>
      </c>
      <c r="K872" s="23">
        <f>ROUND((PtQt!K872/PoQt!K872)*100,2)</f>
        <v>107.63</v>
      </c>
      <c r="L872" s="23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3">
        <f>ROUND((PtQt!C873/PoQt!C873)*100,2)</f>
        <v>100.2</v>
      </c>
      <c r="D873" s="23">
        <f>ROUND((PtQt!D873/PoQt!D873)*100,2)</f>
        <v>99.8</v>
      </c>
      <c r="E873" s="23">
        <f>ROUND((PtQt!E873/PoQt!E873)*100,2)</f>
        <v>99.02</v>
      </c>
      <c r="F873" s="23">
        <f>ROUND((PtQt!F873/PoQt!F873)*100,2)</f>
        <v>100.59</v>
      </c>
      <c r="G873" s="23">
        <f>ROUND((PtQt!G873/PoQt!G873)*100,2)</f>
        <v>100</v>
      </c>
      <c r="H873" s="23">
        <f>ROUND((PtQt!H873/PoQt!H873)*100,2)</f>
        <v>97.84</v>
      </c>
      <c r="I873" s="23">
        <f>ROUND((PtQt!I873/PoQt!I873)*100,2)</f>
        <v>100</v>
      </c>
      <c r="J873" s="23">
        <f>ROUND((PtQt!J873/PoQt!J873)*100,2)</f>
        <v>99.8</v>
      </c>
      <c r="K873" s="23">
        <f>ROUND((PtQt!K873/PoQt!K873)*100,2)</f>
        <v>100.98</v>
      </c>
      <c r="L873" s="23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ROUND((PtQt!C874/PoQt!C874)*100,2)</f>
        <v>97.21</v>
      </c>
      <c r="D874" s="23">
        <f>ROUND((PtQt!D874/PoQt!D874)*100,2)</f>
        <v>100.86</v>
      </c>
      <c r="E874" s="23">
        <f>ROUND((PtQt!E874/PoQt!E874)*100,2)</f>
        <v>100.81</v>
      </c>
      <c r="F874" s="23">
        <f>ROUND((PtQt!F874/PoQt!F874)*100,2)</f>
        <v>101.1</v>
      </c>
      <c r="G874" s="23">
        <f>ROUND((PtQt!G874/PoQt!G874)*100,2)</f>
        <v>100</v>
      </c>
      <c r="H874" s="23">
        <f>ROUND((PtQt!H874/PoQt!H874)*100,2)</f>
        <v>103.3</v>
      </c>
      <c r="I874" s="23">
        <f>ROUND((PtQt!I874/PoQt!I874)*100,2)</f>
        <v>105.68</v>
      </c>
      <c r="J874" s="23">
        <f>ROUND((PtQt!J874/PoQt!J874)*100,2)</f>
        <v>101.22</v>
      </c>
      <c r="K874" s="23">
        <f>ROUND((PtQt!K874/PoQt!K874)*100,2)</f>
        <v>108.01</v>
      </c>
      <c r="L874" s="23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3">
        <f>ROUND((PtQt!C875/PoQt!C875)*100,2)</f>
        <v>93.91</v>
      </c>
      <c r="D875" s="23">
        <f>ROUND((PtQt!D875/PoQt!D875)*100,2)</f>
        <v>104.7</v>
      </c>
      <c r="E875" s="23">
        <f>ROUND((PtQt!E875/PoQt!E875)*100,2)</f>
        <v>100.63</v>
      </c>
      <c r="F875" s="23">
        <f>ROUND((PtQt!F875/PoQt!F875)*100,2)</f>
        <v>100.38</v>
      </c>
      <c r="G875" s="23">
        <f>ROUND((PtQt!G875/PoQt!G875)*100,2)</f>
        <v>100</v>
      </c>
      <c r="H875" s="23">
        <f>ROUND((PtQt!H875/PoQt!H875)*100,2)</f>
        <v>110.93</v>
      </c>
      <c r="I875" s="23">
        <f>ROUND((PtQt!I875/PoQt!I875)*100,2)</f>
        <v>114.22</v>
      </c>
      <c r="J875" s="23">
        <f>ROUND((PtQt!J875/PoQt!J875)*100,2)</f>
        <v>106.18</v>
      </c>
      <c r="K875" s="23">
        <f>ROUND((PtQt!K875/PoQt!K875)*100,2)</f>
        <v>111.94</v>
      </c>
      <c r="L875" s="23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3">
        <f>ROUND((PtQt!C876/PoQt!C876)*100,2)</f>
        <v>87.97</v>
      </c>
      <c r="D876" s="23">
        <f>ROUND((PtQt!D876/PoQt!D876)*100,2)</f>
        <v>103.88</v>
      </c>
      <c r="E876" s="23">
        <f>ROUND((PtQt!E876/PoQt!E876)*100,2)</f>
        <v>101.44</v>
      </c>
      <c r="F876" s="23">
        <f>ROUND((PtQt!F876/PoQt!F876)*100,2)</f>
        <v>100.83</v>
      </c>
      <c r="G876" s="23">
        <f>ROUND((PtQt!G876/PoQt!G876)*100,2)</f>
        <v>100</v>
      </c>
      <c r="H876" s="23">
        <f>ROUND((PtQt!H876/PoQt!H876)*100,2)</f>
        <v>108.27</v>
      </c>
      <c r="I876" s="23">
        <f>ROUND((PtQt!I876/PoQt!I876)*100,2)</f>
        <v>111.42</v>
      </c>
      <c r="J876" s="23">
        <f>ROUND((PtQt!J876/PoQt!J876)*100,2)</f>
        <v>103.66</v>
      </c>
      <c r="K876" s="23">
        <f>ROUND((PtQt!K876/PoQt!K876)*100,2)</f>
        <v>107.54</v>
      </c>
      <c r="L876" s="23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ROUND((PtQt!C877/PoQt!C877)*100,2)</f>
        <v>105.58</v>
      </c>
      <c r="D877" s="23">
        <f>ROUND((PtQt!D877/PoQt!D877)*100,2)</f>
        <v>116.8</v>
      </c>
      <c r="E877" s="23">
        <f>ROUND((PtQt!E877/PoQt!E877)*100,2)</f>
        <v>82.55</v>
      </c>
      <c r="F877" s="23">
        <f>ROUND((PtQt!F877/PoQt!F877)*100,2)</f>
        <v>97.21</v>
      </c>
      <c r="G877" s="23">
        <f>ROUND((PtQt!G877/PoQt!G877)*100,2)</f>
        <v>100</v>
      </c>
      <c r="H877" s="23">
        <f>ROUND((PtQt!H877/PoQt!H877)*100,2)</f>
        <v>127.76</v>
      </c>
      <c r="I877" s="23">
        <f>ROUND((PtQt!I877/PoQt!I877)*100,2)</f>
        <v>139.01</v>
      </c>
      <c r="J877" s="23">
        <f>ROUND((PtQt!J877/PoQt!J877)*100,2)</f>
        <v>125.08</v>
      </c>
      <c r="K877" s="23">
        <f>ROUND((PtQt!K877/PoQt!K877)*100,2)</f>
        <v>123.37</v>
      </c>
      <c r="L877" s="23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ROUND((PtQt!C878/PoQt!C878)*100,2)</f>
        <v>124.68</v>
      </c>
      <c r="D878" s="23">
        <f>ROUND((PtQt!D878/PoQt!D878)*100,2)</f>
        <v>92.15</v>
      </c>
      <c r="E878" s="23">
        <f>ROUND((PtQt!E878/PoQt!E878)*100,2)</f>
        <v>104.77</v>
      </c>
      <c r="F878" s="23">
        <f>ROUND((PtQt!F878/PoQt!F878)*100,2)</f>
        <v>99.97</v>
      </c>
      <c r="G878" s="23">
        <f>ROUND((PtQt!G878/PoQt!G878)*100,2)</f>
        <v>100</v>
      </c>
      <c r="H878" s="23">
        <f>ROUND((PtQt!H878/PoQt!H878)*100,2)</f>
        <v>107.96</v>
      </c>
      <c r="I878" s="23">
        <f>ROUND((PtQt!I878/PoQt!I878)*100,2)</f>
        <v>129.81</v>
      </c>
      <c r="J878" s="23">
        <f>ROUND((PtQt!J878/PoQt!J878)*100,2)</f>
        <v>119.81</v>
      </c>
      <c r="K878" s="23">
        <f>ROUND((PtQt!K878/PoQt!K878)*100,2)</f>
        <v>185.17</v>
      </c>
      <c r="L878" s="23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ROUND((PtQt!C879/PoQt!C879)*100,2)</f>
        <v>108.11</v>
      </c>
      <c r="D879" s="23">
        <f>ROUND((PtQt!D879/PoQt!D879)*100,2)</f>
        <v>93.46</v>
      </c>
      <c r="E879" s="23">
        <f>ROUND((PtQt!E879/PoQt!E879)*100,2)</f>
        <v>93.47</v>
      </c>
      <c r="F879" s="23">
        <f>ROUND((PtQt!F879/PoQt!F879)*100,2)</f>
        <v>104.51</v>
      </c>
      <c r="G879" s="23">
        <f>ROUND((PtQt!G879/PoQt!G879)*100,2)</f>
        <v>100</v>
      </c>
      <c r="H879" s="23">
        <f>ROUND((PtQt!H879/PoQt!H879)*100,2)</f>
        <v>94.14</v>
      </c>
      <c r="I879" s="23">
        <f>ROUND((PtQt!I879/PoQt!I879)*100,2)</f>
        <v>81.86</v>
      </c>
      <c r="J879" s="23">
        <f>ROUND((PtQt!J879/PoQt!J879)*100,2)</f>
        <v>91.76</v>
      </c>
      <c r="K879" s="23">
        <f>ROUND((PtQt!K879/PoQt!K879)*100,2)</f>
        <v>87.58</v>
      </c>
      <c r="L879" s="23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ROUND((PtQt!C880/PoQt!C880)*100,2)</f>
        <v>89.25</v>
      </c>
      <c r="D880" s="23">
        <f>ROUND((PtQt!D880/PoQt!D880)*100,2)</f>
        <v>132.84</v>
      </c>
      <c r="E880" s="23">
        <f>ROUND((PtQt!E880/PoQt!E880)*100,2)</f>
        <v>111.28</v>
      </c>
      <c r="F880" s="23">
        <f>ROUND((PtQt!F880/PoQt!F880)*100,2)</f>
        <v>104.67</v>
      </c>
      <c r="G880" s="23">
        <f>ROUND((PtQt!G880/PoQt!G880)*100,2)</f>
        <v>100</v>
      </c>
      <c r="H880" s="23">
        <f>ROUND((PtQt!H880/PoQt!H880)*100,2)</f>
        <v>113.63</v>
      </c>
      <c r="I880" s="23">
        <f>ROUND((PtQt!I880/PoQt!I880)*100,2)</f>
        <v>107.06</v>
      </c>
      <c r="J880" s="23">
        <f>ROUND((PtQt!J880/PoQt!J880)*100,2)</f>
        <v>70.31</v>
      </c>
      <c r="K880" s="23">
        <f>ROUND((PtQt!K880/PoQt!K880)*100,2)</f>
        <v>87.18</v>
      </c>
      <c r="L880" s="23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ROUND((PtQt!C881/PoQt!C881)*100,2)</f>
        <v>96.51</v>
      </c>
      <c r="D881" s="23">
        <f>ROUND((PtQt!D881/PoQt!D881)*100,2)</f>
        <v>92.17</v>
      </c>
      <c r="E881" s="23">
        <f>ROUND((PtQt!E881/PoQt!E881)*100,2)</f>
        <v>103.2</v>
      </c>
      <c r="F881" s="23">
        <f>ROUND((PtQt!F881/PoQt!F881)*100,2)</f>
        <v>100.22</v>
      </c>
      <c r="G881" s="23">
        <f>ROUND((PtQt!G881/PoQt!G881)*100,2)</f>
        <v>100</v>
      </c>
      <c r="H881" s="23">
        <f>ROUND((PtQt!H881/PoQt!H881)*100,2)</f>
        <v>99.35</v>
      </c>
      <c r="I881" s="23">
        <f>ROUND((PtQt!I881/PoQt!I881)*100,2)</f>
        <v>104.32</v>
      </c>
      <c r="J881" s="23">
        <f>ROUND((PtQt!J881/PoQt!J881)*100,2)</f>
        <v>116.29</v>
      </c>
      <c r="K881" s="23">
        <f>ROUND((PtQt!K881/PoQt!K881)*100,2)</f>
        <v>100.05</v>
      </c>
      <c r="L881" s="23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3">
        <f>ROUND((PtQt!C882/PoQt!C882)*100,2)</f>
        <v>0</v>
      </c>
      <c r="D882" s="23">
        <f>ROUND((PtQt!D882/PoQt!D882)*100,2)</f>
        <v>0</v>
      </c>
      <c r="E882" s="23">
        <f>ROUND((PtQt!E882/PoQt!E882)*100,2)</f>
        <v>0</v>
      </c>
      <c r="F882" s="23">
        <f>ROUND((PtQt!F882/PoQt!F882)*100,2)</f>
        <v>0</v>
      </c>
      <c r="G882" s="23">
        <f>ROUND((PtQt!G882/PoQt!G882)*100,2)</f>
        <v>0</v>
      </c>
      <c r="H882" s="23">
        <f>ROUND((PtQt!H882/PoQt!H882)*100,2)</f>
        <v>0</v>
      </c>
      <c r="I882" s="23">
        <f>ROUND((PtQt!I882/PoQt!I882)*100,2)</f>
        <v>0</v>
      </c>
      <c r="J882" s="23">
        <f>ROUND((PtQt!J882/PoQt!J882)*100,2)</f>
        <v>0</v>
      </c>
      <c r="K882" s="23">
        <f>ROUND((PtQt!K882/PoQt!K882)*100,2)</f>
        <v>0</v>
      </c>
      <c r="L882" s="23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3">
        <f>ROUND((PtQt!C883/PoQt!C883)*100,2)</f>
        <v>102.06</v>
      </c>
      <c r="D883" s="23">
        <f>ROUND((PtQt!D883/PoQt!D883)*100,2)</f>
        <v>103.77</v>
      </c>
      <c r="E883" s="23">
        <f>ROUND((PtQt!E883/PoQt!E883)*100,2)</f>
        <v>98.09</v>
      </c>
      <c r="F883" s="23">
        <f>ROUND((PtQt!F883/PoQt!F883)*100,2)</f>
        <v>95.88</v>
      </c>
      <c r="G883" s="23">
        <f>ROUND((PtQt!G883/PoQt!G883)*100,2)</f>
        <v>100</v>
      </c>
      <c r="H883" s="23">
        <f>ROUND((PtQt!H883/PoQt!H883)*100,2)</f>
        <v>95.08</v>
      </c>
      <c r="I883" s="23">
        <f>ROUND((PtQt!I883/PoQt!I883)*100,2)</f>
        <v>105.95</v>
      </c>
      <c r="J883" s="23">
        <f>ROUND((PtQt!J883/PoQt!J883)*100,2)</f>
        <v>91.52</v>
      </c>
      <c r="K883" s="23">
        <f>ROUND((PtQt!K883/PoQt!K883)*100,2)</f>
        <v>81.45</v>
      </c>
      <c r="L883" s="23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3">
        <f>ROUND((PtQt!C884/PoQt!C884)*100,2)</f>
        <v>103.32</v>
      </c>
      <c r="D884" s="23">
        <f>ROUND((PtQt!D884/PoQt!D884)*100,2)</f>
        <v>105.28</v>
      </c>
      <c r="E884" s="23">
        <f>ROUND((PtQt!E884/PoQt!E884)*100,2)</f>
        <v>95.63</v>
      </c>
      <c r="F884" s="23">
        <f>ROUND((PtQt!F884/PoQt!F884)*100,2)</f>
        <v>95.63</v>
      </c>
      <c r="G884" s="23">
        <f>ROUND((PtQt!G884/PoQt!G884)*100,2)</f>
        <v>100</v>
      </c>
      <c r="H884" s="23">
        <f>ROUND((PtQt!H884/PoQt!H884)*100,2)</f>
        <v>93.51</v>
      </c>
      <c r="I884" s="23">
        <f>ROUND((PtQt!I884/PoQt!I884)*100,2)</f>
        <v>98.64</v>
      </c>
      <c r="J884" s="23">
        <f>ROUND((PtQt!J884/PoQt!J884)*100,2)</f>
        <v>100.75</v>
      </c>
      <c r="K884" s="23">
        <f>ROUND((PtQt!K884/PoQt!K884)*100,2)</f>
        <v>83.18</v>
      </c>
      <c r="L884" s="23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3">
        <f>ROUND((PtQt!C885/PoQt!C885)*100,2)</f>
        <v>102.33</v>
      </c>
      <c r="D885" s="23">
        <f>ROUND((PtQt!D885/PoQt!D885)*100,2)</f>
        <v>103.06</v>
      </c>
      <c r="E885" s="23">
        <f>ROUND((PtQt!E885/PoQt!E885)*100,2)</f>
        <v>96.14</v>
      </c>
      <c r="F885" s="23">
        <f>ROUND((PtQt!F885/PoQt!F885)*100,2)</f>
        <v>98.54</v>
      </c>
      <c r="G885" s="23">
        <f>ROUND((PtQt!G885/PoQt!G885)*100,2)</f>
        <v>100</v>
      </c>
      <c r="H885" s="23">
        <f>ROUND((PtQt!H885/PoQt!H885)*100,2)</f>
        <v>94.24</v>
      </c>
      <c r="I885" s="23">
        <f>ROUND((PtQt!I885/PoQt!I885)*100,2)</f>
        <v>100.58</v>
      </c>
      <c r="J885" s="23">
        <f>ROUND((PtQt!J885/PoQt!J885)*100,2)</f>
        <v>91.76</v>
      </c>
      <c r="K885" s="23">
        <f>ROUND((PtQt!K885/PoQt!K885)*100,2)</f>
        <v>86.44</v>
      </c>
      <c r="L885" s="23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3">
        <f>ROUND((PtQt!C886/PoQt!C886)*100,2)</f>
        <v>99.83</v>
      </c>
      <c r="D886" s="23">
        <f>ROUND((PtQt!D886/PoQt!D886)*100,2)</f>
        <v>102.93</v>
      </c>
      <c r="E886" s="23">
        <f>ROUND((PtQt!E886/PoQt!E886)*100,2)</f>
        <v>102.87</v>
      </c>
      <c r="F886" s="23">
        <f>ROUND((PtQt!F886/PoQt!F886)*100,2)</f>
        <v>94.26</v>
      </c>
      <c r="G886" s="23">
        <f>ROUND((PtQt!G886/PoQt!G886)*100,2)</f>
        <v>100</v>
      </c>
      <c r="H886" s="23">
        <f>ROUND((PtQt!H886/PoQt!H886)*100,2)</f>
        <v>99.04</v>
      </c>
      <c r="I886" s="23">
        <f>ROUND((PtQt!I886/PoQt!I886)*100,2)</f>
        <v>118.8</v>
      </c>
      <c r="J886" s="23">
        <f>ROUND((PtQt!J886/PoQt!J886)*100,2)</f>
        <v>78.67</v>
      </c>
      <c r="K886" s="23">
        <f>ROUND((PtQt!K886/PoQt!K886)*100,2)</f>
        <v>75.97</v>
      </c>
      <c r="L886" s="23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3">
        <f>ROUND((PtQt!C887/PoQt!C887)*100,2)</f>
        <v>93.61</v>
      </c>
      <c r="D887" s="23">
        <f>ROUND((PtQt!D887/PoQt!D887)*100,2)</f>
        <v>92.77</v>
      </c>
      <c r="E887" s="23">
        <f>ROUND((PtQt!E887/PoQt!E887)*100,2)</f>
        <v>126.97</v>
      </c>
      <c r="F887" s="23">
        <f>ROUND((PtQt!F887/PoQt!F887)*100,2)</f>
        <v>86.52</v>
      </c>
      <c r="G887" s="23">
        <f>ROUND((PtQt!G887/PoQt!G887)*100,2)</f>
        <v>100</v>
      </c>
      <c r="H887" s="23">
        <f>ROUND((PtQt!H887/PoQt!H887)*100,2)</f>
        <v>129.13999999999999</v>
      </c>
      <c r="I887" s="23">
        <f>ROUND((PtQt!I887/PoQt!I887)*100,2)</f>
        <v>112.71</v>
      </c>
      <c r="J887" s="23">
        <f>ROUND((PtQt!J887/PoQt!J887)*100,2)</f>
        <v>190.24</v>
      </c>
      <c r="K887" s="23">
        <f>ROUND((PtQt!K887/PoQt!K887)*100,2)</f>
        <v>86.52</v>
      </c>
      <c r="L887" s="23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3">
        <f>ROUND((PtQt!C888/PoQt!C888)*100,2)</f>
        <v>93.61</v>
      </c>
      <c r="D888" s="23">
        <f>ROUND((PtQt!D888/PoQt!D888)*100,2)</f>
        <v>92.77</v>
      </c>
      <c r="E888" s="23">
        <f>ROUND((PtQt!E888/PoQt!E888)*100,2)</f>
        <v>126.97</v>
      </c>
      <c r="F888" s="23">
        <f>ROUND((PtQt!F888/PoQt!F888)*100,2)</f>
        <v>86.52</v>
      </c>
      <c r="G888" s="23">
        <f>ROUND((PtQt!G888/PoQt!G888)*100,2)</f>
        <v>100</v>
      </c>
      <c r="H888" s="23">
        <f>ROUND((PtQt!H888/PoQt!H888)*100,2)</f>
        <v>129.13999999999999</v>
      </c>
      <c r="I888" s="23">
        <f>ROUND((PtQt!I888/PoQt!I888)*100,2)</f>
        <v>112.71</v>
      </c>
      <c r="J888" s="23">
        <f>ROUND((PtQt!J888/PoQt!J888)*100,2)</f>
        <v>190.24</v>
      </c>
      <c r="K888" s="23">
        <f>ROUND((PtQt!K888/PoQt!K888)*100,2)</f>
        <v>86.52</v>
      </c>
      <c r="L888" s="23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3">
        <f>ROUND((PtQt!C889/PoQt!C889)*100,2)</f>
        <v>99.28</v>
      </c>
      <c r="D889" s="23">
        <f>ROUND((PtQt!D889/PoQt!D889)*100,2)</f>
        <v>99.94</v>
      </c>
      <c r="E889" s="23">
        <f>ROUND((PtQt!E889/PoQt!E889)*100,2)</f>
        <v>41.14</v>
      </c>
      <c r="F889" s="23">
        <f>ROUND((PtQt!F889/PoQt!F889)*100,2)</f>
        <v>100.71</v>
      </c>
      <c r="G889" s="23">
        <f>ROUND((PtQt!G889/PoQt!G889)*100,2)</f>
        <v>100</v>
      </c>
      <c r="H889" s="23">
        <f>ROUND((PtQt!H889/PoQt!H889)*100,2)</f>
        <v>102.26</v>
      </c>
      <c r="I889" s="23">
        <f>ROUND((PtQt!I889/PoQt!I889)*100,2)</f>
        <v>100.24</v>
      </c>
      <c r="J889" s="23">
        <f>ROUND((PtQt!J889/PoQt!J889)*100,2)</f>
        <v>107.66</v>
      </c>
      <c r="K889" s="23">
        <f>ROUND((PtQt!K889/PoQt!K889)*100,2)</f>
        <v>104.98</v>
      </c>
      <c r="L889" s="23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3">
        <f>ROUND((PtQt!C890/PoQt!C890)*100,2)</f>
        <v>99.03</v>
      </c>
      <c r="D890" s="23">
        <f>ROUND((PtQt!D890/PoQt!D890)*100,2)</f>
        <v>100.1</v>
      </c>
      <c r="E890" s="23" t="s">
        <v>133</v>
      </c>
      <c r="F890" s="23">
        <f>ROUND((PtQt!F890/PoQt!F890)*100,2)</f>
        <v>100.87</v>
      </c>
      <c r="G890" s="23">
        <f>ROUND((PtQt!G890/PoQt!G890)*100,2)</f>
        <v>100</v>
      </c>
      <c r="H890" s="23">
        <f>ROUND((PtQt!H890/PoQt!H890)*100,2)</f>
        <v>102.51</v>
      </c>
      <c r="I890" s="23">
        <f>ROUND((PtQt!I890/PoQt!I890)*100,2)</f>
        <v>100.19</v>
      </c>
      <c r="J890" s="23">
        <f>ROUND((PtQt!J890/PoQt!J890)*100,2)</f>
        <v>112.61</v>
      </c>
      <c r="K890" s="23">
        <f>ROUND((PtQt!K890/PoQt!K890)*100,2)</f>
        <v>105.46</v>
      </c>
      <c r="L890" s="23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3">
        <f>ROUND((PtQt!C891/PoQt!C891)*100,2)</f>
        <v>101.74</v>
      </c>
      <c r="D891" s="23">
        <f>ROUND((PtQt!D891/PoQt!D891)*100,2)</f>
        <v>99.22</v>
      </c>
      <c r="E891" s="23">
        <f>ROUND((PtQt!E891/PoQt!E891)*100,2)</f>
        <v>99.84</v>
      </c>
      <c r="F891" s="23">
        <f>ROUND((PtQt!F891/PoQt!F891)*100,2)</f>
        <v>99.2</v>
      </c>
      <c r="G891" s="23">
        <f>ROUND((PtQt!G891/PoQt!G891)*100,2)</f>
        <v>100</v>
      </c>
      <c r="H891" s="23">
        <f>ROUND((PtQt!H891/PoQt!H891)*100,2)</f>
        <v>99.73</v>
      </c>
      <c r="I891" s="23">
        <f>ROUND((PtQt!I891/PoQt!I891)*100,2)</f>
        <v>100.46</v>
      </c>
      <c r="J891" s="23">
        <f>ROUND((PtQt!J891/PoQt!J891)*100,2)</f>
        <v>100.35</v>
      </c>
      <c r="K891" s="23">
        <f>ROUND((PtQt!K891/PoQt!K891)*100,2)</f>
        <v>100.29</v>
      </c>
      <c r="L891" s="23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3">
        <f>ROUND((PtQt!C892/PoQt!C892)*100,2)</f>
        <v>99.25</v>
      </c>
      <c r="D892" s="23">
        <f>ROUND((PtQt!D892/PoQt!D892)*100,2)</f>
        <v>98.21</v>
      </c>
      <c r="E892" s="23">
        <f>ROUND((PtQt!E892/PoQt!E892)*100,2)</f>
        <v>104.35</v>
      </c>
      <c r="F892" s="23">
        <f>ROUND((PtQt!F892/PoQt!F892)*100,2)</f>
        <v>97.55</v>
      </c>
      <c r="G892" s="23">
        <f>ROUND((PtQt!G892/PoQt!G892)*100,2)</f>
        <v>100</v>
      </c>
      <c r="H892" s="23">
        <f>ROUND((PtQt!H892/PoQt!H892)*100,2)</f>
        <v>108.88</v>
      </c>
      <c r="I892" s="23">
        <f>ROUND((PtQt!I892/PoQt!I892)*100,2)</f>
        <v>119.59</v>
      </c>
      <c r="J892" s="23">
        <f>ROUND((PtQt!J892/PoQt!J892)*100,2)</f>
        <v>110</v>
      </c>
      <c r="K892" s="23">
        <f>ROUND((PtQt!K892/PoQt!K892)*100,2)</f>
        <v>92.46</v>
      </c>
      <c r="L892" s="23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3">
        <f>ROUND((PtQt!C893/PoQt!C893)*100,2)</f>
        <v>85.95</v>
      </c>
      <c r="D893" s="23">
        <f>ROUND((PtQt!D893/PoQt!D893)*100,2)</f>
        <v>95.52</v>
      </c>
      <c r="E893" s="23">
        <f>ROUND((PtQt!E893/PoQt!E893)*100,2)</f>
        <v>107.47</v>
      </c>
      <c r="F893" s="23">
        <f>ROUND((PtQt!F893/PoQt!F893)*100,2)</f>
        <v>111.05</v>
      </c>
      <c r="G893" s="23">
        <f>ROUND((PtQt!G893/PoQt!G893)*100,2)</f>
        <v>100</v>
      </c>
      <c r="H893" s="23">
        <f>ROUND((PtQt!H893/PoQt!H893)*100,2)</f>
        <v>107.82</v>
      </c>
      <c r="I893" s="23">
        <f>ROUND((PtQt!I893/PoQt!I893)*100,2)</f>
        <v>110.84</v>
      </c>
      <c r="J893" s="23">
        <f>ROUND((PtQt!J893/PoQt!J893)*100,2)</f>
        <v>111.72</v>
      </c>
      <c r="K893" s="23">
        <f>ROUND((PtQt!K893/PoQt!K893)*100,2)</f>
        <v>109.83</v>
      </c>
      <c r="L893" s="23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ROUND((PtQt!C894/PoQt!C894)*100,2)</f>
        <v>99.65</v>
      </c>
      <c r="D894" s="23">
        <f>ROUND((PtQt!D894/PoQt!D894)*100,2)</f>
        <v>97.84</v>
      </c>
      <c r="E894" s="23">
        <f>ROUND((PtQt!E894/PoQt!E894)*100,2)</f>
        <v>101.34</v>
      </c>
      <c r="F894" s="23">
        <f>ROUND((PtQt!F894/PoQt!F894)*100,2)</f>
        <v>101.22</v>
      </c>
      <c r="G894" s="23">
        <f>ROUND((PtQt!G894/PoQt!G894)*100,2)</f>
        <v>100</v>
      </c>
      <c r="H894" s="23">
        <f>ROUND((PtQt!H894/PoQt!H894)*100,2)</f>
        <v>100.63</v>
      </c>
      <c r="I894" s="23">
        <f>ROUND((PtQt!I894/PoQt!I894)*100,2)</f>
        <v>92.14</v>
      </c>
      <c r="J894" s="23" t="s">
        <v>133</v>
      </c>
      <c r="K894" s="23" t="s">
        <v>133</v>
      </c>
      <c r="L894" s="23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3">
        <f>ROUND((PtQt!C895/PoQt!C895)*100,2)</f>
        <v>103.72</v>
      </c>
      <c r="D895" s="23">
        <f>ROUND((PtQt!D895/PoQt!D895)*100,2)</f>
        <v>100.35</v>
      </c>
      <c r="E895" s="23">
        <f>ROUND((PtQt!E895/PoQt!E895)*100,2)</f>
        <v>100.07</v>
      </c>
      <c r="F895" s="23">
        <f>ROUND((PtQt!F895/PoQt!F895)*100,2)</f>
        <v>95.87</v>
      </c>
      <c r="G895" s="23">
        <f>ROUND((PtQt!G895/PoQt!G895)*100,2)</f>
        <v>100</v>
      </c>
      <c r="H895" s="23">
        <f>ROUND((PtQt!H895/PoQt!H895)*100,2)</f>
        <v>110.7</v>
      </c>
      <c r="I895" s="23">
        <f>ROUND((PtQt!I895/PoQt!I895)*100,2)</f>
        <v>129.24</v>
      </c>
      <c r="J895" s="23">
        <f>ROUND((PtQt!J895/PoQt!J895)*100,2)</f>
        <v>110.02</v>
      </c>
      <c r="K895" s="23">
        <f>ROUND((PtQt!K895/PoQt!K895)*100,2)</f>
        <v>109.02</v>
      </c>
      <c r="L895" s="23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3">
        <f>ROUND((PtQt!C896/PoQt!C896)*100,2)</f>
        <v>79.150000000000006</v>
      </c>
      <c r="D896" s="23">
        <f>ROUND((PtQt!D896/PoQt!D896)*100,2)</f>
        <v>64</v>
      </c>
      <c r="E896" s="23">
        <f>ROUND((PtQt!E896/PoQt!E896)*100,2)</f>
        <v>99.19</v>
      </c>
      <c r="F896" s="23">
        <f>ROUND((PtQt!F896/PoQt!F896)*100,2)</f>
        <v>99.62</v>
      </c>
      <c r="G896" s="23">
        <f>ROUND((PtQt!G896/PoQt!G896)*100,2)</f>
        <v>100</v>
      </c>
      <c r="H896" s="23">
        <f>ROUND((PtQt!H896/PoQt!H896)*100,2)</f>
        <v>96.98</v>
      </c>
      <c r="I896" s="23">
        <f>ROUND((PtQt!I896/PoQt!I896)*100,2)</f>
        <v>94.36</v>
      </c>
      <c r="J896" s="23">
        <f>ROUND((PtQt!J896/PoQt!J896)*100,2)</f>
        <v>113.71</v>
      </c>
      <c r="K896" s="23">
        <f>ROUND((PtQt!K896/PoQt!K896)*100,2)</f>
        <v>40.159999999999997</v>
      </c>
      <c r="L896" s="23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3">
        <f>ROUND((PtQt!C897/PoQt!C897)*100,2)</f>
        <v>98.98</v>
      </c>
      <c r="D897" s="23">
        <f>ROUND((PtQt!D897/PoQt!D897)*100,2)</f>
        <v>107.58</v>
      </c>
      <c r="E897" s="23">
        <f>ROUND((PtQt!E897/PoQt!E897)*100,2)</f>
        <v>103.81</v>
      </c>
      <c r="F897" s="23">
        <f>ROUND((PtQt!F897/PoQt!F897)*100,2)</f>
        <v>89.65</v>
      </c>
      <c r="G897" s="23">
        <f>ROUND((PtQt!G897/PoQt!G897)*100,2)</f>
        <v>100</v>
      </c>
      <c r="H897" s="23">
        <f>ROUND((PtQt!H897/PoQt!H897)*100,2)</f>
        <v>87.25</v>
      </c>
      <c r="I897" s="23">
        <f>ROUND((PtQt!I897/PoQt!I897)*100,2)</f>
        <v>108.91</v>
      </c>
      <c r="J897" s="23">
        <f>ROUND((PtQt!J897/PoQt!J897)*100,2)</f>
        <v>92.87</v>
      </c>
      <c r="K897" s="23">
        <f>ROUND((PtQt!K897/PoQt!K897)*100,2)</f>
        <v>85.19</v>
      </c>
      <c r="L897" s="23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3">
        <f>ROUND((PtQt!C898/PoQt!C898)*100,2)</f>
        <v>93.07</v>
      </c>
      <c r="D898" s="23">
        <f>ROUND((PtQt!D898/PoQt!D898)*100,2)</f>
        <v>122.96</v>
      </c>
      <c r="E898" s="23">
        <f>ROUND((PtQt!E898/PoQt!E898)*100,2)</f>
        <v>100.63</v>
      </c>
      <c r="F898" s="23">
        <f>ROUND((PtQt!F898/PoQt!F898)*100,2)</f>
        <v>83.25</v>
      </c>
      <c r="G898" s="23">
        <f>ROUND((PtQt!G898/PoQt!G898)*100,2)</f>
        <v>100</v>
      </c>
      <c r="H898" s="23">
        <f>ROUND((PtQt!H898/PoQt!H898)*100,2)</f>
        <v>82.04</v>
      </c>
      <c r="I898" s="23">
        <f>ROUND((PtQt!I898/PoQt!I898)*100,2)</f>
        <v>128.72999999999999</v>
      </c>
      <c r="J898" s="23">
        <f>ROUND((PtQt!J898/PoQt!J898)*100,2)</f>
        <v>114.86</v>
      </c>
      <c r="K898" s="23">
        <f>ROUND((PtQt!K898/PoQt!K898)*100,2)</f>
        <v>101.17</v>
      </c>
      <c r="L898" s="23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ROUND((PtQt!C899/PoQt!C899)*100,2)</f>
        <v>100.58</v>
      </c>
      <c r="D899" s="23">
        <f>ROUND((PtQt!D899/PoQt!D899)*100,2)</f>
        <v>99.95</v>
      </c>
      <c r="E899" s="23">
        <f>ROUND((PtQt!E899/PoQt!E899)*100,2)</f>
        <v>98.31</v>
      </c>
      <c r="F899" s="23">
        <f>ROUND((PtQt!F899/PoQt!F899)*100,2)</f>
        <v>101.06</v>
      </c>
      <c r="G899" s="23">
        <f>ROUND((PtQt!G899/PoQt!G899)*100,2)</f>
        <v>100</v>
      </c>
      <c r="H899" s="23">
        <f>ROUND((PtQt!H899/PoQt!H899)*100,2)</f>
        <v>101.11</v>
      </c>
      <c r="I899" s="23">
        <f>ROUND((PtQt!I899/PoQt!I899)*100,2)</f>
        <v>92.16</v>
      </c>
      <c r="J899" s="23">
        <f>ROUND((PtQt!J899/PoQt!J899)*100,2)</f>
        <v>127.12</v>
      </c>
      <c r="K899" s="23" t="s">
        <v>133</v>
      </c>
      <c r="L899" s="23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3" t="s">
        <v>133</v>
      </c>
      <c r="D900" s="23" t="s">
        <v>133</v>
      </c>
      <c r="E900" s="23">
        <f>ROUND((PtQt!E900/PoQt!E900)*100,2)</f>
        <v>100</v>
      </c>
      <c r="F900" s="23">
        <f>ROUND((PtQt!F900/PoQt!F900)*100,2)</f>
        <v>100</v>
      </c>
      <c r="G900" s="23">
        <f>ROUND((PtQt!G900/PoQt!G900)*100,2)</f>
        <v>100</v>
      </c>
      <c r="H900" s="23">
        <f>ROUND((PtQt!H900/PoQt!H900)*100,2)</f>
        <v>98.83</v>
      </c>
      <c r="I900" s="23">
        <f>ROUND((PtQt!I900/PoQt!I900)*100,2)</f>
        <v>91.98</v>
      </c>
      <c r="J900" s="23">
        <f>ROUND((PtQt!J900/PoQt!J900)*100,2)</f>
        <v>101.52</v>
      </c>
      <c r="K900" s="23">
        <f>ROUND((PtQt!K900/PoQt!K900)*100,2)</f>
        <v>89.09</v>
      </c>
      <c r="L900" s="23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3">
        <f>ROUND((PtQt!C901/PoQt!C901)*100,2)</f>
        <v>101.36</v>
      </c>
      <c r="D901" s="23">
        <f>ROUND((PtQt!D901/PoQt!D901)*100,2)</f>
        <v>78.61</v>
      </c>
      <c r="E901" s="23">
        <f>ROUND((PtQt!E901/PoQt!E901)*100,2)</f>
        <v>95.41</v>
      </c>
      <c r="F901" s="23">
        <f>ROUND((PtQt!F901/PoQt!F901)*100,2)</f>
        <v>124.48</v>
      </c>
      <c r="G901" s="23">
        <f>ROUND((PtQt!G901/PoQt!G901)*100,2)</f>
        <v>100</v>
      </c>
      <c r="H901" s="23">
        <f>ROUND((PtQt!H901/PoQt!H901)*100,2)</f>
        <v>100.22</v>
      </c>
      <c r="I901" s="23">
        <f>ROUND((PtQt!I901/PoQt!I901)*100,2)</f>
        <v>87.08</v>
      </c>
      <c r="J901" s="23">
        <f>ROUND((PtQt!J901/PoQt!J901)*100,2)</f>
        <v>129.22</v>
      </c>
      <c r="K901" s="23">
        <f>ROUND((PtQt!K901/PoQt!K901)*100,2)</f>
        <v>138.41</v>
      </c>
      <c r="L901" s="23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ROUND((PtQt!C902/PoQt!C902)*100,2)</f>
        <v>100.6</v>
      </c>
      <c r="D902" s="23">
        <f>ROUND((PtQt!D902/PoQt!D902)*100,2)</f>
        <v>94.96</v>
      </c>
      <c r="E902" s="23">
        <f>ROUND((PtQt!E902/PoQt!E902)*100,2)</f>
        <v>99.4</v>
      </c>
      <c r="F902" s="23">
        <f>ROUND((PtQt!F902/PoQt!F902)*100,2)</f>
        <v>104.98</v>
      </c>
      <c r="G902" s="23">
        <f>ROUND((PtQt!G902/PoQt!G902)*100,2)</f>
        <v>100</v>
      </c>
      <c r="H902" s="23">
        <f>ROUND((PtQt!H902/PoQt!H902)*100,2)</f>
        <v>106.15</v>
      </c>
      <c r="I902" s="23">
        <f>ROUND((PtQt!I902/PoQt!I902)*100,2)</f>
        <v>94.22</v>
      </c>
      <c r="J902" s="23">
        <f>ROUND((PtQt!J902/PoQt!J902)*100,2)</f>
        <v>92.62</v>
      </c>
      <c r="K902" s="23">
        <f>ROUND((PtQt!K902/PoQt!K902)*100,2)</f>
        <v>96.49</v>
      </c>
      <c r="L902" s="23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3">
        <f>ROUND((PtQt!C903/PoQt!C903)*100,2)</f>
        <v>87.01</v>
      </c>
      <c r="D903" s="23">
        <f>ROUND((PtQt!D903/PoQt!D903)*100,2)</f>
        <v>104.18</v>
      </c>
      <c r="E903" s="23">
        <f>ROUND((PtQt!E903/PoQt!E903)*100,2)</f>
        <v>110.9</v>
      </c>
      <c r="F903" s="23">
        <f>ROUND((PtQt!F903/PoQt!F903)*100,2)</f>
        <v>97.73</v>
      </c>
      <c r="G903" s="23">
        <f>ROUND((PtQt!G903/PoQt!G903)*100,2)</f>
        <v>100</v>
      </c>
      <c r="H903" s="23">
        <f>ROUND((PtQt!H903/PoQt!H903)*100,2)</f>
        <v>151.38</v>
      </c>
      <c r="I903" s="23">
        <f>ROUND((PtQt!I903/PoQt!I903)*100,2)</f>
        <v>141.08000000000001</v>
      </c>
      <c r="J903" s="23">
        <f>ROUND((PtQt!J903/PoQt!J903)*100,2)</f>
        <v>154.96</v>
      </c>
      <c r="K903" s="23">
        <f>ROUND((PtQt!K903/PoQt!K903)*100,2)</f>
        <v>130.69999999999999</v>
      </c>
      <c r="L903" s="23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3">
        <f>ROUND((PtQt!C904/PoQt!C904)*100,2)</f>
        <v>86.33</v>
      </c>
      <c r="D904" s="23">
        <f>ROUND((PtQt!D904/PoQt!D904)*100,2)</f>
        <v>104.53</v>
      </c>
      <c r="E904" s="23">
        <f>ROUND((PtQt!E904/PoQt!E904)*100,2)</f>
        <v>111.77</v>
      </c>
      <c r="F904" s="23">
        <f>ROUND((PtQt!F904/PoQt!F904)*100,2)</f>
        <v>97.22</v>
      </c>
      <c r="G904" s="23">
        <f>ROUND((PtQt!G904/PoQt!G904)*100,2)</f>
        <v>100</v>
      </c>
      <c r="H904" s="23">
        <f>ROUND((PtQt!H904/PoQt!H904)*100,2)</f>
        <v>153.29</v>
      </c>
      <c r="I904" s="23">
        <f>ROUND((PtQt!I904/PoQt!I904)*100,2)</f>
        <v>142.47</v>
      </c>
      <c r="J904" s="23">
        <f>ROUND((PtQt!J904/PoQt!J904)*100,2)</f>
        <v>159.65</v>
      </c>
      <c r="K904" s="23">
        <f>ROUND((PtQt!K904/PoQt!K904)*100,2)</f>
        <v>136.18</v>
      </c>
      <c r="L904" s="23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ROUND((PtQt!C905/PoQt!C905)*100,2)</f>
        <v>109.55</v>
      </c>
      <c r="D905" s="23">
        <f>ROUND((PtQt!D905/PoQt!D905)*100,2)</f>
        <v>88.93</v>
      </c>
      <c r="E905" s="23">
        <f>ROUND((PtQt!E905/PoQt!E905)*100,2)</f>
        <v>96.15</v>
      </c>
      <c r="F905" s="23">
        <f>ROUND((PtQt!F905/PoQt!F905)*100,2)</f>
        <v>105.29</v>
      </c>
      <c r="G905" s="23">
        <f>ROUND((PtQt!G905/PoQt!G905)*100,2)</f>
        <v>100</v>
      </c>
      <c r="H905" s="23">
        <f>ROUND((PtQt!H905/PoQt!H905)*100,2)</f>
        <v>87.65</v>
      </c>
      <c r="I905" s="23">
        <f>ROUND((PtQt!I905/PoQt!I905)*100,2)</f>
        <v>81.03</v>
      </c>
      <c r="J905" s="23">
        <f>ROUND((PtQt!J905/PoQt!J905)*100,2)</f>
        <v>74.650000000000006</v>
      </c>
      <c r="K905" s="23">
        <f>ROUND((PtQt!K905/PoQt!K905)*100,2)</f>
        <v>50.22</v>
      </c>
      <c r="L905" s="23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3">
        <f>ROUND((PtQt!C906/PoQt!C906)*100,2)</f>
        <v>106.14</v>
      </c>
      <c r="D906" s="23">
        <f>ROUND((PtQt!D906/PoQt!D906)*100,2)</f>
        <v>113.3</v>
      </c>
      <c r="E906" s="23">
        <f>ROUND((PtQt!E906/PoQt!E906)*100,2)</f>
        <v>104.33</v>
      </c>
      <c r="F906" s="23">
        <f>ROUND((PtQt!F906/PoQt!F906)*100,2)</f>
        <v>75.12</v>
      </c>
      <c r="G906" s="23">
        <f>ROUND((PtQt!G906/PoQt!G906)*100,2)</f>
        <v>100</v>
      </c>
      <c r="H906" s="23">
        <f>ROUND((PtQt!H906/PoQt!H906)*100,2)</f>
        <v>77.53</v>
      </c>
      <c r="I906" s="23">
        <f>ROUND((PtQt!I906/PoQt!I906)*100,2)</f>
        <v>83.92</v>
      </c>
      <c r="J906" s="23">
        <f>ROUND((PtQt!J906/PoQt!J906)*100,2)</f>
        <v>83.82</v>
      </c>
      <c r="K906" s="23">
        <f>ROUND((PtQt!K906/PoQt!K906)*100,2)</f>
        <v>74.180000000000007</v>
      </c>
      <c r="L906" s="23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3">
        <f>ROUND((PtQt!C907/PoQt!C907)*100,2)</f>
        <v>101.72</v>
      </c>
      <c r="D907" s="23">
        <f>ROUND((PtQt!D907/PoQt!D907)*100,2)</f>
        <v>92.69</v>
      </c>
      <c r="E907" s="23">
        <f>ROUND((PtQt!E907/PoQt!E907)*100,2)</f>
        <v>102.14</v>
      </c>
      <c r="F907" s="23">
        <f>ROUND((PtQt!F907/PoQt!F907)*100,2)</f>
        <v>103.38</v>
      </c>
      <c r="G907" s="23">
        <f>ROUND((PtQt!G907/PoQt!G907)*100,2)</f>
        <v>100</v>
      </c>
      <c r="H907" s="23">
        <f>ROUND((PtQt!H907/PoQt!H907)*100,2)</f>
        <v>99.31</v>
      </c>
      <c r="I907" s="23">
        <f>ROUND((PtQt!I907/PoQt!I907)*100,2)</f>
        <v>102.62</v>
      </c>
      <c r="J907" s="23">
        <f>ROUND((PtQt!J907/PoQt!J907)*100,2)</f>
        <v>127.17</v>
      </c>
      <c r="K907" s="23">
        <f>ROUND((PtQt!K907/PoQt!K907)*100,2)</f>
        <v>122.21</v>
      </c>
      <c r="L907" s="23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ROUND((PtQt!C908/PoQt!C908)*100,2)</f>
        <v>102.97</v>
      </c>
      <c r="D908" s="23">
        <f>ROUND((PtQt!D908/PoQt!D908)*100,2)</f>
        <v>110.37</v>
      </c>
      <c r="E908" s="23">
        <f>ROUND((PtQt!E908/PoQt!E908)*100,2)</f>
        <v>92.83</v>
      </c>
      <c r="F908" s="23">
        <f>ROUND((PtQt!F908/PoQt!F908)*100,2)</f>
        <v>93.83</v>
      </c>
      <c r="G908" s="23">
        <f>ROUND((PtQt!G908/PoQt!G908)*100,2)</f>
        <v>100</v>
      </c>
      <c r="H908" s="23">
        <f>ROUND((PtQt!H908/PoQt!H908)*100,2)</f>
        <v>99.65</v>
      </c>
      <c r="I908" s="23">
        <f>ROUND((PtQt!I908/PoQt!I908)*100,2)</f>
        <v>103.11</v>
      </c>
      <c r="J908" s="23">
        <f>ROUND((PtQt!J908/PoQt!J908)*100,2)</f>
        <v>99.74</v>
      </c>
      <c r="K908" s="23">
        <f>ROUND((PtQt!K908/PoQt!K908)*100,2)</f>
        <v>96.06</v>
      </c>
      <c r="L908" s="23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3">
        <f>ROUND((PtQt!C909/PoQt!C909)*100,2)</f>
        <v>104.99</v>
      </c>
      <c r="D909" s="23">
        <f>ROUND((PtQt!D909/PoQt!D909)*100,2)</f>
        <v>102.97</v>
      </c>
      <c r="E909" s="23">
        <f>ROUND((PtQt!E909/PoQt!E909)*100,2)</f>
        <v>108.38</v>
      </c>
      <c r="F909" s="23">
        <f>ROUND((PtQt!F909/PoQt!F909)*100,2)</f>
        <v>83.6</v>
      </c>
      <c r="G909" s="23">
        <f>ROUND((PtQt!G909/PoQt!G909)*100,2)</f>
        <v>100</v>
      </c>
      <c r="H909" s="23">
        <f>ROUND((PtQt!H909/PoQt!H909)*100,2)</f>
        <v>80.040000000000006</v>
      </c>
      <c r="I909" s="23">
        <f>ROUND((PtQt!I909/PoQt!I909)*100,2)</f>
        <v>93.11</v>
      </c>
      <c r="J909" s="23">
        <f>ROUND((PtQt!J909/PoQt!J909)*100,2)</f>
        <v>101.72</v>
      </c>
      <c r="K909" s="23">
        <f>ROUND((PtQt!K909/PoQt!K909)*100,2)</f>
        <v>69.040000000000006</v>
      </c>
      <c r="L909" s="23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3">
        <f>ROUND((PtQt!C910/PoQt!C910)*100,2)</f>
        <v>109.7</v>
      </c>
      <c r="D910" s="23">
        <f>ROUND((PtQt!D910/PoQt!D910)*100,2)</f>
        <v>119.79</v>
      </c>
      <c r="E910" s="23">
        <f>ROUND((PtQt!E910/PoQt!E910)*100,2)</f>
        <v>118.54</v>
      </c>
      <c r="F910" s="23">
        <f>ROUND((PtQt!F910/PoQt!F910)*100,2)</f>
        <v>52.02</v>
      </c>
      <c r="G910" s="23">
        <f>ROUND((PtQt!G910/PoQt!G910)*100,2)</f>
        <v>100</v>
      </c>
      <c r="H910" s="23">
        <f>ROUND((PtQt!H910/PoQt!H910)*100,2)</f>
        <v>55.27</v>
      </c>
      <c r="I910" s="23">
        <f>ROUND((PtQt!I910/PoQt!I910)*100,2)</f>
        <v>64.62</v>
      </c>
      <c r="J910" s="23">
        <f>ROUND((PtQt!J910/PoQt!J910)*100,2)</f>
        <v>47.78</v>
      </c>
      <c r="K910" s="23">
        <f>ROUND((PtQt!K910/PoQt!K910)*100,2)</f>
        <v>46.13</v>
      </c>
      <c r="L910" s="23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32" t="s">
        <v>132</v>
      </c>
      <c r="D911" s="23" t="s">
        <v>133</v>
      </c>
      <c r="E911" s="23">
        <f>ROUND((PtQt!E911/PoQt!E911)*100,2)</f>
        <v>96.29</v>
      </c>
      <c r="F911" s="23">
        <f>ROUND((PtQt!F911/PoQt!F911)*100,2)</f>
        <v>103.69</v>
      </c>
      <c r="G911" s="23">
        <f>ROUND((PtQt!G911/PoQt!G911)*100,2)</f>
        <v>100</v>
      </c>
      <c r="H911" s="23">
        <f>ROUND((PtQt!H911/PoQt!H911)*100,2)</f>
        <v>118.17</v>
      </c>
      <c r="I911" s="23">
        <f>ROUND((PtQt!I911/PoQt!I911)*100,2)</f>
        <v>118.03</v>
      </c>
      <c r="J911" s="23">
        <f>ROUND((PtQt!J911/PoQt!J911)*100,2)</f>
        <v>112.34</v>
      </c>
      <c r="K911" s="23" t="s">
        <v>133</v>
      </c>
      <c r="L911" s="23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3" t="s">
        <v>133</v>
      </c>
      <c r="D912" s="23">
        <f>ROUND((PtQt!D912/PoQt!D912)*100,2)</f>
        <v>105.83</v>
      </c>
      <c r="E912" s="23">
        <f>ROUND((PtQt!E912/PoQt!E912)*100,2)</f>
        <v>97.04</v>
      </c>
      <c r="F912" s="23">
        <f>ROUND((PtQt!F912/PoQt!F912)*100,2)</f>
        <v>97.17</v>
      </c>
      <c r="G912" s="23">
        <f>ROUND((PtQt!G912/PoQt!G912)*100,2)</f>
        <v>100</v>
      </c>
      <c r="H912" s="23">
        <f>ROUND((PtQt!H912/PoQt!H912)*100,2)</f>
        <v>99.87</v>
      </c>
      <c r="I912" s="23">
        <f>ROUND((PtQt!I912/PoQt!I912)*100,2)</f>
        <v>110.93</v>
      </c>
      <c r="J912" s="23">
        <f>ROUND((PtQt!J912/PoQt!J912)*100,2)</f>
        <v>107.55</v>
      </c>
      <c r="K912" s="23">
        <f>ROUND((PtQt!K912/PoQt!K912)*100,2)</f>
        <v>107.55</v>
      </c>
      <c r="L912" s="23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3">
        <f>ROUND((PtQt!C913/PoQt!C913)*100,2)</f>
        <v>112.87</v>
      </c>
      <c r="D913" s="23">
        <f>ROUND((PtQt!D913/PoQt!D913)*100,2)</f>
        <v>102.64</v>
      </c>
      <c r="E913" s="23">
        <f>ROUND((PtQt!E913/PoQt!E913)*100,2)</f>
        <v>92.77</v>
      </c>
      <c r="F913" s="23">
        <f>ROUND((PtQt!F913/PoQt!F913)*100,2)</f>
        <v>92.24</v>
      </c>
      <c r="G913" s="23">
        <f>ROUND((PtQt!G913/PoQt!G913)*100,2)</f>
        <v>100</v>
      </c>
      <c r="H913" s="23">
        <f>ROUND((PtQt!H913/PoQt!H913)*100,2)</f>
        <v>86.06</v>
      </c>
      <c r="I913" s="23">
        <f>ROUND((PtQt!I913/PoQt!I913)*100,2)</f>
        <v>92.78</v>
      </c>
      <c r="J913" s="23">
        <f>ROUND((PtQt!J913/PoQt!J913)*100,2)</f>
        <v>92.75</v>
      </c>
      <c r="K913" s="23">
        <f>ROUND((PtQt!K913/PoQt!K913)*100,2)</f>
        <v>86.57</v>
      </c>
      <c r="L913" s="23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3">
        <f>ROUND((PtQt!C914/PoQt!C914)*100,2)</f>
        <v>100.93</v>
      </c>
      <c r="D914" s="23">
        <f>ROUND((PtQt!D914/PoQt!D914)*100,2)</f>
        <v>99.81</v>
      </c>
      <c r="E914" s="23">
        <f>ROUND((PtQt!E914/PoQt!E914)*100,2)</f>
        <v>99.65</v>
      </c>
      <c r="F914" s="23">
        <f>ROUND((PtQt!F914/PoQt!F914)*100,2)</f>
        <v>99.58</v>
      </c>
      <c r="G914" s="23">
        <f>ROUND((PtQt!G914/PoQt!G914)*100,2)</f>
        <v>100</v>
      </c>
      <c r="H914" s="23">
        <f>ROUND((PtQt!H914/PoQt!H914)*100,2)</f>
        <v>98.91</v>
      </c>
      <c r="I914" s="23">
        <f>ROUND((PtQt!I914/PoQt!I914)*100,2)</f>
        <v>98.77</v>
      </c>
      <c r="J914" s="23">
        <f>ROUND((PtQt!J914/PoQt!J914)*100,2)</f>
        <v>98.68</v>
      </c>
      <c r="K914" s="23">
        <f>ROUND((PtQt!K914/PoQt!K914)*100,2)</f>
        <v>98.58</v>
      </c>
      <c r="L914" s="23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3">
        <f>ROUND((PtQt!C915/PoQt!C915)*100,2)</f>
        <v>113.67</v>
      </c>
      <c r="D915" s="23">
        <f>ROUND((PtQt!D915/PoQt!D915)*100,2)</f>
        <v>102.76</v>
      </c>
      <c r="E915" s="23">
        <f>ROUND((PtQt!E915/PoQt!E915)*100,2)</f>
        <v>92.57</v>
      </c>
      <c r="F915" s="23">
        <f>ROUND((PtQt!F915/PoQt!F915)*100,2)</f>
        <v>91.13</v>
      </c>
      <c r="G915" s="23">
        <f>ROUND((PtQt!G915/PoQt!G915)*100,2)</f>
        <v>100</v>
      </c>
      <c r="H915" s="23">
        <f>ROUND((PtQt!H915/PoQt!H915)*100,2)</f>
        <v>85.13</v>
      </c>
      <c r="I915" s="23">
        <f>ROUND((PtQt!I915/PoQt!I915)*100,2)</f>
        <v>92.21</v>
      </c>
      <c r="J915" s="23">
        <f>ROUND((PtQt!J915/PoQt!J915)*100,2)</f>
        <v>92.45</v>
      </c>
      <c r="K915" s="23">
        <f>ROUND((PtQt!K915/PoQt!K915)*100,2)</f>
        <v>83.81</v>
      </c>
      <c r="L915" s="23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3">
        <f>ROUND((PtQt!C916/PoQt!C916)*100,2)</f>
        <v>100.38</v>
      </c>
      <c r="D916" s="23">
        <f>ROUND((PtQt!D916/PoQt!D916)*100,2)</f>
        <v>102.12</v>
      </c>
      <c r="E916" s="23">
        <f>ROUND((PtQt!E916/PoQt!E916)*100,2)</f>
        <v>96.86</v>
      </c>
      <c r="F916" s="23">
        <f>ROUND((PtQt!F916/PoQt!F916)*100,2)</f>
        <v>100.64</v>
      </c>
      <c r="G916" s="23">
        <f>ROUND((PtQt!G916/PoQt!G916)*100,2)</f>
        <v>100</v>
      </c>
      <c r="H916" s="23">
        <f>ROUND((PtQt!H916/PoQt!H916)*100,2)</f>
        <v>102.17</v>
      </c>
      <c r="I916" s="23">
        <f>ROUND((PtQt!I916/PoQt!I916)*100,2)</f>
        <v>107.77</v>
      </c>
      <c r="J916" s="23">
        <f>ROUND((PtQt!J916/PoQt!J916)*100,2)</f>
        <v>108.19</v>
      </c>
      <c r="K916" s="23">
        <f>ROUND((PtQt!K916/PoQt!K916)*100,2)</f>
        <v>107.39</v>
      </c>
      <c r="L916" s="23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3">
        <f>ROUND((PtQt!C917/PoQt!C917)*100,2)</f>
        <v>99.41</v>
      </c>
      <c r="D917" s="23">
        <f>ROUND((PtQt!D917/PoQt!D917)*100,2)</f>
        <v>102.9</v>
      </c>
      <c r="E917" s="23">
        <f>ROUND((PtQt!E917/PoQt!E917)*100,2)</f>
        <v>100.36</v>
      </c>
      <c r="F917" s="23">
        <f>ROUND((PtQt!F917/PoQt!F917)*100,2)</f>
        <v>97.54</v>
      </c>
      <c r="G917" s="23">
        <f>ROUND((PtQt!G917/PoQt!G917)*100,2)</f>
        <v>100</v>
      </c>
      <c r="H917" s="23">
        <f>ROUND((PtQt!H917/PoQt!H917)*100,2)</f>
        <v>102.81</v>
      </c>
      <c r="I917" s="23">
        <f>ROUND((PtQt!I917/PoQt!I917)*100,2)</f>
        <v>104.85</v>
      </c>
      <c r="J917" s="23">
        <f>ROUND((PtQt!J917/PoQt!J917)*100,2)</f>
        <v>99.23</v>
      </c>
      <c r="K917" s="23">
        <f>ROUND((PtQt!K917/PoQt!K917)*100,2)</f>
        <v>109.98</v>
      </c>
      <c r="L917" s="23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3">
        <f>ROUND((PtQt!C918/PoQt!C918)*100,2)</f>
        <v>97.09</v>
      </c>
      <c r="D918" s="23">
        <f>ROUND((PtQt!D918/PoQt!D918)*100,2)</f>
        <v>99.74</v>
      </c>
      <c r="E918" s="23">
        <f>ROUND((PtQt!E918/PoQt!E918)*100,2)</f>
        <v>100.96</v>
      </c>
      <c r="F918" s="23">
        <f>ROUND((PtQt!F918/PoQt!F918)*100,2)</f>
        <v>102.21</v>
      </c>
      <c r="G918" s="23">
        <f>ROUND((PtQt!G918/PoQt!G918)*100,2)</f>
        <v>100</v>
      </c>
      <c r="H918" s="23">
        <f>ROUND((PtQt!H918/PoQt!H918)*100,2)</f>
        <v>100.83</v>
      </c>
      <c r="I918" s="23">
        <f>ROUND((PtQt!I918/PoQt!I918)*100,2)</f>
        <v>100.87</v>
      </c>
      <c r="J918" s="23">
        <f>ROUND((PtQt!J918/PoQt!J918)*100,2)</f>
        <v>92.12</v>
      </c>
      <c r="K918" s="23">
        <f>ROUND((PtQt!K918/PoQt!K918)*100,2)</f>
        <v>109.98</v>
      </c>
      <c r="L918" s="23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ROUND((PtQt!C919/PoQt!C919)*100,2)</f>
        <v>102.73</v>
      </c>
      <c r="D919" s="23">
        <f>ROUND((PtQt!D919/PoQt!D919)*100,2)</f>
        <v>110.21</v>
      </c>
      <c r="E919" s="23">
        <f>ROUND((PtQt!E919/PoQt!E919)*100,2)</f>
        <v>99.06</v>
      </c>
      <c r="F919" s="23">
        <f>ROUND((PtQt!F919/PoQt!F919)*100,2)</f>
        <v>87.99</v>
      </c>
      <c r="G919" s="23">
        <f>ROUND((PtQt!G919/PoQt!G919)*100,2)</f>
        <v>100</v>
      </c>
      <c r="H919" s="23">
        <f>ROUND((PtQt!H919/PoQt!H919)*100,2)</f>
        <v>106.38</v>
      </c>
      <c r="I919" s="23">
        <f>ROUND((PtQt!I919/PoQt!I919)*100,2)</f>
        <v>114.74</v>
      </c>
      <c r="J919" s="23">
        <f>ROUND((PtQt!J919/PoQt!J919)*100,2)</f>
        <v>108.33</v>
      </c>
      <c r="K919" s="23">
        <f>ROUND((PtQt!K919/PoQt!K919)*100,2)</f>
        <v>111.99</v>
      </c>
      <c r="L919" s="23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ROUND((PtQt!C920/PoQt!C920)*100,2)</f>
        <v>99.93</v>
      </c>
      <c r="D920" s="23">
        <f>ROUND((PtQt!D920/PoQt!D920)*100,2)</f>
        <v>99.83</v>
      </c>
      <c r="E920" s="23">
        <f>ROUND((PtQt!E920/PoQt!E920)*100,2)</f>
        <v>100.84</v>
      </c>
      <c r="F920" s="23">
        <f>ROUND((PtQt!F920/PoQt!F920)*100,2)</f>
        <v>99.39</v>
      </c>
      <c r="G920" s="23">
        <f>ROUND((PtQt!G920/PoQt!G920)*100,2)</f>
        <v>100</v>
      </c>
      <c r="H920" s="23">
        <f>ROUND((PtQt!H920/PoQt!H920)*100,2)</f>
        <v>103.35</v>
      </c>
      <c r="I920" s="23">
        <f>ROUND((PtQt!I920/PoQt!I920)*100,2)</f>
        <v>102.71</v>
      </c>
      <c r="J920" s="23">
        <f>ROUND((PtQt!J920/PoQt!J920)*100,2)</f>
        <v>106.18</v>
      </c>
      <c r="K920" s="23">
        <f>ROUND((PtQt!K920/PoQt!K920)*100,2)</f>
        <v>106.79</v>
      </c>
      <c r="L920" s="23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3">
        <f>ROUND((PtQt!C921/PoQt!C921)*100,2)</f>
        <v>98.29</v>
      </c>
      <c r="D921" s="23">
        <f>ROUND((PtQt!D921/PoQt!D921)*100,2)</f>
        <v>101.73</v>
      </c>
      <c r="E921" s="23">
        <f>ROUND((PtQt!E921/PoQt!E921)*100,2)</f>
        <v>99.28</v>
      </c>
      <c r="F921" s="23">
        <f>ROUND((PtQt!F921/PoQt!F921)*100,2)</f>
        <v>101.08</v>
      </c>
      <c r="G921" s="23">
        <f>ROUND((PtQt!G921/PoQt!G921)*100,2)</f>
        <v>100</v>
      </c>
      <c r="H921" s="23">
        <f>ROUND((PtQt!H921/PoQt!H921)*100,2)</f>
        <v>108.81</v>
      </c>
      <c r="I921" s="23">
        <f>ROUND((PtQt!I921/PoQt!I921)*100,2)</f>
        <v>119.83</v>
      </c>
      <c r="J921" s="23">
        <f>ROUND((PtQt!J921/PoQt!J921)*100,2)</f>
        <v>125.18</v>
      </c>
      <c r="K921" s="23">
        <f>ROUND((PtQt!K921/PoQt!K921)*100,2)</f>
        <v>120.29</v>
      </c>
      <c r="L921" s="23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3">
        <f>ROUND((PtQt!C922/PoQt!C922)*100,2)</f>
        <v>100.23</v>
      </c>
      <c r="D922" s="23">
        <f>ROUND((PtQt!D922/PoQt!D922)*100,2)</f>
        <v>101.11</v>
      </c>
      <c r="E922" s="23">
        <f>ROUND((PtQt!E922/PoQt!E922)*100,2)</f>
        <v>98.13</v>
      </c>
      <c r="F922" s="23">
        <f>ROUND((PtQt!F922/PoQt!F922)*100,2)</f>
        <v>100.54</v>
      </c>
      <c r="G922" s="23">
        <f>ROUND((PtQt!G922/PoQt!G922)*100,2)</f>
        <v>100</v>
      </c>
      <c r="H922" s="23">
        <f>ROUND((PtQt!H922/PoQt!H922)*100,2)</f>
        <v>106.94</v>
      </c>
      <c r="I922" s="23">
        <f>ROUND((PtQt!I922/PoQt!I922)*100,2)</f>
        <v>115.42</v>
      </c>
      <c r="J922" s="23">
        <f>ROUND((PtQt!J922/PoQt!J922)*100,2)</f>
        <v>114.25</v>
      </c>
      <c r="K922" s="23">
        <f>ROUND((PtQt!K922/PoQt!K922)*100,2)</f>
        <v>105.09</v>
      </c>
      <c r="L922" s="23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ROUND((PtQt!C923/PoQt!C923)*100,2)</f>
        <v>100</v>
      </c>
      <c r="D923" s="23">
        <f>ROUND((PtQt!D923/PoQt!D923)*100,2)</f>
        <v>100</v>
      </c>
      <c r="E923" s="23">
        <f>ROUND((PtQt!E923/PoQt!E923)*100,2)</f>
        <v>104.44</v>
      </c>
      <c r="F923" s="23">
        <f>ROUND((PtQt!F923/PoQt!F923)*100,2)</f>
        <v>95.41</v>
      </c>
      <c r="G923" s="23">
        <f>ROUND((PtQt!G923/PoQt!G923)*100,2)</f>
        <v>100</v>
      </c>
      <c r="H923" s="23">
        <f>ROUND((PtQt!H923/PoQt!H923)*100,2)</f>
        <v>100.61</v>
      </c>
      <c r="I923" s="23">
        <f>ROUND((PtQt!I923/PoQt!I923)*100,2)</f>
        <v>105.97</v>
      </c>
      <c r="J923" s="23">
        <f>ROUND((PtQt!J923/PoQt!J923)*100,2)</f>
        <v>108.27</v>
      </c>
      <c r="K923" s="23">
        <f>ROUND((PtQt!K923/PoQt!K923)*100,2)</f>
        <v>109.65</v>
      </c>
      <c r="L923" s="23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ROUND((PtQt!C924/PoQt!C924)*100,2)</f>
        <v>91.8</v>
      </c>
      <c r="D924" s="23">
        <f>ROUND((PtQt!D924/PoQt!D924)*100,2)</f>
        <v>103.1</v>
      </c>
      <c r="E924" s="23">
        <f>ROUND((PtQt!E924/PoQt!E924)*100,2)</f>
        <v>101.78</v>
      </c>
      <c r="F924" s="23">
        <f>ROUND((PtQt!F924/PoQt!F924)*100,2)</f>
        <v>103.33</v>
      </c>
      <c r="G924" s="23">
        <f>ROUND((PtQt!G924/PoQt!G924)*100,2)</f>
        <v>100</v>
      </c>
      <c r="H924" s="23">
        <f>ROUND((PtQt!H924/PoQt!H924)*100,2)</f>
        <v>117.68</v>
      </c>
      <c r="I924" s="23">
        <f>ROUND((PtQt!I924/PoQt!I924)*100,2)</f>
        <v>133.47999999999999</v>
      </c>
      <c r="J924" s="23">
        <f>ROUND((PtQt!J924/PoQt!J924)*100,2)</f>
        <v>142.66</v>
      </c>
      <c r="K924" s="23">
        <f>ROUND((PtQt!K924/PoQt!K924)*100,2)</f>
        <v>160.69</v>
      </c>
      <c r="L924" s="23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3">
        <f>ROUND((PtQt!C925/PoQt!C925)*100,2)</f>
        <v>95.29</v>
      </c>
      <c r="D925" s="23">
        <f>ROUND((PtQt!D925/PoQt!D925)*100,2)</f>
        <v>99.29</v>
      </c>
      <c r="E925" s="23">
        <f>ROUND((PtQt!E925/PoQt!E925)*100,2)</f>
        <v>98.85</v>
      </c>
      <c r="F925" s="23">
        <f>ROUND((PtQt!F925/PoQt!F925)*100,2)</f>
        <v>104.31</v>
      </c>
      <c r="G925" s="23">
        <f>ROUND((PtQt!G925/PoQt!G925)*100,2)</f>
        <v>100</v>
      </c>
      <c r="H925" s="23">
        <f>ROUND((PtQt!H925/PoQt!H925)*100,2)</f>
        <v>98.75</v>
      </c>
      <c r="I925" s="23">
        <f>ROUND((PtQt!I925/PoQt!I925)*100,2)</f>
        <v>103.08</v>
      </c>
      <c r="J925" s="23">
        <f>ROUND((PtQt!J925/PoQt!J925)*100,2)</f>
        <v>99.37</v>
      </c>
      <c r="K925" s="23">
        <f>ROUND((PtQt!K925/PoQt!K925)*100,2)</f>
        <v>108.41</v>
      </c>
      <c r="L925" s="23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3">
        <f>ROUND((PtQt!C926/PoQt!C926)*100,2)</f>
        <v>85.1</v>
      </c>
      <c r="D926" s="23">
        <f>ROUND((PtQt!D926/PoQt!D926)*100,2)</f>
        <v>92.47</v>
      </c>
      <c r="E926" s="23">
        <f>ROUND((PtQt!E926/PoQt!E926)*100,2)</f>
        <v>108</v>
      </c>
      <c r="F926" s="23">
        <f>ROUND((PtQt!F926/PoQt!F926)*100,2)</f>
        <v>107.43</v>
      </c>
      <c r="G926" s="23">
        <f>ROUND((PtQt!G926/PoQt!G926)*100,2)</f>
        <v>100</v>
      </c>
      <c r="H926" s="23">
        <f>ROUND((PtQt!H926/PoQt!H926)*100,2)</f>
        <v>97.29</v>
      </c>
      <c r="I926" s="23">
        <f>ROUND((PtQt!I926/PoQt!I926)*100,2)</f>
        <v>115.53</v>
      </c>
      <c r="J926" s="23">
        <f>ROUND((PtQt!J926/PoQt!J926)*100,2)</f>
        <v>111.17</v>
      </c>
      <c r="K926" s="23">
        <f>ROUND((PtQt!K926/PoQt!K926)*100,2)</f>
        <v>110.7</v>
      </c>
      <c r="L926" s="23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ROUND((PtQt!C927/PoQt!C927)*100,2)</f>
        <v>97.38</v>
      </c>
      <c r="D927" s="23">
        <f>ROUND((PtQt!D927/PoQt!D927)*100,2)</f>
        <v>100.73</v>
      </c>
      <c r="E927" s="23">
        <f>ROUND((PtQt!E927/PoQt!E927)*100,2)</f>
        <v>98.08</v>
      </c>
      <c r="F927" s="23">
        <f>ROUND((PtQt!F927/PoQt!F927)*100,2)</f>
        <v>103.66</v>
      </c>
      <c r="G927" s="23">
        <f>ROUND((PtQt!G927/PoQt!G927)*100,2)</f>
        <v>100</v>
      </c>
      <c r="H927" s="23">
        <f>ROUND((PtQt!H927/PoQt!H927)*100,2)</f>
        <v>98.37</v>
      </c>
      <c r="I927" s="23">
        <f>ROUND((PtQt!I927/PoQt!I927)*100,2)</f>
        <v>101.89</v>
      </c>
      <c r="J927" s="23">
        <f>ROUND((PtQt!J927/PoQt!J927)*100,2)</f>
        <v>97.37</v>
      </c>
      <c r="K927" s="23">
        <f>ROUND((PtQt!K927/PoQt!K927)*100,2)</f>
        <v>108.09</v>
      </c>
      <c r="L927" s="23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ROUND((PtQt!C928/PoQt!C928)*100,2)</f>
        <v>76.34</v>
      </c>
      <c r="D928" s="23">
        <f>ROUND((PtQt!D928/PoQt!D928)*100,2)</f>
        <v>99.07</v>
      </c>
      <c r="E928" s="23">
        <f>ROUND((PtQt!E928/PoQt!E928)*100,2)</f>
        <v>99.06</v>
      </c>
      <c r="F928" s="23">
        <f>ROUND((PtQt!F928/PoQt!F928)*100,2)</f>
        <v>103.83</v>
      </c>
      <c r="G928" s="23">
        <f>ROUND((PtQt!G928/PoQt!G928)*100,2)</f>
        <v>100</v>
      </c>
      <c r="H928" s="23">
        <f>ROUND((PtQt!H928/PoQt!H928)*100,2)</f>
        <v>106.89</v>
      </c>
      <c r="I928" s="23">
        <f>ROUND((PtQt!I928/PoQt!I928)*100,2)</f>
        <v>102.77</v>
      </c>
      <c r="J928" s="23">
        <f>ROUND((PtQt!J928/PoQt!J928)*100,2)</f>
        <v>102.73</v>
      </c>
      <c r="K928" s="23">
        <f>ROUND((PtQt!K928/PoQt!K928)*100,2)</f>
        <v>107.78</v>
      </c>
      <c r="L928" s="23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6"/>
  <sheetViews>
    <sheetView showGridLines="0" zoomScale="70" zoomScaleNormal="70" workbookViewId="0">
      <selection activeCell="J10" sqref="J10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8" t="s">
        <v>180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</row>
    <row r="2" spans="1:23" ht="21" x14ac:dyDescent="0.25">
      <c r="A2" s="159" t="s">
        <v>216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</row>
    <row r="3" spans="1:2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60" t="s">
        <v>181</v>
      </c>
      <c r="B5" s="155">
        <v>2019</v>
      </c>
      <c r="C5" s="157"/>
      <c r="D5" s="157"/>
      <c r="E5" s="157"/>
      <c r="F5" s="157"/>
      <c r="G5" s="157"/>
      <c r="H5" s="157"/>
      <c r="I5" s="157"/>
      <c r="J5" s="157"/>
      <c r="K5" s="156"/>
      <c r="L5" s="155">
        <v>2020</v>
      </c>
      <c r="M5" s="157"/>
      <c r="N5" s="157"/>
      <c r="O5" s="157"/>
      <c r="P5" s="157"/>
      <c r="Q5" s="157"/>
      <c r="R5" s="157"/>
      <c r="S5" s="157"/>
      <c r="T5" s="157"/>
      <c r="U5" s="156"/>
      <c r="V5" s="162" t="s">
        <v>207</v>
      </c>
      <c r="W5" s="163"/>
    </row>
    <row r="6" spans="1:23" ht="60" customHeight="1" thickBot="1" x14ac:dyDescent="0.3">
      <c r="A6" s="161"/>
      <c r="B6" s="153" t="s">
        <v>146</v>
      </c>
      <c r="C6" s="149"/>
      <c r="D6" s="149" t="s">
        <v>147</v>
      </c>
      <c r="E6" s="149"/>
      <c r="F6" s="149" t="s">
        <v>148</v>
      </c>
      <c r="G6" s="149"/>
      <c r="H6" s="149" t="s">
        <v>149</v>
      </c>
      <c r="I6" s="149"/>
      <c r="J6" s="149" t="s">
        <v>210</v>
      </c>
      <c r="K6" s="154"/>
      <c r="L6" s="153" t="s">
        <v>146</v>
      </c>
      <c r="M6" s="149"/>
      <c r="N6" s="149" t="s">
        <v>147</v>
      </c>
      <c r="O6" s="149"/>
      <c r="P6" s="149" t="s">
        <v>148</v>
      </c>
      <c r="Q6" s="149"/>
      <c r="R6" s="149" t="s">
        <v>149</v>
      </c>
      <c r="S6" s="149"/>
      <c r="T6" s="149" t="s">
        <v>210</v>
      </c>
      <c r="U6" s="154"/>
      <c r="V6" s="164" t="s">
        <v>208</v>
      </c>
      <c r="W6" s="165"/>
    </row>
    <row r="7" spans="1:23" ht="18" customHeight="1" x14ac:dyDescent="0.25">
      <c r="A7" s="43" t="s">
        <v>150</v>
      </c>
      <c r="B7" s="44">
        <v>96</v>
      </c>
      <c r="C7" s="45"/>
      <c r="D7" s="45">
        <v>96.4</v>
      </c>
      <c r="E7" s="45"/>
      <c r="F7" s="45">
        <v>93.4</v>
      </c>
      <c r="G7" s="45"/>
      <c r="H7" s="45">
        <v>91.7</v>
      </c>
      <c r="I7" s="90"/>
      <c r="J7" s="45">
        <v>94.4</v>
      </c>
      <c r="K7" s="87"/>
      <c r="L7" s="44">
        <v>93.2</v>
      </c>
      <c r="M7" s="45"/>
      <c r="N7" s="45">
        <v>94.7</v>
      </c>
      <c r="O7" s="45"/>
      <c r="P7" s="45">
        <v>94.1</v>
      </c>
      <c r="Q7" s="90"/>
      <c r="R7" s="45">
        <v>95.5</v>
      </c>
      <c r="S7" s="90"/>
      <c r="T7" s="45">
        <v>94.4</v>
      </c>
      <c r="U7" s="46"/>
      <c r="V7" s="45">
        <v>100.8</v>
      </c>
      <c r="W7" s="46"/>
    </row>
    <row r="8" spans="1:23" ht="18" customHeight="1" x14ac:dyDescent="0.25">
      <c r="A8" s="47" t="s">
        <v>199</v>
      </c>
      <c r="B8" s="48">
        <v>79.7</v>
      </c>
      <c r="C8" s="49"/>
      <c r="D8" s="49">
        <v>89.3</v>
      </c>
      <c r="E8" s="49"/>
      <c r="F8" s="49">
        <v>88.6</v>
      </c>
      <c r="G8" s="49"/>
      <c r="H8" s="49">
        <v>84.3</v>
      </c>
      <c r="I8" s="91"/>
      <c r="J8" s="49">
        <v>85.5</v>
      </c>
      <c r="K8" s="88"/>
      <c r="L8" s="48">
        <v>57.9</v>
      </c>
      <c r="M8" s="49"/>
      <c r="N8" s="49">
        <v>70.2</v>
      </c>
      <c r="O8" s="49"/>
      <c r="P8" s="49">
        <v>52.9</v>
      </c>
      <c r="Q8" s="91"/>
      <c r="R8" s="49">
        <v>76.400000000000006</v>
      </c>
      <c r="S8" s="91"/>
      <c r="T8" s="49">
        <v>64.400000000000006</v>
      </c>
      <c r="U8" s="50"/>
      <c r="V8" s="49">
        <v>91.6</v>
      </c>
      <c r="W8" s="50"/>
    </row>
    <row r="9" spans="1:23" ht="18" customHeight="1" x14ac:dyDescent="0.25">
      <c r="A9" s="141" t="s">
        <v>166</v>
      </c>
      <c r="B9" s="48">
        <v>91.3</v>
      </c>
      <c r="C9" s="49"/>
      <c r="D9" s="49">
        <v>88.7</v>
      </c>
      <c r="E9" s="49"/>
      <c r="F9" s="49">
        <v>89.7</v>
      </c>
      <c r="G9" s="49"/>
      <c r="H9" s="49">
        <v>89.4</v>
      </c>
      <c r="I9" s="91"/>
      <c r="J9" s="49">
        <v>89.8</v>
      </c>
      <c r="K9" s="88"/>
      <c r="L9" s="48">
        <v>77.7</v>
      </c>
      <c r="M9" s="49"/>
      <c r="N9" s="49">
        <v>76.3</v>
      </c>
      <c r="O9" s="49"/>
      <c r="P9" s="49">
        <v>75.900000000000006</v>
      </c>
      <c r="Q9" s="91"/>
      <c r="R9" s="49">
        <v>87.6</v>
      </c>
      <c r="S9" s="91"/>
      <c r="T9" s="49">
        <v>79.400000000000006</v>
      </c>
      <c r="U9" s="50"/>
      <c r="V9" s="49">
        <v>96.9</v>
      </c>
      <c r="W9" s="50"/>
    </row>
    <row r="10" spans="1:23" ht="18" customHeight="1" x14ac:dyDescent="0.25">
      <c r="A10" s="141" t="s">
        <v>167</v>
      </c>
      <c r="B10" s="48">
        <v>96.6</v>
      </c>
      <c r="C10" s="49"/>
      <c r="D10" s="49">
        <v>91.4</v>
      </c>
      <c r="E10" s="49"/>
      <c r="F10" s="49">
        <v>86.8</v>
      </c>
      <c r="G10" s="49"/>
      <c r="H10" s="49">
        <v>80.400000000000006</v>
      </c>
      <c r="I10" s="91"/>
      <c r="J10" s="49">
        <v>88.8</v>
      </c>
      <c r="K10" s="88"/>
      <c r="L10" s="48">
        <v>74.5</v>
      </c>
      <c r="M10" s="49"/>
      <c r="N10" s="49">
        <v>80.400000000000006</v>
      </c>
      <c r="O10" s="49"/>
      <c r="P10" s="49">
        <v>75.7</v>
      </c>
      <c r="Q10" s="91"/>
      <c r="R10" s="49">
        <v>73.8</v>
      </c>
      <c r="S10" s="91"/>
      <c r="T10" s="49">
        <v>76.099999999999994</v>
      </c>
      <c r="U10" s="50"/>
      <c r="V10" s="49">
        <v>96.1</v>
      </c>
      <c r="W10" s="50"/>
    </row>
    <row r="11" spans="1:23" ht="18" customHeight="1" x14ac:dyDescent="0.25">
      <c r="A11" s="141" t="s">
        <v>168</v>
      </c>
      <c r="B11" s="48">
        <v>90.8</v>
      </c>
      <c r="C11" s="49"/>
      <c r="D11" s="49">
        <v>88.5</v>
      </c>
      <c r="E11" s="49"/>
      <c r="F11" s="49">
        <v>86.4</v>
      </c>
      <c r="G11" s="49"/>
      <c r="H11" s="49">
        <v>88.7</v>
      </c>
      <c r="I11" s="91"/>
      <c r="J11" s="49">
        <v>88.6</v>
      </c>
      <c r="K11" s="88"/>
      <c r="L11" s="48">
        <v>75.8</v>
      </c>
      <c r="M11" s="49"/>
      <c r="N11" s="49">
        <v>77.599999999999994</v>
      </c>
      <c r="O11" s="49"/>
      <c r="P11" s="49">
        <v>78</v>
      </c>
      <c r="Q11" s="91"/>
      <c r="R11" s="49">
        <v>85.1</v>
      </c>
      <c r="S11" s="91"/>
      <c r="T11" s="49">
        <v>79.099999999999994</v>
      </c>
      <c r="U11" s="50"/>
      <c r="V11" s="49">
        <v>116.6</v>
      </c>
      <c r="W11" s="50"/>
    </row>
    <row r="12" spans="1:23" ht="18" customHeight="1" x14ac:dyDescent="0.25">
      <c r="A12" s="141" t="s">
        <v>200</v>
      </c>
      <c r="B12" s="48">
        <v>102.2</v>
      </c>
      <c r="C12" s="49"/>
      <c r="D12" s="49">
        <v>100.7</v>
      </c>
      <c r="E12" s="49"/>
      <c r="F12" s="49">
        <v>101</v>
      </c>
      <c r="G12" s="49"/>
      <c r="H12" s="49">
        <v>97</v>
      </c>
      <c r="I12" s="91"/>
      <c r="J12" s="49">
        <v>100.2</v>
      </c>
      <c r="K12" s="88"/>
      <c r="L12" s="48">
        <v>94.2</v>
      </c>
      <c r="M12" s="49"/>
      <c r="N12" s="49">
        <v>100.4</v>
      </c>
      <c r="O12" s="49"/>
      <c r="P12" s="49">
        <v>98.2</v>
      </c>
      <c r="Q12" s="91"/>
      <c r="R12" s="49">
        <v>118.7</v>
      </c>
      <c r="S12" s="91"/>
      <c r="T12" s="49">
        <v>102.9</v>
      </c>
      <c r="U12" s="50"/>
      <c r="V12" s="49">
        <v>132.69999999999999</v>
      </c>
      <c r="W12" s="50"/>
    </row>
    <row r="13" spans="1:23" ht="18" customHeight="1" x14ac:dyDescent="0.25">
      <c r="A13" s="141" t="s">
        <v>169</v>
      </c>
      <c r="B13" s="48">
        <v>91.7</v>
      </c>
      <c r="C13" s="49"/>
      <c r="D13" s="49">
        <v>90.3</v>
      </c>
      <c r="E13" s="49"/>
      <c r="F13" s="49">
        <v>84.6</v>
      </c>
      <c r="G13" s="49"/>
      <c r="H13" s="49">
        <v>82</v>
      </c>
      <c r="I13" s="91"/>
      <c r="J13" s="49">
        <v>87.2</v>
      </c>
      <c r="K13" s="88"/>
      <c r="L13" s="48">
        <v>71.099999999999994</v>
      </c>
      <c r="M13" s="49"/>
      <c r="N13" s="49">
        <v>64.599999999999994</v>
      </c>
      <c r="O13" s="49"/>
      <c r="P13" s="49">
        <v>70</v>
      </c>
      <c r="Q13" s="91"/>
      <c r="R13" s="49">
        <v>66.2</v>
      </c>
      <c r="S13" s="91"/>
      <c r="T13" s="49">
        <v>68</v>
      </c>
      <c r="U13" s="50"/>
      <c r="V13" s="49">
        <v>84.3</v>
      </c>
      <c r="W13" s="50"/>
    </row>
    <row r="14" spans="1:23" ht="18" customHeight="1" x14ac:dyDescent="0.25">
      <c r="A14" s="141" t="s">
        <v>170</v>
      </c>
      <c r="B14" s="48">
        <v>96.1</v>
      </c>
      <c r="C14" s="49"/>
      <c r="D14" s="49">
        <v>94</v>
      </c>
      <c r="E14" s="49"/>
      <c r="F14" s="49">
        <v>88.5</v>
      </c>
      <c r="G14" s="49"/>
      <c r="H14" s="49">
        <v>85.6</v>
      </c>
      <c r="I14" s="91"/>
      <c r="J14" s="49">
        <v>91.1</v>
      </c>
      <c r="K14" s="88"/>
      <c r="L14" s="48">
        <v>79.599999999999994</v>
      </c>
      <c r="M14" s="49"/>
      <c r="N14" s="49">
        <v>81.099999999999994</v>
      </c>
      <c r="O14" s="49"/>
      <c r="P14" s="49">
        <v>76.400000000000006</v>
      </c>
      <c r="Q14" s="91"/>
      <c r="R14" s="49">
        <v>81.2</v>
      </c>
      <c r="S14" s="91"/>
      <c r="T14" s="49">
        <v>79.599999999999994</v>
      </c>
      <c r="U14" s="50"/>
      <c r="V14" s="49">
        <v>101.7</v>
      </c>
      <c r="W14" s="50"/>
    </row>
    <row r="15" spans="1:23" ht="18" customHeight="1" x14ac:dyDescent="0.25">
      <c r="A15" s="141" t="s">
        <v>171</v>
      </c>
      <c r="B15" s="48">
        <v>98.2</v>
      </c>
      <c r="C15" s="49"/>
      <c r="D15" s="49">
        <v>103.7</v>
      </c>
      <c r="E15" s="49"/>
      <c r="F15" s="49">
        <v>98.7</v>
      </c>
      <c r="G15" s="49"/>
      <c r="H15" s="49">
        <v>96.4</v>
      </c>
      <c r="I15" s="91"/>
      <c r="J15" s="49">
        <v>99.3</v>
      </c>
      <c r="K15" s="88"/>
      <c r="L15" s="48">
        <v>96.7</v>
      </c>
      <c r="M15" s="49"/>
      <c r="N15" s="49">
        <v>96.8</v>
      </c>
      <c r="O15" s="49"/>
      <c r="P15" s="49">
        <v>101.3</v>
      </c>
      <c r="Q15" s="91"/>
      <c r="R15" s="49">
        <v>95.4</v>
      </c>
      <c r="S15" s="91"/>
      <c r="T15" s="49">
        <v>97.6</v>
      </c>
      <c r="U15" s="50"/>
      <c r="V15" s="49">
        <v>97.2</v>
      </c>
      <c r="W15" s="50"/>
    </row>
    <row r="16" spans="1:23" ht="18" customHeight="1" x14ac:dyDescent="0.25">
      <c r="A16" s="141" t="s">
        <v>172</v>
      </c>
      <c r="B16" s="48">
        <v>92.2</v>
      </c>
      <c r="C16" s="49"/>
      <c r="D16" s="49">
        <v>91.2</v>
      </c>
      <c r="E16" s="49"/>
      <c r="F16" s="49">
        <v>91.7</v>
      </c>
      <c r="G16" s="49"/>
      <c r="H16" s="49">
        <v>89.6</v>
      </c>
      <c r="I16" s="91"/>
      <c r="J16" s="49">
        <v>91.2</v>
      </c>
      <c r="K16" s="88"/>
      <c r="L16" s="48">
        <v>81.7</v>
      </c>
      <c r="M16" s="49"/>
      <c r="N16" s="49">
        <v>83</v>
      </c>
      <c r="O16" s="49"/>
      <c r="P16" s="49">
        <v>82.3</v>
      </c>
      <c r="Q16" s="91"/>
      <c r="R16" s="49">
        <v>81</v>
      </c>
      <c r="S16" s="91"/>
      <c r="T16" s="49">
        <v>82</v>
      </c>
      <c r="U16" s="50"/>
      <c r="V16" s="49">
        <v>95.5</v>
      </c>
      <c r="W16" s="50"/>
    </row>
    <row r="17" spans="1:23" ht="18" customHeight="1" x14ac:dyDescent="0.25">
      <c r="A17" s="141" t="s">
        <v>173</v>
      </c>
      <c r="B17" s="48">
        <v>100.4</v>
      </c>
      <c r="C17" s="49"/>
      <c r="D17" s="49">
        <v>92.5</v>
      </c>
      <c r="E17" s="49"/>
      <c r="F17" s="49">
        <v>90.8</v>
      </c>
      <c r="G17" s="49"/>
      <c r="H17" s="49">
        <v>93</v>
      </c>
      <c r="I17" s="91"/>
      <c r="J17" s="49">
        <v>94.2</v>
      </c>
      <c r="K17" s="88"/>
      <c r="L17" s="48">
        <v>82.4</v>
      </c>
      <c r="M17" s="49"/>
      <c r="N17" s="49">
        <v>74.900000000000006</v>
      </c>
      <c r="O17" s="49"/>
      <c r="P17" s="49">
        <v>72.7</v>
      </c>
      <c r="Q17" s="91"/>
      <c r="R17" s="49">
        <v>74.099999999999994</v>
      </c>
      <c r="S17" s="91"/>
      <c r="T17" s="49">
        <v>76</v>
      </c>
      <c r="U17" s="50"/>
      <c r="V17" s="49">
        <v>94.2</v>
      </c>
      <c r="W17" s="50"/>
    </row>
    <row r="18" spans="1:23" ht="18" customHeight="1" x14ac:dyDescent="0.25">
      <c r="A18" s="141" t="s">
        <v>174</v>
      </c>
      <c r="B18" s="48">
        <v>97.5</v>
      </c>
      <c r="C18" s="49"/>
      <c r="D18" s="49">
        <v>99.5</v>
      </c>
      <c r="E18" s="49"/>
      <c r="F18" s="49">
        <v>92.5</v>
      </c>
      <c r="G18" s="49"/>
      <c r="H18" s="49">
        <v>87.4</v>
      </c>
      <c r="I18" s="91"/>
      <c r="J18" s="49">
        <v>94.2</v>
      </c>
      <c r="K18" s="88"/>
      <c r="L18" s="48">
        <v>83.3</v>
      </c>
      <c r="M18" s="49"/>
      <c r="N18" s="49">
        <v>87.3</v>
      </c>
      <c r="O18" s="49"/>
      <c r="P18" s="49">
        <v>84.2</v>
      </c>
      <c r="Q18" s="91"/>
      <c r="R18" s="49">
        <v>83.4</v>
      </c>
      <c r="S18" s="91"/>
      <c r="T18" s="49">
        <v>84.6</v>
      </c>
      <c r="U18" s="50"/>
      <c r="V18" s="49">
        <v>99</v>
      </c>
      <c r="W18" s="50"/>
    </row>
    <row r="19" spans="1:23" ht="18" customHeight="1" x14ac:dyDescent="0.25">
      <c r="A19" s="141" t="s">
        <v>175</v>
      </c>
      <c r="B19" s="48">
        <v>99.2</v>
      </c>
      <c r="C19" s="49"/>
      <c r="D19" s="49">
        <v>98.9</v>
      </c>
      <c r="E19" s="49"/>
      <c r="F19" s="49">
        <v>95.2</v>
      </c>
      <c r="G19" s="49"/>
      <c r="H19" s="49">
        <v>96.6</v>
      </c>
      <c r="I19" s="91"/>
      <c r="J19" s="49">
        <v>97.5</v>
      </c>
      <c r="K19" s="88"/>
      <c r="L19" s="48">
        <v>92.1</v>
      </c>
      <c r="M19" s="49"/>
      <c r="N19" s="49">
        <v>94.9</v>
      </c>
      <c r="O19" s="49"/>
      <c r="P19" s="49">
        <v>92.4</v>
      </c>
      <c r="Q19" s="91"/>
      <c r="R19" s="49">
        <v>92.4</v>
      </c>
      <c r="S19" s="91"/>
      <c r="T19" s="49">
        <v>93</v>
      </c>
      <c r="U19" s="50"/>
      <c r="V19" s="49">
        <v>104.6</v>
      </c>
      <c r="W19" s="50"/>
    </row>
    <row r="20" spans="1:23" ht="18" customHeight="1" x14ac:dyDescent="0.25">
      <c r="A20" s="141" t="s">
        <v>176</v>
      </c>
      <c r="B20" s="48">
        <v>95.1</v>
      </c>
      <c r="C20" s="49"/>
      <c r="D20" s="49">
        <v>95.6</v>
      </c>
      <c r="E20" s="49"/>
      <c r="F20" s="49">
        <v>94.9</v>
      </c>
      <c r="G20" s="49"/>
      <c r="H20" s="49">
        <v>96.6</v>
      </c>
      <c r="I20" s="91"/>
      <c r="J20" s="49">
        <v>95.6</v>
      </c>
      <c r="K20" s="88"/>
      <c r="L20" s="48">
        <v>93</v>
      </c>
      <c r="M20" s="49"/>
      <c r="N20" s="49">
        <v>96</v>
      </c>
      <c r="O20" s="49"/>
      <c r="P20" s="49">
        <v>94.2</v>
      </c>
      <c r="Q20" s="91"/>
      <c r="R20" s="49">
        <v>99.4</v>
      </c>
      <c r="S20" s="91"/>
      <c r="T20" s="49">
        <v>95.7</v>
      </c>
      <c r="U20" s="50"/>
      <c r="V20" s="49">
        <v>113.2</v>
      </c>
      <c r="W20" s="50"/>
    </row>
    <row r="21" spans="1:23" ht="18" customHeight="1" x14ac:dyDescent="0.25">
      <c r="A21" s="141" t="s">
        <v>177</v>
      </c>
      <c r="B21" s="48">
        <v>99.9</v>
      </c>
      <c r="C21" s="49"/>
      <c r="D21" s="49">
        <v>97.2</v>
      </c>
      <c r="E21" s="49"/>
      <c r="F21" s="49">
        <v>95.5</v>
      </c>
      <c r="G21" s="49"/>
      <c r="H21" s="49">
        <v>93.1</v>
      </c>
      <c r="I21" s="91"/>
      <c r="J21" s="49">
        <v>96.4</v>
      </c>
      <c r="K21" s="88"/>
      <c r="L21" s="48">
        <v>87.5</v>
      </c>
      <c r="M21" s="49"/>
      <c r="N21" s="49">
        <v>90.4</v>
      </c>
      <c r="O21" s="49"/>
      <c r="P21" s="49">
        <v>90.2</v>
      </c>
      <c r="Q21" s="91"/>
      <c r="R21" s="49">
        <v>88.1</v>
      </c>
      <c r="S21" s="91"/>
      <c r="T21" s="49">
        <v>89.1</v>
      </c>
      <c r="U21" s="50"/>
      <c r="V21" s="49">
        <v>101.9</v>
      </c>
      <c r="W21" s="50"/>
    </row>
    <row r="22" spans="1:23" ht="18" customHeight="1" x14ac:dyDescent="0.25">
      <c r="A22" s="47" t="s">
        <v>178</v>
      </c>
      <c r="B22" s="48">
        <v>94.3</v>
      </c>
      <c r="C22" s="49"/>
      <c r="D22" s="49">
        <v>93.1</v>
      </c>
      <c r="E22" s="49"/>
      <c r="F22" s="49">
        <v>93.3</v>
      </c>
      <c r="G22" s="49"/>
      <c r="H22" s="49">
        <v>95.7</v>
      </c>
      <c r="I22" s="91"/>
      <c r="J22" s="49">
        <v>94.1</v>
      </c>
      <c r="K22" s="88"/>
      <c r="L22" s="48">
        <v>88.1</v>
      </c>
      <c r="M22" s="49"/>
      <c r="N22" s="49">
        <v>92.7</v>
      </c>
      <c r="O22" s="49"/>
      <c r="P22" s="49">
        <v>89.3</v>
      </c>
      <c r="Q22" s="91"/>
      <c r="R22" s="49">
        <v>87.1</v>
      </c>
      <c r="S22" s="91"/>
      <c r="T22" s="49">
        <v>89.3</v>
      </c>
      <c r="U22" s="50"/>
      <c r="V22" s="49">
        <v>105.7</v>
      </c>
      <c r="W22" s="50"/>
    </row>
    <row r="23" spans="1:23" ht="39" customHeight="1" thickBot="1" x14ac:dyDescent="0.3">
      <c r="A23" s="51" t="s">
        <v>198</v>
      </c>
      <c r="B23" s="52">
        <v>97.5</v>
      </c>
      <c r="C23" s="53"/>
      <c r="D23" s="53">
        <v>103.8</v>
      </c>
      <c r="E23" s="53"/>
      <c r="F23" s="53">
        <v>99.6</v>
      </c>
      <c r="G23" s="53"/>
      <c r="H23" s="53">
        <v>93.5</v>
      </c>
      <c r="I23" s="92"/>
      <c r="J23" s="53">
        <v>98.6</v>
      </c>
      <c r="K23" s="89"/>
      <c r="L23" s="52">
        <v>99.5</v>
      </c>
      <c r="M23" s="53"/>
      <c r="N23" s="53">
        <v>104.1</v>
      </c>
      <c r="O23" s="53"/>
      <c r="P23" s="53">
        <v>99.6</v>
      </c>
      <c r="Q23" s="92"/>
      <c r="R23" s="53">
        <v>91.7</v>
      </c>
      <c r="S23" s="92"/>
      <c r="T23" s="53">
        <v>98.7</v>
      </c>
      <c r="U23" s="86"/>
      <c r="V23" s="53">
        <v>94.8</v>
      </c>
      <c r="W23" s="86"/>
    </row>
    <row r="24" spans="1:23" s="94" customFormat="1" ht="17.25" customHeight="1" x14ac:dyDescent="0.25">
      <c r="A24" s="129" t="s">
        <v>211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</row>
    <row r="25" spans="1:23" s="94" customFormat="1" ht="17.25" customHeight="1" x14ac:dyDescent="0.25">
      <c r="A25" s="93" t="s">
        <v>214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3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</sheetData>
  <dataConsolidate/>
  <mergeCells count="18">
    <mergeCell ref="H6:I6"/>
    <mergeCell ref="P6:Q6"/>
    <mergeCell ref="R6:S6"/>
    <mergeCell ref="T6:U6"/>
    <mergeCell ref="A1:W1"/>
    <mergeCell ref="A2:W2"/>
    <mergeCell ref="A3:W3"/>
    <mergeCell ref="B5:K5"/>
    <mergeCell ref="B6:C6"/>
    <mergeCell ref="D6:E6"/>
    <mergeCell ref="F6:G6"/>
    <mergeCell ref="A5:A6"/>
    <mergeCell ref="J6:K6"/>
    <mergeCell ref="L6:M6"/>
    <mergeCell ref="V5:W5"/>
    <mergeCell ref="V6:W6"/>
    <mergeCell ref="L5:U5"/>
    <mergeCell ref="N6:O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x14ac:dyDescent="0.25">
      <c r="A5" s="10" t="s">
        <v>131</v>
      </c>
      <c r="B5" s="10" t="s">
        <v>0</v>
      </c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10" t="s">
        <v>131</v>
      </c>
      <c r="B6" s="9" t="s">
        <v>2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x14ac:dyDescent="0.25">
      <c r="A7" s="10" t="s">
        <v>131</v>
      </c>
      <c r="B7" s="9" t="s">
        <v>3</v>
      </c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x14ac:dyDescent="0.25">
      <c r="A8" s="10" t="s">
        <v>131</v>
      </c>
      <c r="B8" s="9" t="s">
        <v>1</v>
      </c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x14ac:dyDescent="0.25">
      <c r="A9" s="10" t="s">
        <v>131</v>
      </c>
      <c r="B9" s="10" t="s">
        <v>4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10" t="s">
        <v>131</v>
      </c>
      <c r="B10" s="9" t="s">
        <v>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x14ac:dyDescent="0.25">
      <c r="A11" s="10" t="s">
        <v>131</v>
      </c>
      <c r="B11" s="9" t="s">
        <v>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x14ac:dyDescent="0.25">
      <c r="A12" s="10" t="s">
        <v>131</v>
      </c>
      <c r="B12" s="9" t="s">
        <v>7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x14ac:dyDescent="0.25">
      <c r="A13" s="10" t="s">
        <v>131</v>
      </c>
      <c r="B13" s="9" t="s">
        <v>10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x14ac:dyDescent="0.25">
      <c r="A14" s="10" t="s">
        <v>131</v>
      </c>
      <c r="B14" s="9" t="s">
        <v>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x14ac:dyDescent="0.25">
      <c r="A15" s="10" t="s">
        <v>131</v>
      </c>
      <c r="B15" s="9" t="s">
        <v>11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</row>
    <row r="16" spans="1:12" x14ac:dyDescent="0.25">
      <c r="A16" s="10" t="s">
        <v>131</v>
      </c>
      <c r="B16" s="9" t="s">
        <v>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10" t="s">
        <v>131</v>
      </c>
      <c r="B17" s="10" t="s">
        <v>12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0" t="s">
        <v>131</v>
      </c>
      <c r="B18" s="9" t="s">
        <v>16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10" t="s">
        <v>131</v>
      </c>
      <c r="B19" s="9" t="s">
        <v>14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10" t="s">
        <v>131</v>
      </c>
      <c r="B20" s="9" t="s">
        <v>17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10" t="s">
        <v>131</v>
      </c>
      <c r="B21" s="9" t="s">
        <v>15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10" t="s">
        <v>131</v>
      </c>
      <c r="B22" s="9" t="s">
        <v>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10" t="s">
        <v>131</v>
      </c>
      <c r="B23" s="10" t="s">
        <v>18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A24" s="10" t="s">
        <v>131</v>
      </c>
      <c r="B24" s="9" t="s">
        <v>26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x14ac:dyDescent="0.25">
      <c r="A25" s="10" t="s">
        <v>131</v>
      </c>
      <c r="B25" s="9" t="s">
        <v>24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10" t="s">
        <v>131</v>
      </c>
      <c r="B26" s="9" t="s">
        <v>25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5">
      <c r="A27" s="10" t="s">
        <v>131</v>
      </c>
      <c r="B27" s="9" t="s">
        <v>86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25">
      <c r="A28" s="10" t="s">
        <v>131</v>
      </c>
      <c r="B28" s="9" t="s">
        <v>20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</row>
    <row r="29" spans="1:12" x14ac:dyDescent="0.25">
      <c r="A29" s="10" t="s">
        <v>131</v>
      </c>
      <c r="B29" s="9" t="s">
        <v>21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2" x14ac:dyDescent="0.25">
      <c r="A30" s="10" t="s">
        <v>131</v>
      </c>
      <c r="B30" s="9" t="s">
        <v>19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25">
      <c r="A31" s="10" t="s">
        <v>131</v>
      </c>
      <c r="B31" s="9" t="s">
        <v>22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</row>
    <row r="32" spans="1:12" x14ac:dyDescent="0.25">
      <c r="A32" s="10" t="s">
        <v>131</v>
      </c>
      <c r="B32" s="9" t="s">
        <v>23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2" x14ac:dyDescent="0.25">
      <c r="A33" s="10" t="s">
        <v>131</v>
      </c>
      <c r="B33" s="9" t="s">
        <v>27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x14ac:dyDescent="0.25">
      <c r="A34" s="10" t="s">
        <v>131</v>
      </c>
      <c r="B34" s="10" t="s">
        <v>28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10" t="s">
        <v>131</v>
      </c>
      <c r="B35" s="9" t="s">
        <v>31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10" t="s">
        <v>131</v>
      </c>
      <c r="B36" s="9" t="s">
        <v>29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10" t="s">
        <v>131</v>
      </c>
      <c r="B37" s="9" t="s">
        <v>34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10" t="s">
        <v>131</v>
      </c>
      <c r="B38" s="9" t="s">
        <v>30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10" t="s">
        <v>131</v>
      </c>
      <c r="B39" s="9" t="s">
        <v>36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10" t="s">
        <v>131</v>
      </c>
      <c r="B40" s="9" t="s">
        <v>35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10" t="s">
        <v>131</v>
      </c>
      <c r="B41" s="9" t="s">
        <v>38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10" t="s">
        <v>131</v>
      </c>
      <c r="B42" s="9" t="s">
        <v>87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10" t="s">
        <v>131</v>
      </c>
      <c r="B43" s="9" t="s">
        <v>32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10" t="s">
        <v>131</v>
      </c>
      <c r="B44" s="9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10" t="s">
        <v>131</v>
      </c>
      <c r="B45" s="9" t="s">
        <v>37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10" t="s">
        <v>131</v>
      </c>
      <c r="B46" s="10" t="s">
        <v>39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10" t="s">
        <v>131</v>
      </c>
      <c r="B47" s="9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10" t="s">
        <v>131</v>
      </c>
      <c r="B48" s="9" t="s">
        <v>40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</row>
    <row r="49" spans="1:12" x14ac:dyDescent="0.25">
      <c r="A49" s="10" t="s">
        <v>131</v>
      </c>
      <c r="B49" s="9" t="s">
        <v>43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</row>
    <row r="50" spans="1:12" x14ac:dyDescent="0.25">
      <c r="A50" s="10" t="s">
        <v>131</v>
      </c>
      <c r="B50" s="9" t="s">
        <v>41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5">
      <c r="A51" s="10" t="s">
        <v>131</v>
      </c>
      <c r="B51" s="9" t="s">
        <v>48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5">
      <c r="A52" s="10" t="s">
        <v>131</v>
      </c>
      <c r="B52" s="9" t="s">
        <v>46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5">
      <c r="A53" s="10" t="s">
        <v>131</v>
      </c>
      <c r="B53" s="9" t="s">
        <v>45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5">
      <c r="A54" s="10" t="s">
        <v>131</v>
      </c>
      <c r="B54" s="9" t="s">
        <v>47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5">
      <c r="A55" s="10" t="s">
        <v>131</v>
      </c>
      <c r="B55" s="9" t="s">
        <v>44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5">
      <c r="A56" s="10" t="s">
        <v>131</v>
      </c>
      <c r="B56" s="9" t="s">
        <v>42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</row>
    <row r="57" spans="1:12" x14ac:dyDescent="0.25">
      <c r="A57" s="10" t="s">
        <v>131</v>
      </c>
      <c r="B57" s="10" t="s">
        <v>49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10" t="s">
        <v>131</v>
      </c>
      <c r="B58" s="13" t="s">
        <v>57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5">
      <c r="A59" s="10" t="s">
        <v>131</v>
      </c>
      <c r="B59" s="13" t="s">
        <v>55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</row>
    <row r="60" spans="1:12" x14ac:dyDescent="0.25">
      <c r="A60" s="10" t="s">
        <v>131</v>
      </c>
      <c r="B60" s="13" t="s">
        <v>59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5">
      <c r="A61" s="10" t="s">
        <v>131</v>
      </c>
      <c r="B61" s="13" t="s">
        <v>51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5">
      <c r="A62" s="10" t="s">
        <v>131</v>
      </c>
      <c r="B62" s="13" t="s">
        <v>53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</row>
    <row r="63" spans="1:12" x14ac:dyDescent="0.25">
      <c r="A63" s="10" t="s">
        <v>131</v>
      </c>
      <c r="B63" s="9" t="s">
        <v>88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2" x14ac:dyDescent="0.25">
      <c r="A64" s="10" t="s">
        <v>131</v>
      </c>
      <c r="B64" s="9" t="s">
        <v>63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</row>
    <row r="65" spans="1:12" x14ac:dyDescent="0.25">
      <c r="A65" s="10" t="s">
        <v>131</v>
      </c>
      <c r="B65" s="9" t="s">
        <v>62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12" x14ac:dyDescent="0.25">
      <c r="A66" s="10" t="s">
        <v>131</v>
      </c>
      <c r="B66" s="13" t="s">
        <v>61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</row>
    <row r="67" spans="1:12" x14ac:dyDescent="0.25">
      <c r="A67" s="10" t="s">
        <v>131</v>
      </c>
      <c r="B67" s="13" t="s">
        <v>50</v>
      </c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x14ac:dyDescent="0.25">
      <c r="A68" s="10" t="s">
        <v>131</v>
      </c>
      <c r="B68" s="9" t="s">
        <v>54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</row>
    <row r="69" spans="1:12" x14ac:dyDescent="0.25">
      <c r="A69" s="10" t="s">
        <v>131</v>
      </c>
      <c r="B69" s="9" t="s">
        <v>60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12" x14ac:dyDescent="0.25">
      <c r="A70" s="10" t="s">
        <v>131</v>
      </c>
      <c r="B70" s="9" t="s">
        <v>92</v>
      </c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12" x14ac:dyDescent="0.25">
      <c r="A71" s="10" t="s">
        <v>131</v>
      </c>
      <c r="B71" s="9" t="s">
        <v>56</v>
      </c>
      <c r="C71" s="24"/>
      <c r="D71" s="24"/>
      <c r="E71" s="24"/>
      <c r="F71" s="24"/>
      <c r="G71" s="24"/>
      <c r="H71" s="24"/>
      <c r="I71" s="24"/>
      <c r="J71" s="24"/>
      <c r="K71" s="24"/>
      <c r="L71" s="24"/>
    </row>
    <row r="72" spans="1:12" x14ac:dyDescent="0.25">
      <c r="A72" s="10" t="s">
        <v>131</v>
      </c>
      <c r="B72" s="9" t="s">
        <v>52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</row>
    <row r="73" spans="1:12" x14ac:dyDescent="0.25">
      <c r="A73" s="10" t="s">
        <v>131</v>
      </c>
      <c r="B73" s="9" t="s">
        <v>89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</row>
    <row r="74" spans="1:12" x14ac:dyDescent="0.25">
      <c r="A74" s="10" t="s">
        <v>131</v>
      </c>
      <c r="B74" s="9" t="s">
        <v>58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12" x14ac:dyDescent="0.25">
      <c r="A75" s="10" t="s">
        <v>131</v>
      </c>
      <c r="B75" s="10" t="s">
        <v>64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10" t="s">
        <v>131</v>
      </c>
      <c r="B76" s="9" t="s">
        <v>74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</row>
    <row r="77" spans="1:12" x14ac:dyDescent="0.25">
      <c r="A77" s="10" t="s">
        <v>131</v>
      </c>
      <c r="B77" s="9" t="s">
        <v>93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</row>
    <row r="78" spans="1:12" x14ac:dyDescent="0.25">
      <c r="A78" s="10" t="s">
        <v>131</v>
      </c>
      <c r="B78" s="9" t="s">
        <v>90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</row>
    <row r="79" spans="1:12" x14ac:dyDescent="0.25">
      <c r="A79" s="10" t="s">
        <v>131</v>
      </c>
      <c r="B79" s="9" t="s">
        <v>69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</row>
    <row r="80" spans="1:12" x14ac:dyDescent="0.25">
      <c r="A80" s="10" t="s">
        <v>131</v>
      </c>
      <c r="B80" s="9" t="s">
        <v>72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</row>
    <row r="81" spans="1:12" x14ac:dyDescent="0.25">
      <c r="A81" s="10" t="s">
        <v>131</v>
      </c>
      <c r="B81" s="9" t="s">
        <v>70</v>
      </c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x14ac:dyDescent="0.25">
      <c r="A82" s="10" t="s">
        <v>131</v>
      </c>
      <c r="B82" s="9" t="s">
        <v>71</v>
      </c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x14ac:dyDescent="0.25">
      <c r="A83" s="10" t="s">
        <v>131</v>
      </c>
      <c r="B83" s="9" t="s">
        <v>65</v>
      </c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x14ac:dyDescent="0.25">
      <c r="A84" s="10" t="s">
        <v>131</v>
      </c>
      <c r="B84" s="9" t="s">
        <v>68</v>
      </c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x14ac:dyDescent="0.25">
      <c r="A85" s="10" t="s">
        <v>131</v>
      </c>
      <c r="B85" s="9" t="s">
        <v>73</v>
      </c>
      <c r="C85" s="24"/>
      <c r="D85" s="24"/>
      <c r="E85" s="24"/>
      <c r="F85" s="24"/>
      <c r="G85" s="24"/>
      <c r="H85" s="24"/>
      <c r="I85" s="24"/>
      <c r="J85" s="24"/>
      <c r="K85" s="24"/>
      <c r="L85" s="24"/>
    </row>
    <row r="86" spans="1:12" x14ac:dyDescent="0.25">
      <c r="A86" s="10" t="s">
        <v>131</v>
      </c>
      <c r="B86" s="9" t="s">
        <v>67</v>
      </c>
      <c r="C86" s="24"/>
      <c r="D86" s="24"/>
      <c r="E86" s="24"/>
      <c r="F86" s="24"/>
      <c r="G86" s="24"/>
      <c r="H86" s="24"/>
      <c r="I86" s="24"/>
      <c r="J86" s="24"/>
      <c r="K86" s="24"/>
      <c r="L86" s="24"/>
    </row>
    <row r="87" spans="1:12" x14ac:dyDescent="0.25">
      <c r="A87" s="10" t="s">
        <v>131</v>
      </c>
      <c r="B87" s="9" t="s">
        <v>75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</row>
    <row r="88" spans="1:12" x14ac:dyDescent="0.25">
      <c r="A88" s="10" t="s">
        <v>131</v>
      </c>
      <c r="B88" s="9" t="s">
        <v>66</v>
      </c>
      <c r="C88" s="24"/>
      <c r="D88" s="24"/>
      <c r="E88" s="24"/>
      <c r="F88" s="24"/>
      <c r="G88" s="24"/>
      <c r="H88" s="24"/>
      <c r="I88" s="24"/>
      <c r="J88" s="24"/>
      <c r="K88" s="24"/>
      <c r="L88" s="24"/>
    </row>
    <row r="89" spans="1:12" x14ac:dyDescent="0.25">
      <c r="A89" s="10" t="s">
        <v>131</v>
      </c>
      <c r="B89" s="10" t="s">
        <v>76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x14ac:dyDescent="0.25">
      <c r="A90" s="10" t="s">
        <v>131</v>
      </c>
      <c r="B90" s="9" t="s">
        <v>80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5">
      <c r="A91" s="10" t="s">
        <v>131</v>
      </c>
      <c r="B91" s="9" t="s">
        <v>79</v>
      </c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5">
      <c r="A92" s="10" t="s">
        <v>131</v>
      </c>
      <c r="B92" s="9" t="s">
        <v>81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5">
      <c r="A93" s="10" t="s">
        <v>131</v>
      </c>
      <c r="B93" s="9" t="s">
        <v>77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5">
      <c r="A94" s="10" t="s">
        <v>131</v>
      </c>
      <c r="B94" s="9" t="s">
        <v>78</v>
      </c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5">
      <c r="A95" s="10" t="s">
        <v>131</v>
      </c>
      <c r="B95" s="10" t="s">
        <v>82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15" customHeight="1" x14ac:dyDescent="0.25">
      <c r="A96" s="10" t="s">
        <v>131</v>
      </c>
      <c r="B96" s="14" t="s">
        <v>83</v>
      </c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ht="15" customHeight="1" x14ac:dyDescent="0.25">
      <c r="A97" s="10" t="s">
        <v>131</v>
      </c>
      <c r="B97" s="14" t="s">
        <v>102</v>
      </c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ht="15" customHeight="1" x14ac:dyDescent="0.25">
      <c r="A98" s="10" t="s">
        <v>131</v>
      </c>
      <c r="B98" s="15" t="s">
        <v>84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ht="15" customHeight="1" x14ac:dyDescent="0.25">
      <c r="A99" s="10" t="s">
        <v>131</v>
      </c>
      <c r="B99" s="15" t="s">
        <v>100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" customHeight="1" x14ac:dyDescent="0.25">
      <c r="A100" s="10" t="s">
        <v>131</v>
      </c>
      <c r="B100" s="14" t="s">
        <v>103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ht="15" customHeight="1" x14ac:dyDescent="0.25">
      <c r="A101" s="10" t="s">
        <v>131</v>
      </c>
      <c r="B101" s="14" t="s">
        <v>94</v>
      </c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ht="15" customHeight="1" x14ac:dyDescent="0.25">
      <c r="A102" s="10" t="s">
        <v>131</v>
      </c>
      <c r="B102" s="15" t="s">
        <v>101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5">
      <c r="A103" s="10" t="s">
        <v>131</v>
      </c>
      <c r="B103" s="10" t="s">
        <v>85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5">
      <c r="A104" s="10" t="s">
        <v>131</v>
      </c>
      <c r="B104" s="9" t="s">
        <v>109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5">
      <c r="A105" s="10" t="s">
        <v>131</v>
      </c>
      <c r="B105" s="9" t="s">
        <v>112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5">
      <c r="A106" s="10" t="s">
        <v>131</v>
      </c>
      <c r="B106" s="9" t="s">
        <v>105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5">
      <c r="A107" s="10" t="s">
        <v>131</v>
      </c>
      <c r="B107" s="9" t="s">
        <v>108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5">
      <c r="A108" s="10" t="s">
        <v>131</v>
      </c>
      <c r="B108" s="9" t="s">
        <v>111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5">
      <c r="A109" s="10" t="s">
        <v>131</v>
      </c>
      <c r="B109" s="9" t="s">
        <v>110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5">
      <c r="A110" s="10" t="s">
        <v>131</v>
      </c>
      <c r="B110" s="9" t="s">
        <v>107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5">
      <c r="A111" s="10" t="s">
        <v>131</v>
      </c>
      <c r="B111" s="9" t="s">
        <v>113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5">
      <c r="A112" s="10" t="s">
        <v>131</v>
      </c>
      <c r="B112" s="9" t="s">
        <v>106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5">
      <c r="A113" s="10" t="s">
        <v>131</v>
      </c>
      <c r="B113" s="9" t="s">
        <v>104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5">
      <c r="A114" s="10" t="s">
        <v>115</v>
      </c>
      <c r="B114" s="1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x14ac:dyDescent="0.25">
      <c r="A116" s="9" t="s">
        <v>115</v>
      </c>
      <c r="B116" s="9" t="s">
        <v>2</v>
      </c>
      <c r="C116" s="23">
        <f>ROUND((PRICE1.12!C116/PRICE1.12!$G116)*100,2)</f>
        <v>91.36</v>
      </c>
      <c r="D116" s="23">
        <f>ROUND((PRICE1.12!D116/PRICE1.12!$G116)*100,2)</f>
        <v>0</v>
      </c>
      <c r="E116" s="23">
        <f>ROUND((PRICE1.12!E116/PRICE1.12!$G116)*100,2)</f>
        <v>108.58</v>
      </c>
      <c r="F116" s="23">
        <f>ROUND((PRICE1.12!F116/PRICE1.12!$G116)*100,2)</f>
        <v>0</v>
      </c>
      <c r="G116" s="23">
        <f>ROUND((PRICE1.12!G116/PRICE1.12!$G116)*100,2)</f>
        <v>100</v>
      </c>
      <c r="H116" s="23">
        <f>ROUND((PRICE1.12!H116/PRICE1.12!$G116)*100,2)</f>
        <v>102.53</v>
      </c>
      <c r="I116" s="23">
        <f>ROUND((PRICE1.12!I116/PRICE1.12!$G116)*100,2)</f>
        <v>0</v>
      </c>
      <c r="J116" s="23">
        <f>ROUND((PRICE1.12!J116/PRICE1.12!$G116)*100,2)</f>
        <v>127.38</v>
      </c>
      <c r="K116" s="23">
        <f>ROUND((PRICE1.12!K116/PRICE1.12!$G116)*100,2)</f>
        <v>0</v>
      </c>
      <c r="L116" s="23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3">
        <f>ROUND((PRICE1.12!C117/PRICE1.12!$G117)*100,2)</f>
        <v>90.75</v>
      </c>
      <c r="D117" s="23">
        <f>ROUND((PRICE1.12!D117/PRICE1.12!$G117)*100,2)</f>
        <v>91.1</v>
      </c>
      <c r="E117" s="23">
        <f>ROUND((PRICE1.12!E117/PRICE1.12!$G117)*100,2)</f>
        <v>114.95</v>
      </c>
      <c r="F117" s="23">
        <f>ROUND((PRICE1.12!F117/PRICE1.12!$G117)*100,2)</f>
        <v>103.06</v>
      </c>
      <c r="G117" s="23">
        <f>ROUND((PRICE1.12!G117/PRICE1.12!$G117)*100,2)</f>
        <v>100</v>
      </c>
      <c r="H117" s="23">
        <f>ROUND((PRICE1.12!H117/PRICE1.12!$G117)*100,2)</f>
        <v>96.09</v>
      </c>
      <c r="I117" s="23">
        <f>ROUND((PRICE1.12!I117/PRICE1.12!$G117)*100,2)</f>
        <v>91.96</v>
      </c>
      <c r="J117" s="23">
        <f>ROUND((PRICE1.12!J117/PRICE1.12!$G117)*100,2)</f>
        <v>89.75</v>
      </c>
      <c r="K117" s="23">
        <f>ROUND((PRICE1.12!K117/PRICE1.12!$G117)*100,2)</f>
        <v>78.510000000000005</v>
      </c>
      <c r="L117" s="23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3">
        <f>ROUND((PRICE1.12!C118/PRICE1.12!$G118)*100,2)</f>
        <v>94.17</v>
      </c>
      <c r="D118" s="23">
        <f>ROUND((PRICE1.12!D118/PRICE1.12!$G118)*100,2)</f>
        <v>100.29</v>
      </c>
      <c r="E118" s="23">
        <f>ROUND((PRICE1.12!E118/PRICE1.12!$G118)*100,2)</f>
        <v>108.74</v>
      </c>
      <c r="F118" s="23">
        <f>ROUND((PRICE1.12!F118/PRICE1.12!$G118)*100,2)</f>
        <v>96.84</v>
      </c>
      <c r="G118" s="23">
        <f>ROUND((PRICE1.12!G118/PRICE1.12!$G118)*100,2)</f>
        <v>100</v>
      </c>
      <c r="H118" s="23">
        <f>ROUND((PRICE1.12!H118/PRICE1.12!$G118)*100,2)</f>
        <v>90.39</v>
      </c>
      <c r="I118" s="23">
        <f>ROUND((PRICE1.12!I118/PRICE1.12!$G118)*100,2)</f>
        <v>81.209999999999994</v>
      </c>
      <c r="J118" s="23">
        <f>ROUND((PRICE1.12!J118/PRICE1.12!$G118)*100,2)</f>
        <v>81.41</v>
      </c>
      <c r="K118" s="23">
        <f>ROUND((PRICE1.12!K118/PRICE1.12!$G118)*100,2)</f>
        <v>70.87</v>
      </c>
      <c r="L118" s="23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3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5">
      <c r="A120" s="9" t="s">
        <v>115</v>
      </c>
      <c r="B120" s="9" t="s">
        <v>8</v>
      </c>
      <c r="C120" s="23">
        <f>ROUND((PRICE1.12!C120/PRICE1.12!$G120)*100,2)</f>
        <v>84.74</v>
      </c>
      <c r="D120" s="23">
        <f>ROUND((PRICE1.12!D120/PRICE1.12!$G120)*100,2)</f>
        <v>54.33</v>
      </c>
      <c r="E120" s="23">
        <f>ROUND((PRICE1.12!E120/PRICE1.12!$G120)*100,2)</f>
        <v>154.93</v>
      </c>
      <c r="F120" s="23">
        <f>ROUND((PRICE1.12!F120/PRICE1.12!$G120)*100,2)</f>
        <v>105.94</v>
      </c>
      <c r="G120" s="23">
        <f>ROUND((PRICE1.12!G120/PRICE1.12!$G120)*100,2)</f>
        <v>100</v>
      </c>
      <c r="H120" s="23">
        <f>ROUND((PRICE1.12!H120/PRICE1.12!$G120)*100,2)</f>
        <v>57.85</v>
      </c>
      <c r="I120" s="23">
        <f>ROUND((PRICE1.12!I120/PRICE1.12!$G120)*100,2)</f>
        <v>83.8</v>
      </c>
      <c r="J120" s="23">
        <f>ROUND((PRICE1.12!J120/PRICE1.12!$G120)*100,2)</f>
        <v>86.12</v>
      </c>
      <c r="K120" s="23">
        <f>ROUND((PRICE1.12!K120/PRICE1.12!$G120)*100,2)</f>
        <v>89.84</v>
      </c>
      <c r="L120" s="23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3">
        <f>ROUND((PRICE1.12!C121/PRICE1.12!$G121)*100,2)</f>
        <v>81.209999999999994</v>
      </c>
      <c r="D121" s="23">
        <f>ROUND((PRICE1.12!D121/PRICE1.12!$G121)*100,2)</f>
        <v>100.57</v>
      </c>
      <c r="E121" s="23">
        <f>ROUND((PRICE1.12!E121/PRICE1.12!$G121)*100,2)</f>
        <v>108.62</v>
      </c>
      <c r="F121" s="23">
        <f>ROUND((PRICE1.12!F121/PRICE1.12!$G121)*100,2)</f>
        <v>109.56</v>
      </c>
      <c r="G121" s="23">
        <f>ROUND((PRICE1.12!G121/PRICE1.12!$G121)*100,2)</f>
        <v>100</v>
      </c>
      <c r="H121" s="23">
        <f>ROUND((PRICE1.12!H121/PRICE1.12!$G121)*100,2)</f>
        <v>107.76</v>
      </c>
      <c r="I121" s="23">
        <f>ROUND((PRICE1.12!I121/PRICE1.12!$G121)*100,2)</f>
        <v>121.65</v>
      </c>
      <c r="J121" s="23">
        <f>ROUND((PRICE1.12!J121/PRICE1.12!$G121)*100,2)</f>
        <v>127.7</v>
      </c>
      <c r="K121" s="23">
        <f>ROUND((PRICE1.12!K121/PRICE1.12!$G121)*100,2)</f>
        <v>118.67</v>
      </c>
      <c r="L121" s="23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3">
        <f>ROUND((PRICE1.12!C122/PRICE1.12!$G122)*100,2)</f>
        <v>102.95</v>
      </c>
      <c r="D122" s="23">
        <f>ROUND((PRICE1.12!D122/PRICE1.12!$G122)*100,2)</f>
        <v>65.819999999999993</v>
      </c>
      <c r="E122" s="23">
        <f>ROUND((PRICE1.12!E122/PRICE1.12!$G122)*100,2)</f>
        <v>90.18</v>
      </c>
      <c r="F122" s="23">
        <f>ROUND((PRICE1.12!F122/PRICE1.12!$G122)*100,2)</f>
        <v>141.06</v>
      </c>
      <c r="G122" s="23">
        <f>ROUND((PRICE1.12!G122/PRICE1.12!$G122)*100,2)</f>
        <v>100</v>
      </c>
      <c r="H122" s="23">
        <f>ROUND((PRICE1.12!H122/PRICE1.12!$G122)*100,2)</f>
        <v>77.41</v>
      </c>
      <c r="I122" s="23">
        <f>ROUND((PRICE1.12!I122/PRICE1.12!$G122)*100,2)</f>
        <v>89.5</v>
      </c>
      <c r="J122" s="23">
        <f>ROUND((PRICE1.12!J122/PRICE1.12!$G122)*100,2)</f>
        <v>116.87</v>
      </c>
      <c r="K122" s="23">
        <f>ROUND((PRICE1.12!K122/PRICE1.12!$G122)*100,2)</f>
        <v>127.37</v>
      </c>
      <c r="L122" s="23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5">
      <c r="A124" s="9" t="s">
        <v>115</v>
      </c>
      <c r="B124" s="9" t="s">
        <v>16</v>
      </c>
      <c r="C124" s="23">
        <f>ROUND((PRICE1.12!C124/PRICE1.12!$G124)*100,2)</f>
        <v>75.510000000000005</v>
      </c>
      <c r="D124" s="23">
        <f>ROUND((PRICE1.12!D124/PRICE1.12!$G124)*100,2)</f>
        <v>72.650000000000006</v>
      </c>
      <c r="E124" s="23">
        <f>ROUND((PRICE1.12!E124/PRICE1.12!$G124)*100,2)</f>
        <v>148.88</v>
      </c>
      <c r="F124" s="23">
        <f>ROUND((PRICE1.12!F124/PRICE1.12!$G124)*100,2)</f>
        <v>102.9</v>
      </c>
      <c r="G124" s="23">
        <f>ROUND((PRICE1.12!G124/PRICE1.12!$G124)*100,2)</f>
        <v>100</v>
      </c>
      <c r="H124" s="23">
        <f>ROUND((PRICE1.12!H124/PRICE1.12!$G124)*100,2)</f>
        <v>71.290000000000006</v>
      </c>
      <c r="I124" s="23">
        <f>ROUND((PRICE1.12!I124/PRICE1.12!$G124)*100,2)</f>
        <v>92.85</v>
      </c>
      <c r="J124" s="23">
        <f>ROUND((PRICE1.12!J124/PRICE1.12!$G124)*100,2)</f>
        <v>95.54</v>
      </c>
      <c r="K124" s="23">
        <f>ROUND((PRICE1.12!K124/PRICE1.12!$G124)*100,2)</f>
        <v>69.540000000000006</v>
      </c>
      <c r="L124" s="23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3">
        <f>ROUND((PRICE1.12!C125/PRICE1.12!$G125)*100,2)</f>
        <v>86.69</v>
      </c>
      <c r="D125" s="23">
        <f>ROUND((PRICE1.12!D125/PRICE1.12!$G125)*100,2)</f>
        <v>70.89</v>
      </c>
      <c r="E125" s="23">
        <f>ROUND((PRICE1.12!E125/PRICE1.12!$G125)*100,2)</f>
        <v>142.01</v>
      </c>
      <c r="F125" s="23">
        <f>ROUND((PRICE1.12!F125/PRICE1.12!$G125)*100,2)</f>
        <v>100.39</v>
      </c>
      <c r="G125" s="23">
        <f>ROUND((PRICE1.12!G125/PRICE1.12!$G125)*100,2)</f>
        <v>100</v>
      </c>
      <c r="H125" s="23">
        <f>ROUND((PRICE1.12!H125/PRICE1.12!$G125)*100,2)</f>
        <v>70.45</v>
      </c>
      <c r="I125" s="23">
        <f>ROUND((PRICE1.12!I125/PRICE1.12!$G125)*100,2)</f>
        <v>115.68</v>
      </c>
      <c r="J125" s="23">
        <f>ROUND((PRICE1.12!J125/PRICE1.12!$G125)*100,2)</f>
        <v>145.29</v>
      </c>
      <c r="K125" s="23">
        <f>ROUND((PRICE1.12!K125/PRICE1.12!$G125)*100,2)</f>
        <v>127.05</v>
      </c>
      <c r="L125" s="23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5">
      <c r="A127" s="9" t="s">
        <v>115</v>
      </c>
      <c r="B127" s="9" t="s">
        <v>24</v>
      </c>
      <c r="C127" s="23">
        <f>ROUND((PRICE1.12!C127/PRICE1.12!$G127)*100,2)</f>
        <v>93.92</v>
      </c>
      <c r="D127" s="23">
        <f>ROUND((PRICE1.12!D127/PRICE1.12!$G127)*100,2)</f>
        <v>89.71</v>
      </c>
      <c r="E127" s="23">
        <f>ROUND((PRICE1.12!E127/PRICE1.12!$G127)*100,2)</f>
        <v>119.29</v>
      </c>
      <c r="F127" s="23">
        <f>ROUND((PRICE1.12!F127/PRICE1.12!$G127)*100,2)</f>
        <v>97.04</v>
      </c>
      <c r="G127" s="23">
        <f>ROUND((PRICE1.12!G127/PRICE1.12!$G127)*100,2)</f>
        <v>100</v>
      </c>
      <c r="H127" s="23">
        <f>ROUND((PRICE1.12!H127/PRICE1.12!$G127)*100,2)</f>
        <v>95.97</v>
      </c>
      <c r="I127" s="23">
        <f>ROUND((PRICE1.12!I127/PRICE1.12!$G127)*100,2)</f>
        <v>146.01</v>
      </c>
      <c r="J127" s="23">
        <f>ROUND((PRICE1.12!J127/PRICE1.12!$G127)*100,2)</f>
        <v>195.79</v>
      </c>
      <c r="K127" s="23">
        <f>ROUND((PRICE1.12!K127/PRICE1.12!$G127)*100,2)</f>
        <v>243.89</v>
      </c>
      <c r="L127" s="23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ROUND((PRICE1.12!C128/PRICE1.12!$G128)*100,2)</f>
        <v>86.89</v>
      </c>
      <c r="D128" s="23">
        <f>ROUND((PRICE1.12!D128/PRICE1.12!$G128)*100,2)</f>
        <v>92.37</v>
      </c>
      <c r="E128" s="23">
        <f>ROUND((PRICE1.12!E128/PRICE1.12!$G128)*100,2)</f>
        <v>115.73</v>
      </c>
      <c r="F128" s="23">
        <f>ROUND((PRICE1.12!F128/PRICE1.12!$G128)*100,2)</f>
        <v>104.93</v>
      </c>
      <c r="G128" s="23">
        <f>ROUND((PRICE1.12!G128/PRICE1.12!$G128)*100,2)</f>
        <v>100</v>
      </c>
      <c r="H128" s="23">
        <f>ROUND((PRICE1.12!H128/PRICE1.12!$G128)*100,2)</f>
        <v>86.65</v>
      </c>
      <c r="I128" s="23">
        <f>ROUND((PRICE1.12!I128/PRICE1.12!$G128)*100,2)</f>
        <v>118.5</v>
      </c>
      <c r="J128" s="23">
        <f>ROUND((PRICE1.12!J128/PRICE1.12!$G128)*100,2)</f>
        <v>146.72</v>
      </c>
      <c r="K128" s="23">
        <f>ROUND((PRICE1.12!K128/PRICE1.12!$G128)*100,2)</f>
        <v>149.38</v>
      </c>
      <c r="L128" s="23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ROUND((PRICE1.12!C129/PRICE1.12!$G129)*100,2)</f>
        <v>69.790000000000006</v>
      </c>
      <c r="D129" s="23">
        <f>ROUND((PRICE1.12!D129/PRICE1.12!$G129)*100,2)</f>
        <v>95.69</v>
      </c>
      <c r="E129" s="23">
        <f>ROUND((PRICE1.12!E129/PRICE1.12!$G129)*100,2)</f>
        <v>128.88999999999999</v>
      </c>
      <c r="F129" s="23">
        <f>ROUND((PRICE1.12!F129/PRICE1.12!$G129)*100,2)</f>
        <v>105.61</v>
      </c>
      <c r="G129" s="23">
        <f>ROUND((PRICE1.12!G129/PRICE1.12!$G129)*100,2)</f>
        <v>100</v>
      </c>
      <c r="H129" s="23">
        <f>ROUND((PRICE1.12!H129/PRICE1.12!$G129)*100,2)</f>
        <v>42.66</v>
      </c>
      <c r="I129" s="23">
        <f>ROUND((PRICE1.12!I129/PRICE1.12!$G129)*100,2)</f>
        <v>95.4</v>
      </c>
      <c r="J129" s="23">
        <f>ROUND((PRICE1.12!J129/PRICE1.12!$G129)*100,2)</f>
        <v>140.9</v>
      </c>
      <c r="K129" s="23">
        <f>ROUND((PRICE1.12!K129/PRICE1.12!$G129)*100,2)</f>
        <v>90.19</v>
      </c>
      <c r="L129" s="23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5">
      <c r="A131" s="9" t="s">
        <v>115</v>
      </c>
      <c r="B131" s="9" t="s">
        <v>29</v>
      </c>
      <c r="C131" s="23">
        <f>ROUND((PRICE1.12!C131/PRICE1.12!$G131)*100,2)</f>
        <v>45.33</v>
      </c>
      <c r="D131" s="23">
        <f>ROUND((PRICE1.12!D131/PRICE1.12!$G131)*100,2)</f>
        <v>60.77</v>
      </c>
      <c r="E131" s="23">
        <f>ROUND((PRICE1.12!E131/PRICE1.12!$G131)*100,2)</f>
        <v>200.58</v>
      </c>
      <c r="F131" s="23">
        <f>ROUND((PRICE1.12!F131/PRICE1.12!$G131)*100,2)</f>
        <v>93.26</v>
      </c>
      <c r="G131" s="23">
        <f>ROUND((PRICE1.12!G131/PRICE1.12!$G131)*100,2)</f>
        <v>100</v>
      </c>
      <c r="H131" s="23">
        <f>ROUND((PRICE1.12!H131/PRICE1.12!$G131)*100,2)</f>
        <v>99.03</v>
      </c>
      <c r="I131" s="23">
        <f>ROUND((PRICE1.12!I131/PRICE1.12!$G131)*100,2)</f>
        <v>52.53</v>
      </c>
      <c r="J131" s="23">
        <f>ROUND((PRICE1.12!J131/PRICE1.12!$G131)*100,2)</f>
        <v>68.87</v>
      </c>
      <c r="K131" s="23">
        <f>ROUND((PRICE1.12!K131/PRICE1.12!$G131)*100,2)</f>
        <v>50.58</v>
      </c>
      <c r="L131" s="23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3">
        <f>ROUND((PRICE1.12!C132/PRICE1.12!$G132)*100,2)</f>
        <v>110.19</v>
      </c>
      <c r="D132" s="23">
        <f>ROUND((PRICE1.12!D132/PRICE1.12!$G132)*100,2)</f>
        <v>89.15</v>
      </c>
      <c r="E132" s="23">
        <f>ROUND((PRICE1.12!E132/PRICE1.12!$G132)*100,2)</f>
        <v>90.61</v>
      </c>
      <c r="F132" s="23">
        <f>ROUND((PRICE1.12!F132/PRICE1.12!$G132)*100,2)</f>
        <v>109.96</v>
      </c>
      <c r="G132" s="23">
        <f>ROUND((PRICE1.12!G132/PRICE1.12!$G132)*100,2)</f>
        <v>100</v>
      </c>
      <c r="H132" s="23">
        <f>ROUND((PRICE1.12!H132/PRICE1.12!$G132)*100,2)</f>
        <v>153.19</v>
      </c>
      <c r="I132" s="23">
        <f>ROUND((PRICE1.12!I132/PRICE1.12!$G132)*100,2)</f>
        <v>104.2</v>
      </c>
      <c r="J132" s="23">
        <f>ROUND((PRICE1.12!J132/PRICE1.12!$G132)*100,2)</f>
        <v>66.73</v>
      </c>
      <c r="K132" s="23">
        <f>ROUND((PRICE1.12!K132/PRICE1.12!$G132)*100,2)</f>
        <v>87.92</v>
      </c>
      <c r="L132" s="23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ROUND((PRICE1.12!C133/PRICE1.12!$G133)*100,2)</f>
        <v>91.12</v>
      </c>
      <c r="D133" s="23">
        <f>ROUND((PRICE1.12!D133/PRICE1.12!$G133)*100,2)</f>
        <v>76.58</v>
      </c>
      <c r="E133" s="23">
        <f>ROUND((PRICE1.12!E133/PRICE1.12!$G133)*100,2)</f>
        <v>124.47</v>
      </c>
      <c r="F133" s="23">
        <f>ROUND((PRICE1.12!F133/PRICE1.12!$G133)*100,2)</f>
        <v>107.75</v>
      </c>
      <c r="G133" s="23">
        <f>ROUND((PRICE1.12!G133/PRICE1.12!$G133)*100,2)</f>
        <v>100</v>
      </c>
      <c r="H133" s="23">
        <f>ROUND((PRICE1.12!H133/PRICE1.12!$G133)*100,2)</f>
        <v>67.099999999999994</v>
      </c>
      <c r="I133" s="23">
        <f>ROUND((PRICE1.12!I133/PRICE1.12!$G133)*100,2)</f>
        <v>63.26</v>
      </c>
      <c r="J133" s="23">
        <f>ROUND((PRICE1.12!J133/PRICE1.12!$G133)*100,2)</f>
        <v>92.89</v>
      </c>
      <c r="K133" s="23">
        <f>ROUND((PRICE1.12!K133/PRICE1.12!$G133)*100,2)</f>
        <v>80.739999999999995</v>
      </c>
      <c r="L133" s="23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3">
        <f>ROUND((PRICE1.12!C134/PRICE1.12!$G134)*100,2)</f>
        <v>76.87</v>
      </c>
      <c r="D134" s="23">
        <f>ROUND((PRICE1.12!D134/PRICE1.12!$G134)*100,2)</f>
        <v>77.069999999999993</v>
      </c>
      <c r="E134" s="23">
        <f>ROUND((PRICE1.12!E134/PRICE1.12!$G134)*100,2)</f>
        <v>152.11000000000001</v>
      </c>
      <c r="F134" s="23">
        <f>ROUND((PRICE1.12!F134/PRICE1.12!$G134)*100,2)</f>
        <v>93.92</v>
      </c>
      <c r="G134" s="23">
        <f>ROUND((PRICE1.12!G134/PRICE1.12!$G134)*100,2)</f>
        <v>100</v>
      </c>
      <c r="H134" s="23">
        <f>ROUND((PRICE1.12!H134/PRICE1.12!$G134)*100,2)</f>
        <v>50.59</v>
      </c>
      <c r="I134" s="23">
        <f>ROUND((PRICE1.12!I134/PRICE1.12!$G134)*100,2)</f>
        <v>91.38</v>
      </c>
      <c r="J134" s="23">
        <f>ROUND((PRICE1.12!J134/PRICE1.12!$G134)*100,2)</f>
        <v>117.71</v>
      </c>
      <c r="K134" s="23">
        <f>ROUND((PRICE1.12!K134/PRICE1.12!$G134)*100,2)</f>
        <v>89.74</v>
      </c>
      <c r="L134" s="23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5">
      <c r="A136" s="9" t="s">
        <v>115</v>
      </c>
      <c r="B136" s="9" t="s">
        <v>40</v>
      </c>
      <c r="C136" s="23">
        <f>ROUND((PRICE1.12!C136/PRICE1.12!$G136)*100,2)</f>
        <v>70.41</v>
      </c>
      <c r="D136" s="23">
        <f>ROUND((PRICE1.12!D136/PRICE1.12!$G136)*100,2)</f>
        <v>77.27</v>
      </c>
      <c r="E136" s="23">
        <f>ROUND((PRICE1.12!E136/PRICE1.12!$G136)*100,2)</f>
        <v>160.78</v>
      </c>
      <c r="F136" s="23">
        <f>ROUND((PRICE1.12!F136/PRICE1.12!$G136)*100,2)</f>
        <v>91.47</v>
      </c>
      <c r="G136" s="23">
        <f>ROUND((PRICE1.12!G136/PRICE1.12!$G136)*100,2)</f>
        <v>100</v>
      </c>
      <c r="H136" s="23">
        <f>ROUND((PRICE1.12!H136/PRICE1.12!$G136)*100,2)</f>
        <v>53.56</v>
      </c>
      <c r="I136" s="23">
        <f>ROUND((PRICE1.12!I136/PRICE1.12!$G136)*100,2)</f>
        <v>73.599999999999994</v>
      </c>
      <c r="J136" s="23">
        <f>ROUND((PRICE1.12!J136/PRICE1.12!$G136)*100,2)</f>
        <v>44.77</v>
      </c>
      <c r="K136" s="23">
        <f>ROUND((PRICE1.12!K136/PRICE1.12!$G136)*100,2)</f>
        <v>68.19</v>
      </c>
      <c r="L136" s="23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3">
        <f>ROUND((PRICE1.12!C137/PRICE1.12!$G137)*100,2)</f>
        <v>106.25</v>
      </c>
      <c r="D137" s="23">
        <f>ROUND((PRICE1.12!D137/PRICE1.12!$G137)*100,2)</f>
        <v>82.03</v>
      </c>
      <c r="E137" s="23">
        <f>ROUND((PRICE1.12!E137/PRICE1.12!$G137)*100,2)</f>
        <v>128.19</v>
      </c>
      <c r="F137" s="23">
        <f>ROUND((PRICE1.12!F137/PRICE1.12!$G137)*100,2)</f>
        <v>83.49</v>
      </c>
      <c r="G137" s="23">
        <f>ROUND((PRICE1.12!G137/PRICE1.12!$G137)*100,2)</f>
        <v>100</v>
      </c>
      <c r="H137" s="23">
        <f>ROUND((PRICE1.12!H137/PRICE1.12!$G137)*100,2)</f>
        <v>51.6</v>
      </c>
      <c r="I137" s="23">
        <f>ROUND((PRICE1.12!I137/PRICE1.12!$G137)*100,2)</f>
        <v>62.9</v>
      </c>
      <c r="J137" s="23">
        <f>ROUND((PRICE1.12!J137/PRICE1.12!$G137)*100,2)</f>
        <v>102.17</v>
      </c>
      <c r="K137" s="23">
        <f>ROUND((PRICE1.12!K137/PRICE1.12!$G137)*100,2)</f>
        <v>112.6</v>
      </c>
      <c r="L137" s="23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3">
        <f>ROUND((PRICE1.12!C138/PRICE1.12!$G138)*100,2)</f>
        <v>65.040000000000006</v>
      </c>
      <c r="D138" s="23">
        <f>ROUND((PRICE1.12!D138/PRICE1.12!$G138)*100,2)</f>
        <v>80.989999999999995</v>
      </c>
      <c r="E138" s="23">
        <f>ROUND((PRICE1.12!E138/PRICE1.12!$G138)*100,2)</f>
        <v>181.02</v>
      </c>
      <c r="F138" s="23">
        <f>ROUND((PRICE1.12!F138/PRICE1.12!$G138)*100,2)</f>
        <v>72.92</v>
      </c>
      <c r="G138" s="23">
        <f>ROUND((PRICE1.12!G138/PRICE1.12!$G138)*100,2)</f>
        <v>100</v>
      </c>
      <c r="H138" s="23">
        <f>ROUND((PRICE1.12!H138/PRICE1.12!$G138)*100,2)</f>
        <v>95.88</v>
      </c>
      <c r="I138" s="23">
        <f>ROUND((PRICE1.12!I138/PRICE1.12!$G138)*100,2)</f>
        <v>86.42</v>
      </c>
      <c r="J138" s="23">
        <f>ROUND((PRICE1.12!J138/PRICE1.12!$G138)*100,2)</f>
        <v>115.65</v>
      </c>
      <c r="K138" s="23">
        <f>ROUND((PRICE1.12!K138/PRICE1.12!$G138)*100,2)</f>
        <v>71.650000000000006</v>
      </c>
      <c r="L138" s="23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3">
        <f>ROUND((PRICE1.12!C139/PRICE1.12!$G139)*100,2)</f>
        <v>71.09</v>
      </c>
      <c r="D139" s="23">
        <f>ROUND((PRICE1.12!D139/PRICE1.12!$G139)*100,2)</f>
        <v>90.29</v>
      </c>
      <c r="E139" s="23">
        <f>ROUND((PRICE1.12!E139/PRICE1.12!$G139)*100,2)</f>
        <v>179.66</v>
      </c>
      <c r="F139" s="23">
        <f>ROUND((PRICE1.12!F139/PRICE1.12!$G139)*100,2)</f>
        <v>58.96</v>
      </c>
      <c r="G139" s="23">
        <f>ROUND((PRICE1.12!G139/PRICE1.12!$G139)*100,2)</f>
        <v>100</v>
      </c>
      <c r="H139" s="23">
        <f>ROUND((PRICE1.12!H139/PRICE1.12!$G139)*100,2)</f>
        <v>79.94</v>
      </c>
      <c r="I139" s="23">
        <f>ROUND((PRICE1.12!I139/PRICE1.12!$G139)*100,2)</f>
        <v>87.51</v>
      </c>
      <c r="J139" s="23">
        <f>ROUND((PRICE1.12!J139/PRICE1.12!$G139)*100,2)</f>
        <v>63.16</v>
      </c>
      <c r="K139" s="23">
        <f>ROUND((PRICE1.12!K139/PRICE1.12!$G139)*100,2)</f>
        <v>41.18</v>
      </c>
      <c r="L139" s="23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3">
        <f>ROUND((PRICE1.12!C140/PRICE1.12!$G140)*100,2)</f>
        <v>91.22</v>
      </c>
      <c r="D140" s="23">
        <f>ROUND((PRICE1.12!D140/PRICE1.12!$G140)*100,2)</f>
        <v>99.18</v>
      </c>
      <c r="E140" s="23">
        <f>ROUND((PRICE1.12!E140/PRICE1.12!$G140)*100,2)</f>
        <v>116.49</v>
      </c>
      <c r="F140" s="23">
        <f>ROUND((PRICE1.12!F140/PRICE1.12!$G140)*100,2)</f>
        <v>93.08</v>
      </c>
      <c r="G140" s="23">
        <f>ROUND((PRICE1.12!G140/PRICE1.12!$G140)*100,2)</f>
        <v>100</v>
      </c>
      <c r="H140" s="23">
        <f>ROUND((PRICE1.12!H140/PRICE1.12!$G140)*100,2)</f>
        <v>75.319999999999993</v>
      </c>
      <c r="I140" s="23">
        <f>ROUND((PRICE1.12!I140/PRICE1.12!$G140)*100,2)</f>
        <v>103.42</v>
      </c>
      <c r="J140" s="23">
        <f>ROUND((PRICE1.12!J140/PRICE1.12!$G140)*100,2)</f>
        <v>108.48</v>
      </c>
      <c r="K140" s="23">
        <f>ROUND((PRICE1.12!K140/PRICE1.12!$G140)*100,2)</f>
        <v>94.55</v>
      </c>
      <c r="L140" s="23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5">
      <c r="A142" s="9" t="s">
        <v>115</v>
      </c>
      <c r="B142" s="9" t="s">
        <v>57</v>
      </c>
      <c r="C142" s="23">
        <f>ROUND((PRICE1.12!C142/PRICE1.12!$G142)*100,2)</f>
        <v>87.69</v>
      </c>
      <c r="D142" s="23">
        <f>ROUND((PRICE1.12!D142/PRICE1.12!$G142)*100,2)</f>
        <v>92.79</v>
      </c>
      <c r="E142" s="23">
        <f>ROUND((PRICE1.12!E142/PRICE1.12!$G142)*100,2)</f>
        <v>100.61</v>
      </c>
      <c r="F142" s="23">
        <f>ROUND((PRICE1.12!F142/PRICE1.12!$G142)*100,2)</f>
        <v>118.79</v>
      </c>
      <c r="G142" s="23">
        <f>ROUND((PRICE1.12!G142/PRICE1.12!$G142)*100,2)</f>
        <v>100</v>
      </c>
      <c r="H142" s="23">
        <f>ROUND((PRICE1.12!H142/PRICE1.12!$G142)*100,2)</f>
        <v>134.04</v>
      </c>
      <c r="I142" s="23">
        <f>ROUND((PRICE1.12!I142/PRICE1.12!$G142)*100,2)</f>
        <v>134.26</v>
      </c>
      <c r="J142" s="23">
        <f>ROUND((PRICE1.12!J142/PRICE1.12!$G142)*100,2)</f>
        <v>128.88</v>
      </c>
      <c r="K142" s="23">
        <f>ROUND((PRICE1.12!K142/PRICE1.12!$G142)*100,2)</f>
        <v>122.67</v>
      </c>
      <c r="L142" s="23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ROUND((PRICE1.12!C143/PRICE1.12!$G143)*100,2)</f>
        <v>100.59</v>
      </c>
      <c r="D143" s="23">
        <f>ROUND((PRICE1.12!D143/PRICE1.12!$G143)*100,2)</f>
        <v>93.78</v>
      </c>
      <c r="E143" s="23">
        <f>ROUND((PRICE1.12!E143/PRICE1.12!$G143)*100,2)</f>
        <v>83.73</v>
      </c>
      <c r="F143" s="23">
        <f>ROUND((PRICE1.12!F143/PRICE1.12!$G143)*100,2)</f>
        <v>121.89</v>
      </c>
      <c r="G143" s="23">
        <f>ROUND((PRICE1.12!G143/PRICE1.12!$G143)*100,2)</f>
        <v>100</v>
      </c>
      <c r="H143" s="23">
        <f>ROUND((PRICE1.12!H143/PRICE1.12!$G143)*100,2)</f>
        <v>148.81</v>
      </c>
      <c r="I143" s="23">
        <f>ROUND((PRICE1.12!I143/PRICE1.12!$G143)*100,2)</f>
        <v>131.91</v>
      </c>
      <c r="J143" s="23">
        <f>ROUND((PRICE1.12!J143/PRICE1.12!$G143)*100,2)</f>
        <v>118.29</v>
      </c>
      <c r="K143" s="23">
        <f>ROUND((PRICE1.12!K143/PRICE1.12!$G143)*100,2)</f>
        <v>108.51</v>
      </c>
      <c r="L143" s="23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ROUND((PRICE1.12!C144/PRICE1.12!$G144)*100,2)</f>
        <v>94.26</v>
      </c>
      <c r="D144" s="23">
        <f>ROUND((PRICE1.12!D144/PRICE1.12!$G144)*100,2)</f>
        <v>98.3</v>
      </c>
      <c r="E144" s="23">
        <f>ROUND((PRICE1.12!E144/PRICE1.12!$G144)*100,2)</f>
        <v>84.61</v>
      </c>
      <c r="F144" s="23">
        <f>ROUND((PRICE1.12!F144/PRICE1.12!$G144)*100,2)</f>
        <v>122.91</v>
      </c>
      <c r="G144" s="23">
        <f>ROUND((PRICE1.12!G144/PRICE1.12!$G144)*100,2)</f>
        <v>100</v>
      </c>
      <c r="H144" s="23">
        <f>ROUND((PRICE1.12!H144/PRICE1.12!$G144)*100,2)</f>
        <v>162.06</v>
      </c>
      <c r="I144" s="23">
        <f>ROUND((PRICE1.12!I144/PRICE1.12!$G144)*100,2)</f>
        <v>161.49</v>
      </c>
      <c r="J144" s="23">
        <f>ROUND((PRICE1.12!J144/PRICE1.12!$G144)*100,2)</f>
        <v>158.58000000000001</v>
      </c>
      <c r="K144" s="23">
        <f>ROUND((PRICE1.12!K144/PRICE1.12!$G144)*100,2)</f>
        <v>138.44</v>
      </c>
      <c r="L144" s="23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ROUND((PRICE1.12!C145/PRICE1.12!$G145)*100,2)</f>
        <v>103.32</v>
      </c>
      <c r="D145" s="23">
        <f>ROUND((PRICE1.12!D145/PRICE1.12!$G145)*100,2)</f>
        <v>104.8</v>
      </c>
      <c r="E145" s="23">
        <f>ROUND((PRICE1.12!E145/PRICE1.12!$G145)*100,2)</f>
        <v>82.44</v>
      </c>
      <c r="F145" s="23">
        <f>ROUND((PRICE1.12!F145/PRICE1.12!$G145)*100,2)</f>
        <v>109.37</v>
      </c>
      <c r="G145" s="23">
        <f>ROUND((PRICE1.12!G145/PRICE1.12!$G145)*100,2)</f>
        <v>100</v>
      </c>
      <c r="H145" s="23">
        <f>ROUND((PRICE1.12!H145/PRICE1.12!$G145)*100,2)</f>
        <v>145.54</v>
      </c>
      <c r="I145" s="23">
        <f>ROUND((PRICE1.12!I145/PRICE1.12!$G145)*100,2)</f>
        <v>151.44</v>
      </c>
      <c r="J145" s="23">
        <f>ROUND((PRICE1.12!J145/PRICE1.12!$G145)*100,2)</f>
        <v>148.04</v>
      </c>
      <c r="K145" s="23">
        <f>ROUND((PRICE1.12!K145/PRICE1.12!$G145)*100,2)</f>
        <v>151.96</v>
      </c>
      <c r="L145" s="23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ROUND((PRICE1.12!C146/PRICE1.12!$G146)*100,2)</f>
        <v>70.44</v>
      </c>
      <c r="D146" s="23">
        <f>ROUND((PRICE1.12!D146/PRICE1.12!$G146)*100,2)</f>
        <v>118.95</v>
      </c>
      <c r="E146" s="23">
        <f>ROUND((PRICE1.12!E146/PRICE1.12!$G146)*100,2)</f>
        <v>110.91</v>
      </c>
      <c r="F146" s="23">
        <f>ROUND((PRICE1.12!F146/PRICE1.12!$G146)*100,2)</f>
        <v>99.63</v>
      </c>
      <c r="G146" s="23">
        <f>ROUND((PRICE1.12!G146/PRICE1.12!$G146)*100,2)</f>
        <v>100</v>
      </c>
      <c r="H146" s="23">
        <f>ROUND((PRICE1.12!H146/PRICE1.12!$G146)*100,2)</f>
        <v>105.47</v>
      </c>
      <c r="I146" s="23">
        <f>ROUND((PRICE1.12!I146/PRICE1.12!$G146)*100,2)</f>
        <v>88.51</v>
      </c>
      <c r="J146" s="23">
        <f>ROUND((PRICE1.12!J146/PRICE1.12!$G146)*100,2)</f>
        <v>68.38</v>
      </c>
      <c r="K146" s="23">
        <f>ROUND((PRICE1.12!K146/PRICE1.12!$G146)*100,2)</f>
        <v>51.27</v>
      </c>
      <c r="L146" s="23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3">
        <f>ROUND((PRICE1.12!C147/PRICE1.12!$G147)*100,2)</f>
        <v>0</v>
      </c>
      <c r="D147" s="31">
        <f>ROUND((PRICE1.12!D147/PRICE1.12!$G147)*100,2)</f>
        <v>0</v>
      </c>
      <c r="E147" s="23">
        <f>ROUND((PRICE1.12!E147/PRICE1.12!$G147)*100,2)</f>
        <v>84.79</v>
      </c>
      <c r="F147" s="23">
        <f>ROUND((PRICE1.12!F147/PRICE1.12!$G147)*100,2)</f>
        <v>115.17</v>
      </c>
      <c r="G147" s="23">
        <f>ROUND((PRICE1.12!G147/PRICE1.12!$G147)*100,2)</f>
        <v>100</v>
      </c>
      <c r="H147" s="23">
        <f>ROUND((PRICE1.12!H147/PRICE1.12!$G147)*100,2)</f>
        <v>118.79</v>
      </c>
      <c r="I147" s="23">
        <f>ROUND((PRICE1.12!I147/PRICE1.12!$G147)*100,2)</f>
        <v>104.43</v>
      </c>
      <c r="J147" s="23">
        <f>ROUND((PRICE1.12!J147/PRICE1.12!$G147)*100,2)</f>
        <v>84.26</v>
      </c>
      <c r="K147" s="23">
        <f>ROUND((PRICE1.12!K147/PRICE1.12!$G147)*100,2)</f>
        <v>70.39</v>
      </c>
      <c r="L147" s="23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3">
        <f>ROUND((PRICE1.12!C148/PRICE1.12!$G148)*100,2)</f>
        <v>70.63</v>
      </c>
      <c r="D148" s="23">
        <f>ROUND((PRICE1.12!D148/PRICE1.12!$G148)*100,2)</f>
        <v>76.650000000000006</v>
      </c>
      <c r="E148" s="23">
        <f>ROUND((PRICE1.12!E148/PRICE1.12!$G148)*100,2)</f>
        <v>152.69999999999999</v>
      </c>
      <c r="F148" s="31">
        <f>ROUND((PRICE1.12!F148/PRICE1.12!$G148)*100,2)</f>
        <v>0</v>
      </c>
      <c r="G148" s="23">
        <f>ROUND((PRICE1.12!G148/PRICE1.12!$G148)*100,2)</f>
        <v>100</v>
      </c>
      <c r="H148" s="23">
        <f>ROUND((PRICE1.12!H148/PRICE1.12!$G148)*100,2)</f>
        <v>85.91</v>
      </c>
      <c r="I148" s="23">
        <f>ROUND((PRICE1.12!I148/PRICE1.12!$G148)*100,2)</f>
        <v>76.05</v>
      </c>
      <c r="J148" s="23">
        <f>ROUND((PRICE1.12!J148/PRICE1.12!$G148)*100,2)</f>
        <v>69.430000000000007</v>
      </c>
      <c r="K148" s="31">
        <f>ROUND((PRICE1.12!K148/PRICE1.12!$G148)*100,2)</f>
        <v>0</v>
      </c>
      <c r="L148" s="23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3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5">
      <c r="A150" s="9" t="s">
        <v>115</v>
      </c>
      <c r="B150" s="9" t="s">
        <v>71</v>
      </c>
      <c r="C150" s="23">
        <f>ROUND((PRICE1.12!C150/PRICE1.12!$G150)*100,2)</f>
        <v>98.25</v>
      </c>
      <c r="D150" s="23">
        <f>ROUND((PRICE1.12!D150/PRICE1.12!$G150)*100,2)</f>
        <v>106.59</v>
      </c>
      <c r="E150" s="31">
        <f>ROUND((PRICE1.12!E150/PRICE1.12!$G150)*100,2)</f>
        <v>0</v>
      </c>
      <c r="F150" s="23">
        <f>ROUND((PRICE1.12!F150/PRICE1.12!$G150)*100,2)</f>
        <v>95.16</v>
      </c>
      <c r="G150" s="23">
        <f>ROUND((PRICE1.12!G150/PRICE1.12!$G150)*100,2)</f>
        <v>100</v>
      </c>
      <c r="H150" s="23">
        <f>ROUND((PRICE1.12!H150/PRICE1.12!$G150)*100,2)</f>
        <v>119.86</v>
      </c>
      <c r="I150" s="23">
        <f>ROUND((PRICE1.12!I150/PRICE1.12!$G150)*100,2)</f>
        <v>120.78</v>
      </c>
      <c r="J150" s="31">
        <f>ROUND((PRICE1.12!J150/PRICE1.12!$G150)*100,2)</f>
        <v>0</v>
      </c>
      <c r="K150" s="23">
        <f>ROUND((PRICE1.12!K150/PRICE1.12!$G150)*100,2)</f>
        <v>86.26</v>
      </c>
      <c r="L150" s="23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ROUND((PRICE1.12!C151/PRICE1.12!$G151)*100,2)</f>
        <v>92.75</v>
      </c>
      <c r="D151" s="23">
        <f>ROUND((PRICE1.12!D151/PRICE1.12!$G151)*100,2)</f>
        <v>107.25</v>
      </c>
      <c r="E151" s="31">
        <f>ROUND((PRICE1.12!E151/PRICE1.12!$G151)*100,2)</f>
        <v>0</v>
      </c>
      <c r="F151" s="23">
        <f>ROUND((PRICE1.12!F151/PRICE1.12!$G151)*100,2)</f>
        <v>0</v>
      </c>
      <c r="G151" s="23">
        <f>ROUND((PRICE1.12!G151/PRICE1.12!$G151)*100,2)</f>
        <v>100</v>
      </c>
      <c r="H151" s="23">
        <f>ROUND((PRICE1.12!H151/PRICE1.12!$G151)*100,2)</f>
        <v>90.29</v>
      </c>
      <c r="I151" s="23">
        <f>ROUND((PRICE1.12!I151/PRICE1.12!$G151)*100,2)</f>
        <v>91.9</v>
      </c>
      <c r="J151" s="31">
        <f>ROUND((PRICE1.12!J151/PRICE1.12!$G151)*100,2)</f>
        <v>0</v>
      </c>
      <c r="K151" s="23">
        <f>ROUND((PRICE1.12!K151/PRICE1.12!$G151)*100,2)</f>
        <v>0</v>
      </c>
      <c r="L151" s="23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3">
        <f>ROUND((PRICE1.12!C152/PRICE1.12!$G152)*100,2)</f>
        <v>107.56</v>
      </c>
      <c r="D152" s="23">
        <f>ROUND((PRICE1.12!D152/PRICE1.12!$G152)*100,2)</f>
        <v>92.43</v>
      </c>
      <c r="E152" s="31">
        <f>ROUND((PRICE1.12!E152/PRICE1.12!$G152)*100,2)</f>
        <v>0</v>
      </c>
      <c r="F152" s="31">
        <f>ROUND((PRICE1.12!F152/PRICE1.12!$G152)*100,2)</f>
        <v>0</v>
      </c>
      <c r="G152" s="23">
        <f>ROUND((PRICE1.12!G152/PRICE1.12!$G152)*100,2)</f>
        <v>100</v>
      </c>
      <c r="H152" s="23">
        <f>ROUND((PRICE1.12!H152/PRICE1.12!$G152)*100,2)</f>
        <v>123.49</v>
      </c>
      <c r="I152" s="23">
        <f>ROUND((PRICE1.12!I152/PRICE1.12!$G152)*100,2)</f>
        <v>123.51</v>
      </c>
      <c r="J152" s="31">
        <f>ROUND((PRICE1.12!J152/PRICE1.12!$G152)*100,2)</f>
        <v>0</v>
      </c>
      <c r="K152" s="31">
        <f>ROUND((PRICE1.12!K152/PRICE1.12!$G152)*100,2)</f>
        <v>0</v>
      </c>
      <c r="L152" s="23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5">
      <c r="A154" s="9" t="s">
        <v>115</v>
      </c>
      <c r="B154" s="9" t="s">
        <v>80</v>
      </c>
      <c r="C154" s="23">
        <f>ROUND((PRICE1.12!C154/PRICE1.12!$G154)*100,2)</f>
        <v>97.86</v>
      </c>
      <c r="D154" s="23">
        <f>ROUND((PRICE1.12!D154/PRICE1.12!$G154)*100,2)</f>
        <v>100.52</v>
      </c>
      <c r="E154" s="23">
        <f>ROUND((PRICE1.12!E154/PRICE1.12!$G154)*100,2)</f>
        <v>100.15</v>
      </c>
      <c r="F154" s="23">
        <f>ROUND((PRICE1.12!F154/PRICE1.12!$G154)*100,2)</f>
        <v>101.47</v>
      </c>
      <c r="G154" s="23">
        <f>ROUND((PRICE1.12!G154/PRICE1.12!$G154)*100,2)</f>
        <v>100</v>
      </c>
      <c r="H154" s="23">
        <f>ROUND((PRICE1.12!H154/PRICE1.12!$G154)*100,2)</f>
        <v>0</v>
      </c>
      <c r="I154" s="23">
        <f>ROUND((PRICE1.12!I154/PRICE1.12!$G154)*100,2)</f>
        <v>99.94</v>
      </c>
      <c r="J154" s="23">
        <f>ROUND((PRICE1.12!J154/PRICE1.12!$G154)*100,2)</f>
        <v>105.32</v>
      </c>
      <c r="K154" s="23">
        <f>ROUND((PRICE1.12!K154/PRICE1.12!$G154)*100,2)</f>
        <v>98.2</v>
      </c>
      <c r="L154" s="23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ROUND((PRICE1.12!C155/PRICE1.12!$G155)*100,2)</f>
        <v>97.67</v>
      </c>
      <c r="D155" s="23">
        <f>ROUND((PRICE1.12!D155/PRICE1.12!$G155)*100,2)</f>
        <v>99.71</v>
      </c>
      <c r="E155" s="23">
        <f>ROUND((PRICE1.12!E155/PRICE1.12!$G155)*100,2)</f>
        <v>100.62</v>
      </c>
      <c r="F155" s="23">
        <f>ROUND((PRICE1.12!F155/PRICE1.12!$G155)*100,2)</f>
        <v>102</v>
      </c>
      <c r="G155" s="23">
        <f>ROUND((PRICE1.12!G155/PRICE1.12!$G155)*100,2)</f>
        <v>100</v>
      </c>
      <c r="H155" s="23">
        <f>ROUND((PRICE1.12!H155/PRICE1.12!$G155)*100,2)</f>
        <v>101.33</v>
      </c>
      <c r="I155" s="23">
        <f>ROUND((PRICE1.12!I155/PRICE1.12!$G155)*100,2)</f>
        <v>109.05</v>
      </c>
      <c r="J155" s="23">
        <f>ROUND((PRICE1.12!J155/PRICE1.12!$G155)*100,2)</f>
        <v>105.85</v>
      </c>
      <c r="K155" s="23">
        <f>ROUND((PRICE1.12!K155/PRICE1.12!$G155)*100,2)</f>
        <v>100.35</v>
      </c>
      <c r="L155" s="23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ROUND((PRICE1.12!C156/PRICE1.12!$G156)*100,2)</f>
        <v>91.39</v>
      </c>
      <c r="D156" s="23">
        <f>ROUND((PRICE1.12!D156/PRICE1.12!$G156)*100,2)</f>
        <v>104.91</v>
      </c>
      <c r="E156" s="23">
        <f>ROUND((PRICE1.12!E156/PRICE1.12!$G156)*100,2)</f>
        <v>96.89</v>
      </c>
      <c r="F156" s="23">
        <f>ROUND((PRICE1.12!F156/PRICE1.12!$G156)*100,2)</f>
        <v>106.82</v>
      </c>
      <c r="G156" s="23">
        <f>ROUND((PRICE1.12!G156/PRICE1.12!$G156)*100,2)</f>
        <v>100</v>
      </c>
      <c r="H156" s="23">
        <f>ROUND((PRICE1.12!H156/PRICE1.12!$G156)*100,2)</f>
        <v>101.3</v>
      </c>
      <c r="I156" s="23">
        <f>ROUND((PRICE1.12!I156/PRICE1.12!$G156)*100,2)</f>
        <v>103.09</v>
      </c>
      <c r="J156" s="23">
        <f>ROUND((PRICE1.12!J156/PRICE1.12!$G156)*100,2)</f>
        <v>113.88</v>
      </c>
      <c r="K156" s="23">
        <f>ROUND((PRICE1.12!K156/PRICE1.12!$G156)*100,2)</f>
        <v>115.9</v>
      </c>
      <c r="L156" s="23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ROUND((PRICE1.12!C157/PRICE1.12!$G157)*100,2)</f>
        <v>95.45</v>
      </c>
      <c r="D157" s="23">
        <f>ROUND((PRICE1.12!D157/PRICE1.12!$G157)*100,2)</f>
        <v>101.92</v>
      </c>
      <c r="E157" s="23">
        <f>ROUND((PRICE1.12!E157/PRICE1.12!$G157)*100,2)</f>
        <v>102.59</v>
      </c>
      <c r="F157" s="23">
        <f>ROUND((PRICE1.12!F157/PRICE1.12!$G157)*100,2)</f>
        <v>100.04</v>
      </c>
      <c r="G157" s="23">
        <f>ROUND((PRICE1.12!G157/PRICE1.12!$G157)*100,2)</f>
        <v>100</v>
      </c>
      <c r="H157" s="23">
        <f>ROUND((PRICE1.12!H157/PRICE1.12!$G157)*100,2)</f>
        <v>97.51</v>
      </c>
      <c r="I157" s="23">
        <f>ROUND((PRICE1.12!I157/PRICE1.12!$G157)*100,2)</f>
        <v>98.04</v>
      </c>
      <c r="J157" s="23">
        <f>ROUND((PRICE1.12!J157/PRICE1.12!$G157)*100,2)</f>
        <v>95.35</v>
      </c>
      <c r="K157" s="23">
        <f>ROUND((PRICE1.12!K157/PRICE1.12!$G157)*100,2)</f>
        <v>91.44</v>
      </c>
      <c r="L157" s="23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5">
      <c r="A159" s="9" t="s">
        <v>115</v>
      </c>
      <c r="B159" s="9" t="s">
        <v>100</v>
      </c>
      <c r="C159" s="23">
        <f>ROUND((PRICE1.12!C159/PRICE1.12!$G159)*100,2)</f>
        <v>89.74</v>
      </c>
      <c r="D159" s="23">
        <f>ROUND((PRICE1.12!D159/PRICE1.12!$G159)*100,2)</f>
        <v>98.51</v>
      </c>
      <c r="E159" s="23">
        <f>ROUND((PRICE1.12!E159/PRICE1.12!$G159)*100,2)</f>
        <v>100.03</v>
      </c>
      <c r="F159" s="23">
        <f>ROUND((PRICE1.12!F159/PRICE1.12!$G159)*100,2)</f>
        <v>111.71</v>
      </c>
      <c r="G159" s="23">
        <f>ROUND((PRICE1.12!G159/PRICE1.12!$G159)*100,2)</f>
        <v>100</v>
      </c>
      <c r="H159" s="23">
        <f>ROUND((PRICE1.12!H159/PRICE1.12!$G159)*100,2)</f>
        <v>110.84</v>
      </c>
      <c r="I159" s="23">
        <f>ROUND((PRICE1.12!I159/PRICE1.12!$G159)*100,2)</f>
        <v>113.04</v>
      </c>
      <c r="J159" s="23">
        <f>ROUND((PRICE1.12!J159/PRICE1.12!$G159)*100,2)</f>
        <v>120.9</v>
      </c>
      <c r="K159" s="23">
        <f>ROUND((PRICE1.12!K159/PRICE1.12!$G159)*100,2)</f>
        <v>122.35</v>
      </c>
      <c r="L159" s="23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ROUND((PRICE1.12!C160/PRICE1.12!$G160)*100,2)</f>
        <v>92.64</v>
      </c>
      <c r="D160" s="23">
        <f>ROUND((PRICE1.12!D160/PRICE1.12!$G160)*100,2)</f>
        <v>100.71</v>
      </c>
      <c r="E160" s="23">
        <f>ROUND((PRICE1.12!E160/PRICE1.12!$G160)*100,2)</f>
        <v>101.26</v>
      </c>
      <c r="F160" s="23">
        <f>ROUND((PRICE1.12!F160/PRICE1.12!$G160)*100,2)</f>
        <v>105.39</v>
      </c>
      <c r="G160" s="23">
        <f>ROUND((PRICE1.12!G160/PRICE1.12!$G160)*100,2)</f>
        <v>100</v>
      </c>
      <c r="H160" s="23">
        <f>ROUND((PRICE1.12!H160/PRICE1.12!$G160)*100,2)</f>
        <v>107.7</v>
      </c>
      <c r="I160" s="23">
        <f>ROUND((PRICE1.12!I160/PRICE1.12!$G160)*100,2)</f>
        <v>116.59</v>
      </c>
      <c r="J160" s="23">
        <f>ROUND((PRICE1.12!J160/PRICE1.12!$G160)*100,2)</f>
        <v>133.16999999999999</v>
      </c>
      <c r="K160" s="23">
        <f>ROUND((PRICE1.12!K160/PRICE1.12!$G160)*100,2)</f>
        <v>120.54</v>
      </c>
      <c r="L160" s="23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3">
        <f>ROUND((PRICE1.12!C161/PRICE1.12!$G161)*100,2)</f>
        <v>98.22</v>
      </c>
      <c r="D161" s="23">
        <f>ROUND((PRICE1.12!D161/PRICE1.12!$G161)*100,2)</f>
        <v>95.85</v>
      </c>
      <c r="E161" s="23">
        <f>ROUND((PRICE1.12!E161/PRICE1.12!$G161)*100,2)</f>
        <v>98.02</v>
      </c>
      <c r="F161" s="23">
        <f>ROUND((PRICE1.12!F161/PRICE1.12!$G161)*100,2)</f>
        <v>108.1</v>
      </c>
      <c r="G161" s="23">
        <f>ROUND((PRICE1.12!G161/PRICE1.12!$G161)*100,2)</f>
        <v>100</v>
      </c>
      <c r="H161" s="23">
        <f>ROUND((PRICE1.12!H161/PRICE1.12!$G161)*100,2)</f>
        <v>108.3</v>
      </c>
      <c r="I161" s="23">
        <f>ROUND((PRICE1.12!I161/PRICE1.12!$G161)*100,2)</f>
        <v>112.45</v>
      </c>
      <c r="J161" s="23">
        <f>ROUND((PRICE1.12!J161/PRICE1.12!$G161)*100,2)</f>
        <v>111.86</v>
      </c>
      <c r="K161" s="23">
        <f>ROUND((PRICE1.12!K161/PRICE1.12!$G161)*100,2)</f>
        <v>115.61</v>
      </c>
      <c r="L161" s="23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5">
      <c r="A163" s="9" t="s">
        <v>115</v>
      </c>
      <c r="B163" s="9" t="s">
        <v>104</v>
      </c>
      <c r="C163" s="23">
        <f>ROUND((PRICE1.12!C163/PRICE1.12!$G163)*100,2)</f>
        <v>96.53</v>
      </c>
      <c r="D163" s="23">
        <f>ROUND((PRICE1.12!D163/PRICE1.12!$G163)*100,2)</f>
        <v>100.03</v>
      </c>
      <c r="E163" s="23">
        <f>ROUND((PRICE1.12!E163/PRICE1.12!$G163)*100,2)</f>
        <v>105.02</v>
      </c>
      <c r="F163" s="23">
        <f>ROUND((PRICE1.12!F163/PRICE1.12!$G163)*100,2)</f>
        <v>100.59</v>
      </c>
      <c r="G163" s="23">
        <f>ROUND((PRICE1.12!G163/PRICE1.12!$G163)*100,2)</f>
        <v>100</v>
      </c>
      <c r="H163" s="23">
        <f>ROUND((PRICE1.12!H163/PRICE1.12!$G163)*100,2)</f>
        <v>91.05</v>
      </c>
      <c r="I163" s="23">
        <f>ROUND((PRICE1.12!I163/PRICE1.12!$G163)*100,2)</f>
        <v>101.12</v>
      </c>
      <c r="J163" s="23">
        <f>ROUND((PRICE1.12!J163/PRICE1.12!$G163)*100,2)</f>
        <v>107.19</v>
      </c>
      <c r="K163" s="23">
        <f>ROUND((PRICE1.12!K163/PRICE1.12!$G163)*100,2)</f>
        <v>105.15</v>
      </c>
      <c r="L163" s="23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5">
      <c r="A166" s="9" t="s">
        <v>116</v>
      </c>
      <c r="B166" s="9" t="s">
        <v>2</v>
      </c>
      <c r="C166" s="23">
        <f>ROUND((PRICE1.12!C166/PRICE1.12!$G166)*100,2)</f>
        <v>105.14</v>
      </c>
      <c r="D166" s="23">
        <f>ROUND((PRICE1.12!D166/PRICE1.12!$G166)*100,2)</f>
        <v>86.06</v>
      </c>
      <c r="E166" s="23">
        <f>ROUND((PRICE1.12!E166/PRICE1.12!$G166)*100,2)</f>
        <v>87.53</v>
      </c>
      <c r="F166" s="23">
        <f>ROUND((PRICE1.12!F166/PRICE1.12!$G166)*100,2)</f>
        <v>121.27</v>
      </c>
      <c r="G166" s="23">
        <f>ROUND((PRICE1.12!G166/PRICE1.12!$G166)*100,2)</f>
        <v>100</v>
      </c>
      <c r="H166" s="23">
        <f>ROUND((PRICE1.12!H166/PRICE1.12!$G166)*100,2)</f>
        <v>128.5</v>
      </c>
      <c r="I166" s="23">
        <f>ROUND((PRICE1.12!I166/PRICE1.12!$G166)*100,2)</f>
        <v>127.74</v>
      </c>
      <c r="J166" s="23">
        <f>ROUND((PRICE1.12!J166/PRICE1.12!$G166)*100,2)</f>
        <v>133.22999999999999</v>
      </c>
      <c r="K166" s="23">
        <f>ROUND((PRICE1.12!K166/PRICE1.12!$G166)*100,2)</f>
        <v>164.94</v>
      </c>
      <c r="L166" s="23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3">
        <f>ROUND((PRICE1.12!C167/PRICE1.12!$G167)*100,2)</f>
        <v>92.47</v>
      </c>
      <c r="D167" s="23">
        <f>ROUND((PRICE1.12!D167/PRICE1.12!$G167)*100,2)</f>
        <v>99.73</v>
      </c>
      <c r="E167" s="23">
        <f>ROUND((PRICE1.12!E167/PRICE1.12!$G167)*100,2)</f>
        <v>108.14</v>
      </c>
      <c r="F167" s="23">
        <f>ROUND((PRICE1.12!F167/PRICE1.12!$G167)*100,2)</f>
        <v>99.73</v>
      </c>
      <c r="G167" s="23">
        <f>ROUND((PRICE1.12!G167/PRICE1.12!$G167)*100,2)</f>
        <v>100</v>
      </c>
      <c r="H167" s="23">
        <f>ROUND((PRICE1.12!H167/PRICE1.12!$G167)*100,2)</f>
        <v>101.36</v>
      </c>
      <c r="I167" s="23">
        <f>ROUND((PRICE1.12!I167/PRICE1.12!$G167)*100,2)</f>
        <v>97.76</v>
      </c>
      <c r="J167" s="23">
        <f>ROUND((PRICE1.12!J167/PRICE1.12!$G167)*100,2)</f>
        <v>95.79</v>
      </c>
      <c r="K167" s="23">
        <f>ROUND((PRICE1.12!K167/PRICE1.12!$G167)*100,2)</f>
        <v>91.04</v>
      </c>
      <c r="L167" s="23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3">
        <f>ROUND((PRICE1.12!C168/PRICE1.12!$G168)*100,2)</f>
        <v>99.03</v>
      </c>
      <c r="D168" s="23">
        <f>ROUND((PRICE1.12!D168/PRICE1.12!$G168)*100,2)</f>
        <v>97.32</v>
      </c>
      <c r="E168" s="23">
        <f>ROUND((PRICE1.12!E168/PRICE1.12!$G168)*100,2)</f>
        <v>107.52</v>
      </c>
      <c r="F168" s="23">
        <f>ROUND((PRICE1.12!F168/PRICE1.12!$G168)*100,2)</f>
        <v>96.08</v>
      </c>
      <c r="G168" s="23">
        <f>ROUND((PRICE1.12!G168/PRICE1.12!$G168)*100,2)</f>
        <v>100</v>
      </c>
      <c r="H168" s="23">
        <f>ROUND((PRICE1.12!H168/PRICE1.12!$G168)*100,2)</f>
        <v>90.31</v>
      </c>
      <c r="I168" s="23">
        <f>ROUND((PRICE1.12!I168/PRICE1.12!$G168)*100,2)</f>
        <v>81.91</v>
      </c>
      <c r="J168" s="23">
        <f>ROUND((PRICE1.12!J168/PRICE1.12!$G168)*100,2)</f>
        <v>76.47</v>
      </c>
      <c r="K168" s="23">
        <f>ROUND((PRICE1.12!K168/PRICE1.12!$G168)*100,2)</f>
        <v>70.33</v>
      </c>
      <c r="L168" s="23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5">
      <c r="A170" s="9" t="s">
        <v>116</v>
      </c>
      <c r="B170" s="9" t="s">
        <v>9</v>
      </c>
      <c r="C170" s="23">
        <f>ROUND((PRICE1.12!C170/PRICE1.12!$G170)*100,2)</f>
        <v>66.34</v>
      </c>
      <c r="D170" s="23">
        <f>ROUND((PRICE1.12!D170/PRICE1.12!$G170)*100,2)</f>
        <v>113.41</v>
      </c>
      <c r="E170" s="23">
        <f>ROUND((PRICE1.12!E170/PRICE1.12!$G170)*100,2)</f>
        <v>105.85</v>
      </c>
      <c r="F170" s="23">
        <f>ROUND((PRICE1.12!F170/PRICE1.12!$G170)*100,2)</f>
        <v>114.22</v>
      </c>
      <c r="G170" s="23">
        <f>ROUND((PRICE1.12!G170/PRICE1.12!$G170)*100,2)</f>
        <v>100</v>
      </c>
      <c r="H170" s="23">
        <f>ROUND((PRICE1.12!H170/PRICE1.12!$G170)*100,2)</f>
        <v>98.2</v>
      </c>
      <c r="I170" s="23">
        <f>ROUND((PRICE1.12!I170/PRICE1.12!$G170)*100,2)</f>
        <v>98.74</v>
      </c>
      <c r="J170" s="23">
        <f>ROUND((PRICE1.12!J170/PRICE1.12!$G170)*100,2)</f>
        <v>101.98</v>
      </c>
      <c r="K170" s="23">
        <f>ROUND((PRICE1.12!K170/PRICE1.12!$G170)*100,2)</f>
        <v>138.61000000000001</v>
      </c>
      <c r="L170" s="23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ROUND((PRICE1.12!C171/PRICE1.12!$G171)*100,2)</f>
        <v>80.7</v>
      </c>
      <c r="D171" s="23">
        <f>ROUND((PRICE1.12!D171/PRICE1.12!$G171)*100,2)</f>
        <v>81.92</v>
      </c>
      <c r="E171" s="23">
        <f>ROUND((PRICE1.12!E171/PRICE1.12!$G171)*100,2)</f>
        <v>152.88</v>
      </c>
      <c r="F171" s="23">
        <f>ROUND((PRICE1.12!F171/PRICE1.12!$G171)*100,2)</f>
        <v>84.44</v>
      </c>
      <c r="G171" s="23">
        <f>ROUND((PRICE1.12!G171/PRICE1.12!$G171)*100,2)</f>
        <v>100</v>
      </c>
      <c r="H171" s="23">
        <f>ROUND((PRICE1.12!H171/PRICE1.12!$G171)*100,2)</f>
        <v>67.64</v>
      </c>
      <c r="I171" s="23">
        <f>ROUND((PRICE1.12!I171/PRICE1.12!$G171)*100,2)</f>
        <v>0</v>
      </c>
      <c r="J171" s="23">
        <f>ROUND((PRICE1.12!J171/PRICE1.12!$G171)*100,2)</f>
        <v>150.97999999999999</v>
      </c>
      <c r="K171" s="23">
        <f>ROUND((PRICE1.12!K171/PRICE1.12!$G171)*100,2)</f>
        <v>112.67</v>
      </c>
      <c r="L171" s="23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3">
        <f>ROUND((PRICE1.12!C172/PRICE1.12!$G172)*100,2)</f>
        <v>81.53</v>
      </c>
      <c r="D172" s="23">
        <f>ROUND((PRICE1.12!D172/PRICE1.12!$G172)*100,2)</f>
        <v>80.19</v>
      </c>
      <c r="E172" s="23">
        <f>ROUND((PRICE1.12!E172/PRICE1.12!$G172)*100,2)</f>
        <v>117.07</v>
      </c>
      <c r="F172" s="23">
        <f>ROUND((PRICE1.12!F172/PRICE1.12!$G172)*100,2)</f>
        <v>121.12</v>
      </c>
      <c r="G172" s="23">
        <f>ROUND((PRICE1.12!G172/PRICE1.12!$G172)*100,2)</f>
        <v>100</v>
      </c>
      <c r="H172" s="23">
        <f>ROUND((PRICE1.12!H172/PRICE1.12!$G172)*100,2)</f>
        <v>84.78</v>
      </c>
      <c r="I172" s="23">
        <f>ROUND((PRICE1.12!I172/PRICE1.12!$G172)*100,2)</f>
        <v>99.75</v>
      </c>
      <c r="J172" s="23">
        <f>ROUND((PRICE1.12!J172/PRICE1.12!$G172)*100,2)</f>
        <v>117.41</v>
      </c>
      <c r="K172" s="23">
        <f>ROUND((PRICE1.12!K172/PRICE1.12!$G172)*100,2)</f>
        <v>107.93</v>
      </c>
      <c r="L172" s="23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5">
      <c r="A174" s="9" t="s">
        <v>116</v>
      </c>
      <c r="B174" s="9" t="s">
        <v>14</v>
      </c>
      <c r="C174" s="23">
        <f>ROUND((PRICE1.12!C174/PRICE1.12!$G174)*100,2)</f>
        <v>104.75</v>
      </c>
      <c r="D174" s="23">
        <f>ROUND((PRICE1.12!D174/PRICE1.12!$G174)*100,2)</f>
        <v>91.87</v>
      </c>
      <c r="E174" s="23">
        <f>ROUND((PRICE1.12!E174/PRICE1.12!$G174)*100,2)</f>
        <v>96.3</v>
      </c>
      <c r="F174" s="23">
        <f>ROUND((PRICE1.12!F174/PRICE1.12!$G174)*100,2)</f>
        <v>107.06</v>
      </c>
      <c r="G174" s="23">
        <f>ROUND((PRICE1.12!G174/PRICE1.12!$G174)*100,2)</f>
        <v>100</v>
      </c>
      <c r="H174" s="23">
        <f>ROUND((PRICE1.12!H174/PRICE1.12!$G174)*100,2)</f>
        <v>104.81</v>
      </c>
      <c r="I174" s="23">
        <f>ROUND((PRICE1.12!I174/PRICE1.12!$G174)*100,2)</f>
        <v>92.82</v>
      </c>
      <c r="J174" s="23">
        <f>ROUND((PRICE1.12!J174/PRICE1.12!$G174)*100,2)</f>
        <v>93.48</v>
      </c>
      <c r="K174" s="23">
        <f>ROUND((PRICE1.12!K174/PRICE1.12!$G174)*100,2)</f>
        <v>103.94</v>
      </c>
      <c r="L174" s="23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3">
        <f>ROUND((PRICE1.12!C175/PRICE1.12!$G175)*100,2)</f>
        <v>101.39</v>
      </c>
      <c r="D175" s="23">
        <f>ROUND((PRICE1.12!D175/PRICE1.12!$G175)*100,2)</f>
        <v>108.3</v>
      </c>
      <c r="E175" s="23">
        <f>ROUND((PRICE1.12!E175/PRICE1.12!$G175)*100,2)</f>
        <v>89.65</v>
      </c>
      <c r="F175" s="23">
        <f>ROUND((PRICE1.12!F175/PRICE1.12!$G175)*100,2)</f>
        <v>100.62</v>
      </c>
      <c r="G175" s="23">
        <f>ROUND((PRICE1.12!G175/PRICE1.12!$G175)*100,2)</f>
        <v>100</v>
      </c>
      <c r="H175" s="23">
        <f>ROUND((PRICE1.12!H175/PRICE1.12!$G175)*100,2)</f>
        <v>106.42</v>
      </c>
      <c r="I175" s="23">
        <f>ROUND((PRICE1.12!I175/PRICE1.12!$G175)*100,2)</f>
        <v>83.93</v>
      </c>
      <c r="J175" s="23">
        <f>ROUND((PRICE1.12!J175/PRICE1.12!$G175)*100,2)</f>
        <v>84.95</v>
      </c>
      <c r="K175" s="23">
        <f>ROUND((PRICE1.12!K175/PRICE1.12!$G175)*100,2)</f>
        <v>114.32</v>
      </c>
      <c r="L175" s="23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3">
        <f>ROUND((PRICE1.12!C176/PRICE1.12!$G176)*100,2)</f>
        <v>76.680000000000007</v>
      </c>
      <c r="D176" s="23">
        <f>ROUND((PRICE1.12!D176/PRICE1.12!$G176)*100,2)</f>
        <v>96.87</v>
      </c>
      <c r="E176" s="23">
        <f>ROUND((PRICE1.12!E176/PRICE1.12!$G176)*100,2)</f>
        <v>127.94</v>
      </c>
      <c r="F176" s="23">
        <f>ROUND((PRICE1.12!F176/PRICE1.12!$G176)*100,2)</f>
        <v>98.51</v>
      </c>
      <c r="G176" s="23">
        <f>ROUND((PRICE1.12!G176/PRICE1.12!$G176)*100,2)</f>
        <v>100</v>
      </c>
      <c r="H176" s="23">
        <f>ROUND((PRICE1.12!H176/PRICE1.12!$G176)*100,2)</f>
        <v>69.3</v>
      </c>
      <c r="I176" s="23">
        <f>ROUND((PRICE1.12!I176/PRICE1.12!$G176)*100,2)</f>
        <v>75.010000000000005</v>
      </c>
      <c r="J176" s="23">
        <f>ROUND((PRICE1.12!J176/PRICE1.12!$G176)*100,2)</f>
        <v>79.180000000000007</v>
      </c>
      <c r="K176" s="23">
        <f>ROUND((PRICE1.12!K176/PRICE1.12!$G176)*100,2)</f>
        <v>77.92</v>
      </c>
      <c r="L176" s="23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5">
      <c r="A178" s="9" t="s">
        <v>116</v>
      </c>
      <c r="B178" s="9" t="s">
        <v>26</v>
      </c>
      <c r="C178" s="23">
        <f>ROUND((PRICE1.12!C178/PRICE1.12!$G178)*100,2)</f>
        <v>105.7</v>
      </c>
      <c r="D178" s="31">
        <f>ROUND((PRICE1.12!D178/PRICE1.12!$G178)*100,2)</f>
        <v>86.18</v>
      </c>
      <c r="E178" s="31">
        <f>ROUND((PRICE1.12!E178/PRICE1.12!$G178)*100,2)</f>
        <v>99.06</v>
      </c>
      <c r="F178" s="31">
        <f>ROUND((PRICE1.12!F178/PRICE1.12!$G178)*100,2)</f>
        <v>109.06</v>
      </c>
      <c r="G178" s="23">
        <f>ROUND((PRICE1.12!G178/PRICE1.12!$G178)*100,2)</f>
        <v>100</v>
      </c>
      <c r="H178" s="23">
        <f>ROUND((PRICE1.12!H178/PRICE1.12!$G178)*100,2)</f>
        <v>54.71</v>
      </c>
      <c r="I178" s="31">
        <f>ROUND((PRICE1.12!I178/PRICE1.12!$G178)*100,2)</f>
        <v>77.040000000000006</v>
      </c>
      <c r="J178" s="31">
        <f>ROUND((PRICE1.12!J178/PRICE1.12!$G178)*100,2)</f>
        <v>107.25</v>
      </c>
      <c r="K178" s="31">
        <f>ROUND((PRICE1.12!K178/PRICE1.12!$G178)*100,2)</f>
        <v>96.55</v>
      </c>
      <c r="L178" s="23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3">
        <f>ROUND((PRICE1.12!C179/PRICE1.12!$G179)*100,2)</f>
        <v>61.13</v>
      </c>
      <c r="D179" s="23">
        <f>ROUND((PRICE1.12!D179/PRICE1.12!$G179)*100,2)</f>
        <v>70.08</v>
      </c>
      <c r="E179" s="23">
        <f>ROUND((PRICE1.12!E179/PRICE1.12!$G179)*100,2)</f>
        <v>161.84</v>
      </c>
      <c r="F179" s="23">
        <f>ROUND((PRICE1.12!F179/PRICE1.12!$G179)*100,2)</f>
        <v>106.95</v>
      </c>
      <c r="G179" s="23">
        <f>ROUND((PRICE1.12!G179/PRICE1.12!$G179)*100,2)</f>
        <v>100</v>
      </c>
      <c r="H179" s="23">
        <f>ROUND((PRICE1.12!H179/PRICE1.12!$G179)*100,2)</f>
        <v>40.11</v>
      </c>
      <c r="I179" s="23">
        <f>ROUND((PRICE1.12!I179/PRICE1.12!$G179)*100,2)</f>
        <v>61.21</v>
      </c>
      <c r="J179" s="23">
        <f>ROUND((PRICE1.12!J179/PRICE1.12!$G179)*100,2)</f>
        <v>137.66</v>
      </c>
      <c r="K179" s="23">
        <f>ROUND((PRICE1.12!K179/PRICE1.12!$G179)*100,2)</f>
        <v>109.89</v>
      </c>
      <c r="L179" s="23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3">
        <f>ROUND((PRICE1.12!C180/PRICE1.12!$G180)*100,2)</f>
        <v>100</v>
      </c>
      <c r="D180" s="23">
        <f>ROUND((PRICE1.12!D180/PRICE1.12!$G180)*100,2)</f>
        <v>0</v>
      </c>
      <c r="E180" s="31">
        <f>ROUND((PRICE1.12!E180/PRICE1.12!$G180)*100,2)</f>
        <v>0</v>
      </c>
      <c r="F180" s="23">
        <f>ROUND((PRICE1.12!F180/PRICE1.12!$G180)*100,2)</f>
        <v>0</v>
      </c>
      <c r="G180" s="23">
        <f>ROUND((PRICE1.12!G180/PRICE1.12!$G180)*100,2)</f>
        <v>100</v>
      </c>
      <c r="H180" s="23">
        <f>ROUND((PRICE1.12!H180/PRICE1.12!$G180)*100,2)</f>
        <v>79.8</v>
      </c>
      <c r="I180" s="23">
        <f>ROUND((PRICE1.12!I180/PRICE1.12!$G180)*100,2)</f>
        <v>62.01</v>
      </c>
      <c r="J180" s="31">
        <f>ROUND((PRICE1.12!J180/PRICE1.12!$G180)*100,2)</f>
        <v>0</v>
      </c>
      <c r="K180" s="23">
        <f>ROUND((PRICE1.12!K180/PRICE1.12!$G180)*100,2)</f>
        <v>0</v>
      </c>
      <c r="L180" s="23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5">
      <c r="A182" s="9" t="s">
        <v>116</v>
      </c>
      <c r="B182" s="9" t="s">
        <v>31</v>
      </c>
      <c r="C182" s="23">
        <f>ROUND((PRICE1.12!C182/PRICE1.12!$G182)*100,2)</f>
        <v>87.77</v>
      </c>
      <c r="D182" s="23">
        <f>ROUND((PRICE1.12!D182/PRICE1.12!$G182)*100,2)</f>
        <v>85.99</v>
      </c>
      <c r="E182" s="23">
        <f>ROUND((PRICE1.12!E182/PRICE1.12!$G182)*100,2)</f>
        <v>125.54</v>
      </c>
      <c r="F182" s="23">
        <f>ROUND((PRICE1.12!F182/PRICE1.12!$G182)*100,2)</f>
        <v>100.72</v>
      </c>
      <c r="G182" s="23">
        <f>ROUND((PRICE1.12!G182/PRICE1.12!$G182)*100,2)</f>
        <v>100</v>
      </c>
      <c r="H182" s="23">
        <f>ROUND((PRICE1.12!H182/PRICE1.12!$G182)*100,2)</f>
        <v>74.180000000000007</v>
      </c>
      <c r="I182" s="23">
        <f>ROUND((PRICE1.12!I182/PRICE1.12!$G182)*100,2)</f>
        <v>74.180000000000007</v>
      </c>
      <c r="J182" s="23">
        <f>ROUND((PRICE1.12!J182/PRICE1.12!$G182)*100,2)</f>
        <v>88.02</v>
      </c>
      <c r="K182" s="23">
        <f>ROUND((PRICE1.12!K182/PRICE1.12!$G182)*100,2)</f>
        <v>109.68</v>
      </c>
      <c r="L182" s="23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3">
        <f>ROUND((PRICE1.12!C183/PRICE1.12!$G183)*100,2)</f>
        <v>80.27</v>
      </c>
      <c r="D183" s="23">
        <f>ROUND((PRICE1.12!D183/PRICE1.12!$G183)*100,2)</f>
        <v>89.93</v>
      </c>
      <c r="E183" s="23">
        <f>ROUND((PRICE1.12!E183/PRICE1.12!$G183)*100,2)</f>
        <v>122.52</v>
      </c>
      <c r="F183" s="23">
        <f>ROUND((PRICE1.12!F183/PRICE1.12!$G183)*100,2)</f>
        <v>107.21</v>
      </c>
      <c r="G183" s="23">
        <f>ROUND((PRICE1.12!G183/PRICE1.12!$G183)*100,2)</f>
        <v>100</v>
      </c>
      <c r="H183" s="23">
        <f>ROUND((PRICE1.12!H183/PRICE1.12!$G183)*100,2)</f>
        <v>61.11</v>
      </c>
      <c r="I183" s="23">
        <f>ROUND((PRICE1.12!I183/PRICE1.12!$G183)*100,2)</f>
        <v>48.11</v>
      </c>
      <c r="J183" s="23">
        <f>ROUND((PRICE1.12!J183/PRICE1.12!$G183)*100,2)</f>
        <v>69</v>
      </c>
      <c r="K183" s="23">
        <f>ROUND((PRICE1.12!K183/PRICE1.12!$G183)*100,2)</f>
        <v>118.92</v>
      </c>
      <c r="L183" s="23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3">
        <f>ROUND((PRICE1.12!C184/PRICE1.12!$G184)*100,2)</f>
        <v>86.35</v>
      </c>
      <c r="D184" s="23">
        <f>ROUND((PRICE1.12!D184/PRICE1.12!$G184)*100,2)</f>
        <v>75.430000000000007</v>
      </c>
      <c r="E184" s="23">
        <f>ROUND((PRICE1.12!E184/PRICE1.12!$G184)*100,2)</f>
        <v>133.94999999999999</v>
      </c>
      <c r="F184" s="23">
        <f>ROUND((PRICE1.12!F184/PRICE1.12!$G184)*100,2)</f>
        <v>104.27</v>
      </c>
      <c r="G184" s="23">
        <f>ROUND((PRICE1.12!G184/PRICE1.12!$G184)*100,2)</f>
        <v>100</v>
      </c>
      <c r="H184" s="23">
        <f>ROUND((PRICE1.12!H184/PRICE1.12!$G184)*100,2)</f>
        <v>68.31</v>
      </c>
      <c r="I184" s="23">
        <f>ROUND((PRICE1.12!I184/PRICE1.12!$G184)*100,2)</f>
        <v>79.05</v>
      </c>
      <c r="J184" s="23">
        <f>ROUND((PRICE1.12!J184/PRICE1.12!$G184)*100,2)</f>
        <v>94.54</v>
      </c>
      <c r="K184" s="23">
        <f>ROUND((PRICE1.12!K184/PRICE1.12!$G184)*100,2)</f>
        <v>127.89</v>
      </c>
      <c r="L184" s="23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3">
        <f>ROUND((PRICE1.12!C185/PRICE1.12!$G185)*100,2)</f>
        <v>47.35</v>
      </c>
      <c r="D185" s="23">
        <f>ROUND((PRICE1.12!D185/PRICE1.12!$G185)*100,2)</f>
        <v>90.93</v>
      </c>
      <c r="E185" s="23">
        <f>ROUND((PRICE1.12!E185/PRICE1.12!$G185)*100,2)</f>
        <v>172.8</v>
      </c>
      <c r="F185" s="23">
        <f>ROUND((PRICE1.12!F185/PRICE1.12!$G185)*100,2)</f>
        <v>88.87</v>
      </c>
      <c r="G185" s="23">
        <f>ROUND((PRICE1.12!G185/PRICE1.12!$G185)*100,2)</f>
        <v>100</v>
      </c>
      <c r="H185" s="23">
        <f>ROUND((PRICE1.12!H185/PRICE1.12!$G185)*100,2)</f>
        <v>30.62</v>
      </c>
      <c r="I185" s="23">
        <f>ROUND((PRICE1.12!I185/PRICE1.12!$G185)*100,2)</f>
        <v>118.52</v>
      </c>
      <c r="J185" s="23">
        <f>ROUND((PRICE1.12!J185/PRICE1.12!$G185)*100,2)</f>
        <v>154.82</v>
      </c>
      <c r="K185" s="23">
        <f>ROUND((PRICE1.12!K185/PRICE1.12!$G185)*100,2)</f>
        <v>92.02</v>
      </c>
      <c r="L185" s="23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3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5">
      <c r="A187" s="9" t="s">
        <v>116</v>
      </c>
      <c r="B187" s="9" t="s">
        <v>40</v>
      </c>
      <c r="C187" s="23">
        <f>ROUND((PRICE1.12!C187/PRICE1.12!$G187)*100,2)</f>
        <v>77.760000000000005</v>
      </c>
      <c r="D187" s="23">
        <f>ROUND((PRICE1.12!D187/PRICE1.12!$G187)*100,2)</f>
        <v>0</v>
      </c>
      <c r="E187" s="31">
        <f>ROUND((PRICE1.12!E187/PRICE1.12!$G187)*100,2)</f>
        <v>0</v>
      </c>
      <c r="F187" s="23">
        <f>ROUND((PRICE1.12!F187/PRICE1.12!$G187)*100,2)</f>
        <v>122.18</v>
      </c>
      <c r="G187" s="23">
        <f>ROUND((PRICE1.12!G187/PRICE1.12!$G187)*100,2)</f>
        <v>100</v>
      </c>
      <c r="H187" s="23">
        <f>ROUND((PRICE1.12!H187/PRICE1.12!$G187)*100,2)</f>
        <v>74.260000000000005</v>
      </c>
      <c r="I187" s="23">
        <f>ROUND((PRICE1.12!I187/PRICE1.12!$G187)*100,2)</f>
        <v>82.4</v>
      </c>
      <c r="J187" s="31">
        <f>ROUND((PRICE1.12!J187/PRICE1.12!$G187)*100,2)</f>
        <v>0</v>
      </c>
      <c r="K187" s="23">
        <f>ROUND((PRICE1.12!K187/PRICE1.12!$G187)*100,2)</f>
        <v>105.18</v>
      </c>
      <c r="L187" s="23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3">
        <f>ROUND((PRICE1.12!C188/PRICE1.12!$G188)*100,2)</f>
        <v>89.55</v>
      </c>
      <c r="D188" s="23">
        <f>ROUND((PRICE1.12!D188/PRICE1.12!$G188)*100,2)</f>
        <v>98.88</v>
      </c>
      <c r="E188" s="23">
        <f>ROUND((PRICE1.12!E188/PRICE1.12!$G188)*100,2)</f>
        <v>110.85</v>
      </c>
      <c r="F188" s="23">
        <f>ROUND((PRICE1.12!F188/PRICE1.12!$G188)*100,2)</f>
        <v>100.6</v>
      </c>
      <c r="G188" s="23">
        <f>ROUND((PRICE1.12!G188/PRICE1.12!$G188)*100,2)</f>
        <v>100</v>
      </c>
      <c r="H188" s="23">
        <f>ROUND((PRICE1.12!H188/PRICE1.12!$G188)*100,2)</f>
        <v>106.35</v>
      </c>
      <c r="I188" s="23">
        <f>ROUND((PRICE1.12!I188/PRICE1.12!$G188)*100,2)</f>
        <v>105.56</v>
      </c>
      <c r="J188" s="23">
        <f>ROUND((PRICE1.12!J188/PRICE1.12!$G188)*100,2)</f>
        <v>119.58</v>
      </c>
      <c r="K188" s="23">
        <f>ROUND((PRICE1.12!K188/PRICE1.12!$G188)*100,2)</f>
        <v>114.68</v>
      </c>
      <c r="L188" s="23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ROUND((PRICE1.12!C189/PRICE1.12!$G189)*100,2)</f>
        <v>78.959999999999994</v>
      </c>
      <c r="D189" s="23">
        <f>ROUND((PRICE1.12!D189/PRICE1.12!$G189)*100,2)</f>
        <v>0</v>
      </c>
      <c r="E189" s="31">
        <f>ROUND((PRICE1.12!E189/PRICE1.12!$G189)*100,2)</f>
        <v>0</v>
      </c>
      <c r="F189" s="23">
        <f>ROUND((PRICE1.12!F189/PRICE1.12!$G189)*100,2)</f>
        <v>120.98</v>
      </c>
      <c r="G189" s="23">
        <f>ROUND((PRICE1.12!G189/PRICE1.12!$G189)*100,2)</f>
        <v>100</v>
      </c>
      <c r="H189" s="23">
        <f>ROUND((PRICE1.12!H189/PRICE1.12!$G189)*100,2)</f>
        <v>118.19</v>
      </c>
      <c r="I189" s="23">
        <f>ROUND((PRICE1.12!I189/PRICE1.12!$G189)*100,2)</f>
        <v>82.47</v>
      </c>
      <c r="J189" s="31">
        <f>ROUND((PRICE1.12!J189/PRICE1.12!$G189)*100,2)</f>
        <v>0</v>
      </c>
      <c r="K189" s="23">
        <f>ROUND((PRICE1.12!K189/PRICE1.12!$G189)*100,2)</f>
        <v>126.8</v>
      </c>
      <c r="L189" s="23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ROUND((PRICE1.12!C190/PRICE1.12!$G190)*100,2)</f>
        <v>95.85</v>
      </c>
      <c r="D190" s="23">
        <f>ROUND((PRICE1.12!D190/PRICE1.12!$G190)*100,2)</f>
        <v>103.78</v>
      </c>
      <c r="E190" s="23">
        <f>ROUND((PRICE1.12!E190/PRICE1.12!$G190)*100,2)</f>
        <v>106.01</v>
      </c>
      <c r="F190" s="23">
        <f>ROUND((PRICE1.12!F190/PRICE1.12!$G190)*100,2)</f>
        <v>94.24</v>
      </c>
      <c r="G190" s="23">
        <f>ROUND((PRICE1.12!G190/PRICE1.12!$G190)*100,2)</f>
        <v>100</v>
      </c>
      <c r="H190" s="23">
        <f>ROUND((PRICE1.12!H190/PRICE1.12!$G190)*100,2)</f>
        <v>101.61</v>
      </c>
      <c r="I190" s="23">
        <f>ROUND((PRICE1.12!I190/PRICE1.12!$G190)*100,2)</f>
        <v>109.1</v>
      </c>
      <c r="J190" s="23">
        <f>ROUND((PRICE1.12!J190/PRICE1.12!$G190)*100,2)</f>
        <v>122.23</v>
      </c>
      <c r="K190" s="23">
        <f>ROUND((PRICE1.12!K190/PRICE1.12!$G190)*100,2)</f>
        <v>138.63999999999999</v>
      </c>
      <c r="L190" s="23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ROUND((PRICE1.12!C191/PRICE1.12!$G191)*100,2)</f>
        <v>86.28</v>
      </c>
      <c r="D191" s="23">
        <f>ROUND((PRICE1.12!D191/PRICE1.12!$G191)*100,2)</f>
        <v>89.32</v>
      </c>
      <c r="E191" s="23">
        <f>ROUND((PRICE1.12!E191/PRICE1.12!$G191)*100,2)</f>
        <v>116.22</v>
      </c>
      <c r="F191" s="23">
        <f>ROUND((PRICE1.12!F191/PRICE1.12!$G191)*100,2)</f>
        <v>108.13</v>
      </c>
      <c r="G191" s="23">
        <f>ROUND((PRICE1.12!G191/PRICE1.12!$G191)*100,2)</f>
        <v>100</v>
      </c>
      <c r="H191" s="23">
        <f>ROUND((PRICE1.12!H191/PRICE1.12!$G191)*100,2)</f>
        <v>101.3</v>
      </c>
      <c r="I191" s="23">
        <f>ROUND((PRICE1.12!I191/PRICE1.12!$G191)*100,2)</f>
        <v>109.14</v>
      </c>
      <c r="J191" s="23">
        <f>ROUND((PRICE1.12!J191/PRICE1.12!$G191)*100,2)</f>
        <v>151.11000000000001</v>
      </c>
      <c r="K191" s="23">
        <f>ROUND((PRICE1.12!K191/PRICE1.12!$G191)*100,2)</f>
        <v>110.01</v>
      </c>
      <c r="L191" s="23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3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5">
      <c r="A193" s="9" t="s">
        <v>116</v>
      </c>
      <c r="B193" s="9" t="s">
        <v>59</v>
      </c>
      <c r="C193" s="23">
        <f>ROUND((PRICE1.12!C193/PRICE1.12!$G193)*100,2)</f>
        <v>95.81</v>
      </c>
      <c r="D193" s="23">
        <f>ROUND((PRICE1.12!D193/PRICE1.12!$G193)*100,2)</f>
        <v>95.95</v>
      </c>
      <c r="E193" s="23">
        <f>ROUND((PRICE1.12!E193/PRICE1.12!$G193)*100,2)</f>
        <v>108.43</v>
      </c>
      <c r="F193" s="23">
        <f>ROUND((PRICE1.12!F193/PRICE1.12!$G193)*100,2)</f>
        <v>99.81</v>
      </c>
      <c r="G193" s="23">
        <f>ROUND((PRICE1.12!G193/PRICE1.12!$G193)*100,2)</f>
        <v>100</v>
      </c>
      <c r="H193" s="23">
        <f>ROUND((PRICE1.12!H193/PRICE1.12!$G193)*100,2)</f>
        <v>103.49</v>
      </c>
      <c r="I193" s="23">
        <f>ROUND((PRICE1.12!I193/PRICE1.12!$G193)*100,2)</f>
        <v>115.51</v>
      </c>
      <c r="J193" s="23">
        <f>ROUND((PRICE1.12!J193/PRICE1.12!$G193)*100,2)</f>
        <v>131.44</v>
      </c>
      <c r="K193" s="23">
        <f>ROUND((PRICE1.12!K193/PRICE1.12!$G193)*100,2)</f>
        <v>108.06</v>
      </c>
      <c r="L193" s="23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ROUND((PRICE1.12!C194/PRICE1.12!$G194)*100,2)</f>
        <v>93.88</v>
      </c>
      <c r="D194" s="23">
        <f>ROUND((PRICE1.12!D194/PRICE1.12!$G194)*100,2)</f>
        <v>95.82</v>
      </c>
      <c r="E194" s="23">
        <f>ROUND((PRICE1.12!E194/PRICE1.12!$G194)*100,2)</f>
        <v>89.94</v>
      </c>
      <c r="F194" s="23">
        <f>ROUND((PRICE1.12!F194/PRICE1.12!$G194)*100,2)</f>
        <v>120.24</v>
      </c>
      <c r="G194" s="23">
        <f>ROUND((PRICE1.12!G194/PRICE1.12!$G194)*100,2)</f>
        <v>100</v>
      </c>
      <c r="H194" s="23">
        <f>ROUND((PRICE1.12!H194/PRICE1.12!$G194)*100,2)</f>
        <v>122.94</v>
      </c>
      <c r="I194" s="23">
        <f>ROUND((PRICE1.12!I194/PRICE1.12!$G194)*100,2)</f>
        <v>123.35</v>
      </c>
      <c r="J194" s="23">
        <f>ROUND((PRICE1.12!J194/PRICE1.12!$G194)*100,2)</f>
        <v>131.53</v>
      </c>
      <c r="K194" s="23">
        <f>ROUND((PRICE1.12!K194/PRICE1.12!$G194)*100,2)</f>
        <v>128.88</v>
      </c>
      <c r="L194" s="23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ROUND((PRICE1.12!C195/PRICE1.12!$G195)*100,2)</f>
        <v>105.01</v>
      </c>
      <c r="D195" s="23">
        <f>ROUND((PRICE1.12!D195/PRICE1.12!$G195)*100,2)</f>
        <v>71.38</v>
      </c>
      <c r="E195" s="23">
        <f>ROUND((PRICE1.12!E195/PRICE1.12!$G195)*100,2)</f>
        <v>106.84</v>
      </c>
      <c r="F195" s="23">
        <f>ROUND((PRICE1.12!F195/PRICE1.12!$G195)*100,2)</f>
        <v>116.78</v>
      </c>
      <c r="G195" s="23">
        <f>ROUND((PRICE1.12!G195/PRICE1.12!$G195)*100,2)</f>
        <v>100</v>
      </c>
      <c r="H195" s="23">
        <f>ROUND((PRICE1.12!H195/PRICE1.12!$G195)*100,2)</f>
        <v>91.38</v>
      </c>
      <c r="I195" s="23">
        <f>ROUND((PRICE1.12!I195/PRICE1.12!$G195)*100,2)</f>
        <v>50.26</v>
      </c>
      <c r="J195" s="23">
        <f>ROUND((PRICE1.12!J195/PRICE1.12!$G195)*100,2)</f>
        <v>65.36</v>
      </c>
      <c r="K195" s="23">
        <f>ROUND((PRICE1.12!K195/PRICE1.12!$G195)*100,2)</f>
        <v>105.92</v>
      </c>
      <c r="L195" s="23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3">
        <f>ROUND((PRICE1.12!C196/PRICE1.12!$G196)*100,2)</f>
        <v>102.64</v>
      </c>
      <c r="D196" s="23">
        <f>ROUND((PRICE1.12!D196/PRICE1.12!$G196)*100,2)</f>
        <v>88.85</v>
      </c>
      <c r="E196" s="31">
        <f>ROUND((PRICE1.12!E196/PRICE1.12!$G196)*100,2)</f>
        <v>0</v>
      </c>
      <c r="F196" s="23">
        <f>ROUND((PRICE1.12!F196/PRICE1.12!$G196)*100,2)</f>
        <v>108.51</v>
      </c>
      <c r="G196" s="23">
        <f>ROUND((PRICE1.12!G196/PRICE1.12!$G196)*100,2)</f>
        <v>100</v>
      </c>
      <c r="H196" s="23">
        <f>ROUND((PRICE1.12!H196/PRICE1.12!$G196)*100,2)</f>
        <v>82.3</v>
      </c>
      <c r="I196" s="23">
        <f>ROUND((PRICE1.12!I196/PRICE1.12!$G196)*100,2)</f>
        <v>68.17</v>
      </c>
      <c r="J196" s="31">
        <f>ROUND((PRICE1.12!J196/PRICE1.12!$G196)*100,2)</f>
        <v>0</v>
      </c>
      <c r="K196" s="23">
        <f>ROUND((PRICE1.12!K196/PRICE1.12!$G196)*100,2)</f>
        <v>0</v>
      </c>
      <c r="L196" s="23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3">
        <f>ROUND((PRICE1.12!C197/PRICE1.12!$G197)*100,2)</f>
        <v>112.13</v>
      </c>
      <c r="D197" s="23">
        <f>ROUND((PRICE1.12!D197/PRICE1.12!$G197)*100,2)</f>
        <v>83.94</v>
      </c>
      <c r="E197" s="23">
        <f>ROUND((PRICE1.12!E197/PRICE1.12!$G197)*100,2)</f>
        <v>0</v>
      </c>
      <c r="F197" s="23">
        <f>ROUND((PRICE1.12!F197/PRICE1.12!$G197)*100,2)</f>
        <v>104.01</v>
      </c>
      <c r="G197" s="23">
        <f>ROUND((PRICE1.12!G197/PRICE1.12!$G197)*100,2)</f>
        <v>100</v>
      </c>
      <c r="H197" s="23">
        <f>ROUND((PRICE1.12!H197/PRICE1.12!$G197)*100,2)</f>
        <v>136.38999999999999</v>
      </c>
      <c r="I197" s="23">
        <f>ROUND((PRICE1.12!I197/PRICE1.12!$G197)*100,2)</f>
        <v>153.75</v>
      </c>
      <c r="J197" s="23">
        <f>ROUND((PRICE1.12!J197/PRICE1.12!$G197)*100,2)</f>
        <v>0</v>
      </c>
      <c r="K197" s="23">
        <f>ROUND((PRICE1.12!K197/PRICE1.12!$G197)*100,2)</f>
        <v>109.51</v>
      </c>
      <c r="L197" s="23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5">
      <c r="A199" s="9" t="s">
        <v>116</v>
      </c>
      <c r="B199" s="9" t="s">
        <v>72</v>
      </c>
      <c r="C199" s="23">
        <f>ROUND((PRICE1.12!C199/PRICE1.12!$G199)*100,2)</f>
        <v>89.79</v>
      </c>
      <c r="D199" s="23">
        <f>ROUND((PRICE1.12!D199/PRICE1.12!$G199)*100,2)</f>
        <v>103.09</v>
      </c>
      <c r="E199" s="23">
        <f>ROUND((PRICE1.12!E199/PRICE1.12!$G199)*100,2)</f>
        <v>92.16</v>
      </c>
      <c r="F199" s="23">
        <f>ROUND((PRICE1.12!F199/PRICE1.12!$G199)*100,2)</f>
        <v>114.89</v>
      </c>
      <c r="G199" s="23">
        <f>ROUND((PRICE1.12!G199/PRICE1.12!$G199)*100,2)</f>
        <v>100</v>
      </c>
      <c r="H199" s="23">
        <f>ROUND((PRICE1.12!H199/PRICE1.12!$G199)*100,2)</f>
        <v>109.26</v>
      </c>
      <c r="I199" s="23">
        <f>ROUND((PRICE1.12!I199/PRICE1.12!$G199)*100,2)</f>
        <v>101.35</v>
      </c>
      <c r="J199" s="23">
        <f>ROUND((PRICE1.12!J199/PRICE1.12!$G199)*100,2)</f>
        <v>100.48</v>
      </c>
      <c r="K199" s="23">
        <f>ROUND((PRICE1.12!K199/PRICE1.12!$G199)*100,2)</f>
        <v>103.17</v>
      </c>
      <c r="L199" s="23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ROUND((PRICE1.12!C200/PRICE1.12!$G200)*100,2)</f>
        <v>98.58</v>
      </c>
      <c r="D200" s="23">
        <f>ROUND((PRICE1.12!D200/PRICE1.12!$G200)*100,2)</f>
        <v>101.41</v>
      </c>
      <c r="E200" s="31">
        <f>ROUND((PRICE1.12!E200/PRICE1.12!$G200)*100,2)</f>
        <v>0</v>
      </c>
      <c r="F200" s="31">
        <f>ROUND((PRICE1.12!F200/PRICE1.12!$G200)*100,2)</f>
        <v>0</v>
      </c>
      <c r="G200" s="23">
        <f>ROUND((PRICE1.12!G200/PRICE1.12!$G200)*100,2)</f>
        <v>100</v>
      </c>
      <c r="H200" s="23">
        <f>ROUND((PRICE1.12!H200/PRICE1.12!$G200)*100,2)</f>
        <v>0</v>
      </c>
      <c r="I200" s="23">
        <f>ROUND((PRICE1.12!I200/PRICE1.12!$G200)*100,2)</f>
        <v>101.06</v>
      </c>
      <c r="J200" s="31">
        <f>ROUND((PRICE1.12!J200/PRICE1.12!$G200)*100,2)</f>
        <v>0</v>
      </c>
      <c r="K200" s="31">
        <f>ROUND((PRICE1.12!K200/PRICE1.12!$G200)*100,2)</f>
        <v>0</v>
      </c>
      <c r="L200" s="23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ROUND((PRICE1.12!C201/PRICE1.12!$G201)*100,2)</f>
        <v>98.97</v>
      </c>
      <c r="D201" s="23">
        <f>ROUND((PRICE1.12!D201/PRICE1.12!$G201)*100,2)</f>
        <v>101.03</v>
      </c>
      <c r="E201" s="31">
        <f>ROUND((PRICE1.12!E201/PRICE1.12!$G201)*100,2)</f>
        <v>0</v>
      </c>
      <c r="F201" s="31">
        <f>ROUND((PRICE1.12!F201/PRICE1.12!$G201)*100,2)</f>
        <v>0</v>
      </c>
      <c r="G201" s="23">
        <f>ROUND((PRICE1.12!G201/PRICE1.12!$G201)*100,2)</f>
        <v>100</v>
      </c>
      <c r="H201" s="23">
        <f>ROUND((PRICE1.12!H201/PRICE1.12!$G201)*100,2)</f>
        <v>144.28</v>
      </c>
      <c r="I201" s="23">
        <f>ROUND((PRICE1.12!I201/PRICE1.12!$G201)*100,2)</f>
        <v>212.38</v>
      </c>
      <c r="J201" s="31">
        <f>ROUND((PRICE1.12!J201/PRICE1.12!$G201)*100,2)</f>
        <v>0</v>
      </c>
      <c r="K201" s="31">
        <f>ROUND((PRICE1.12!K201/PRICE1.12!$G201)*100,2)</f>
        <v>0</v>
      </c>
      <c r="L201" s="23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ROUND((PRICE1.12!C202/PRICE1.12!$G202)*100,2)</f>
        <v>101.58</v>
      </c>
      <c r="D202" s="23">
        <f>ROUND((PRICE1.12!D202/PRICE1.12!$G202)*100,2)</f>
        <v>98.41</v>
      </c>
      <c r="E202" s="31">
        <f>ROUND((PRICE1.12!E202/PRICE1.12!$G202)*100,2)</f>
        <v>0</v>
      </c>
      <c r="F202" s="31">
        <f>ROUND((PRICE1.12!F202/PRICE1.12!$G202)*100,2)</f>
        <v>0</v>
      </c>
      <c r="G202" s="23">
        <f>ROUND((PRICE1.12!G202/PRICE1.12!$G202)*100,2)</f>
        <v>100</v>
      </c>
      <c r="H202" s="23">
        <f>ROUND((PRICE1.12!H202/PRICE1.12!$G202)*100,2)</f>
        <v>99.2</v>
      </c>
      <c r="I202" s="23">
        <f>ROUND((PRICE1.12!I202/PRICE1.12!$G202)*100,2)</f>
        <v>89.36</v>
      </c>
      <c r="J202" s="31">
        <f>ROUND((PRICE1.12!J202/PRICE1.12!$G202)*100,2)</f>
        <v>0</v>
      </c>
      <c r="K202" s="31">
        <f>ROUND((PRICE1.12!K202/PRICE1.12!$G202)*100,2)</f>
        <v>0</v>
      </c>
      <c r="L202" s="23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3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5">
      <c r="A204" s="9" t="s">
        <v>116</v>
      </c>
      <c r="B204" s="9" t="s">
        <v>79</v>
      </c>
      <c r="C204" s="23">
        <f>ROUND((PRICE1.12!C204/PRICE1.12!$G204)*100,2)</f>
        <v>99.05</v>
      </c>
      <c r="D204" s="23">
        <f>ROUND((PRICE1.12!D204/PRICE1.12!$G204)*100,2)</f>
        <v>100.29</v>
      </c>
      <c r="E204" s="23">
        <f>ROUND((PRICE1.12!E204/PRICE1.12!$G204)*100,2)</f>
        <v>100.56</v>
      </c>
      <c r="F204" s="23">
        <f>ROUND((PRICE1.12!F204/PRICE1.12!$G204)*100,2)</f>
        <v>100.11</v>
      </c>
      <c r="G204" s="23">
        <f>ROUND((PRICE1.12!G204/PRICE1.12!$G204)*100,2)</f>
        <v>100</v>
      </c>
      <c r="H204" s="23">
        <f>ROUND((PRICE1.12!H204/PRICE1.12!$G204)*100,2)</f>
        <v>103.24</v>
      </c>
      <c r="I204" s="23">
        <f>ROUND((PRICE1.12!I204/PRICE1.12!$G204)*100,2)</f>
        <v>105.32</v>
      </c>
      <c r="J204" s="23">
        <f>ROUND((PRICE1.12!J204/PRICE1.12!$G204)*100,2)</f>
        <v>104.19</v>
      </c>
      <c r="K204" s="23">
        <f>ROUND((PRICE1.12!K204/PRICE1.12!$G204)*100,2)</f>
        <v>106.91</v>
      </c>
      <c r="L204" s="23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ROUND((PRICE1.12!C205/PRICE1.12!$G205)*100,2)</f>
        <v>93.89</v>
      </c>
      <c r="D205" s="23">
        <f>ROUND((PRICE1.12!D205/PRICE1.12!$G205)*100,2)</f>
        <v>97.08</v>
      </c>
      <c r="E205" s="23">
        <f>ROUND((PRICE1.12!E205/PRICE1.12!$G205)*100,2)</f>
        <v>99.62</v>
      </c>
      <c r="F205" s="23">
        <f>ROUND((PRICE1.12!F205/PRICE1.12!$G205)*100,2)</f>
        <v>109.42</v>
      </c>
      <c r="G205" s="23">
        <f>ROUND((PRICE1.12!G205/PRICE1.12!$G205)*100,2)</f>
        <v>100</v>
      </c>
      <c r="H205" s="23">
        <f>ROUND((PRICE1.12!H205/PRICE1.12!$G205)*100,2)</f>
        <v>106.37</v>
      </c>
      <c r="I205" s="23">
        <f>ROUND((PRICE1.12!I205/PRICE1.12!$G205)*100,2)</f>
        <v>103.84</v>
      </c>
      <c r="J205" s="23">
        <f>ROUND((PRICE1.12!J205/PRICE1.12!$G205)*100,2)</f>
        <v>101.15</v>
      </c>
      <c r="K205" s="23">
        <f>ROUND((PRICE1.12!K205/PRICE1.12!$G205)*100,2)</f>
        <v>102.91</v>
      </c>
      <c r="L205" s="23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ROUND((PRICE1.12!C206/PRICE1.12!$G206)*100,2)</f>
        <v>97.75</v>
      </c>
      <c r="D206" s="23">
        <f>ROUND((PRICE1.12!D206/PRICE1.12!$G206)*100,2)</f>
        <v>102.2</v>
      </c>
      <c r="E206" s="23">
        <f>ROUND((PRICE1.12!E206/PRICE1.12!$G206)*100,2)</f>
        <v>101.75</v>
      </c>
      <c r="F206" s="23">
        <f>ROUND((PRICE1.12!F206/PRICE1.12!$G206)*100,2)</f>
        <v>98.31</v>
      </c>
      <c r="G206" s="23">
        <f>ROUND((PRICE1.12!G206/PRICE1.12!$G206)*100,2)</f>
        <v>100</v>
      </c>
      <c r="H206" s="23">
        <f>ROUND((PRICE1.12!H206/PRICE1.12!$G206)*100,2)</f>
        <v>94.9</v>
      </c>
      <c r="I206" s="23">
        <f>ROUND((PRICE1.12!I206/PRICE1.12!$G206)*100,2)</f>
        <v>96.91</v>
      </c>
      <c r="J206" s="23">
        <f>ROUND((PRICE1.12!J206/PRICE1.12!$G206)*100,2)</f>
        <v>95.19</v>
      </c>
      <c r="K206" s="23">
        <f>ROUND((PRICE1.12!K206/PRICE1.12!$G206)*100,2)</f>
        <v>90.72</v>
      </c>
      <c r="L206" s="23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3">
        <f>ROUND((PRICE1.12!C207/PRICE1.12!$G207)*100,2)</f>
        <v>98.62</v>
      </c>
      <c r="D207" s="23">
        <f>ROUND((PRICE1.12!D207/PRICE1.12!$G207)*100,2)</f>
        <v>105.36</v>
      </c>
      <c r="E207" s="23">
        <f>ROUND((PRICE1.12!E207/PRICE1.12!$G207)*100,2)</f>
        <v>99.11</v>
      </c>
      <c r="F207" s="23">
        <f>ROUND((PRICE1.12!F207/PRICE1.12!$G207)*100,2)</f>
        <v>96.91</v>
      </c>
      <c r="G207" s="23">
        <f>ROUND((PRICE1.12!G207/PRICE1.12!$G207)*100,2)</f>
        <v>100</v>
      </c>
      <c r="H207" s="23">
        <f>ROUND((PRICE1.12!H207/PRICE1.12!$G207)*100,2)</f>
        <v>95.07</v>
      </c>
      <c r="I207" s="23">
        <f>ROUND((PRICE1.12!I207/PRICE1.12!$G207)*100,2)</f>
        <v>98.5</v>
      </c>
      <c r="J207" s="23">
        <f>ROUND((PRICE1.12!J207/PRICE1.12!$G207)*100,2)</f>
        <v>94.19</v>
      </c>
      <c r="K207" s="23">
        <f>ROUND((PRICE1.12!K207/PRICE1.12!$G207)*100,2)</f>
        <v>90.08</v>
      </c>
      <c r="L207" s="23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5">
      <c r="A209" s="9" t="s">
        <v>116</v>
      </c>
      <c r="B209" s="9" t="s">
        <v>100</v>
      </c>
      <c r="C209" s="23">
        <f>ROUND((PRICE1.12!C209/PRICE1.12!$G209)*100,2)</f>
        <v>99.06</v>
      </c>
      <c r="D209" s="23">
        <f>ROUND((PRICE1.12!D209/PRICE1.12!$G209)*100,2)</f>
        <v>96.09</v>
      </c>
      <c r="E209" s="23">
        <f>ROUND((PRICE1.12!E209/PRICE1.12!$G209)*100,2)</f>
        <v>100.53</v>
      </c>
      <c r="F209" s="23">
        <f>ROUND((PRICE1.12!F209/PRICE1.12!$G209)*100,2)</f>
        <v>104.33</v>
      </c>
      <c r="G209" s="23">
        <f>ROUND((PRICE1.12!G209/PRICE1.12!$G209)*100,2)</f>
        <v>100</v>
      </c>
      <c r="H209" s="23">
        <f>ROUND((PRICE1.12!H209/PRICE1.12!$G209)*100,2)</f>
        <v>101.71</v>
      </c>
      <c r="I209" s="23">
        <f>ROUND((PRICE1.12!I209/PRICE1.12!$G209)*100,2)</f>
        <v>102.39</v>
      </c>
      <c r="J209" s="23">
        <f>ROUND((PRICE1.12!J209/PRICE1.12!$G209)*100,2)</f>
        <v>103.7</v>
      </c>
      <c r="K209" s="23">
        <f>ROUND((PRICE1.12!K209/PRICE1.12!$G209)*100,2)</f>
        <v>103.41</v>
      </c>
      <c r="L209" s="23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ROUND((PRICE1.12!C210/PRICE1.12!$G210)*100,2)</f>
        <v>101</v>
      </c>
      <c r="D210" s="23">
        <f>ROUND((PRICE1.12!D210/PRICE1.12!$G210)*100,2)</f>
        <v>97.6</v>
      </c>
      <c r="E210" s="23">
        <f>ROUND((PRICE1.12!E210/PRICE1.12!$G210)*100,2)</f>
        <v>105.81</v>
      </c>
      <c r="F210" s="23">
        <f>ROUND((PRICE1.12!F210/PRICE1.12!$G210)*100,2)</f>
        <v>95.79</v>
      </c>
      <c r="G210" s="23">
        <f>ROUND((PRICE1.12!G210/PRICE1.12!$G210)*100,2)</f>
        <v>100</v>
      </c>
      <c r="H210" s="23">
        <f>ROUND((PRICE1.12!H210/PRICE1.12!$G210)*100,2)</f>
        <v>100.4</v>
      </c>
      <c r="I210" s="23">
        <f>ROUND((PRICE1.12!I210/PRICE1.12!$G210)*100,2)</f>
        <v>99.8</v>
      </c>
      <c r="J210" s="23">
        <f>ROUND((PRICE1.12!J210/PRICE1.12!$G210)*100,2)</f>
        <v>111.22</v>
      </c>
      <c r="K210" s="23">
        <f>ROUND((PRICE1.12!K210/PRICE1.12!$G210)*100,2)</f>
        <v>114.43</v>
      </c>
      <c r="L210" s="23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3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5">
      <c r="A212" s="9" t="s">
        <v>116</v>
      </c>
      <c r="B212" s="9" t="s">
        <v>105</v>
      </c>
      <c r="C212" s="23">
        <f>ROUND((PRICE1.12!C212/PRICE1.12!$G212)*100,2)</f>
        <v>106.41</v>
      </c>
      <c r="D212" s="23">
        <f>ROUND((PRICE1.12!D212/PRICE1.12!$G212)*100,2)</f>
        <v>91.36</v>
      </c>
      <c r="E212" s="23">
        <f>ROUND((PRICE1.12!E212/PRICE1.12!$G212)*100,2)</f>
        <v>97.04</v>
      </c>
      <c r="F212" s="23">
        <f>ROUND((PRICE1.12!F212/PRICE1.12!$G212)*100,2)</f>
        <v>101.32</v>
      </c>
      <c r="G212" s="23">
        <f>ROUND((PRICE1.12!G212/PRICE1.12!$G212)*100,2)</f>
        <v>100</v>
      </c>
      <c r="H212" s="23">
        <f>ROUND((PRICE1.12!H212/PRICE1.12!$G212)*100,2)</f>
        <v>100.97</v>
      </c>
      <c r="I212" s="23">
        <f>ROUND((PRICE1.12!I212/PRICE1.12!$G212)*100,2)</f>
        <v>99.01</v>
      </c>
      <c r="J212" s="23">
        <f>ROUND((PRICE1.12!J212/PRICE1.12!$G212)*100,2)</f>
        <v>100.4</v>
      </c>
      <c r="K212" s="23">
        <f>ROUND((PRICE1.12!K212/PRICE1.12!$G212)*100,2)</f>
        <v>107.45</v>
      </c>
      <c r="L212" s="23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ROUND((PRICE1.12!C213/PRICE1.12!$G213)*100,2)</f>
        <v>121.88</v>
      </c>
      <c r="D213" s="23">
        <f>ROUND((PRICE1.12!D213/PRICE1.12!$G213)*100,2)</f>
        <v>111.22</v>
      </c>
      <c r="E213" s="23">
        <f>ROUND((PRICE1.12!E213/PRICE1.12!$G213)*100,2)</f>
        <v>95.79</v>
      </c>
      <c r="F213" s="23">
        <f>ROUND((PRICE1.12!F213/PRICE1.12!$G213)*100,2)</f>
        <v>95.79</v>
      </c>
      <c r="G213" s="23">
        <f>ROUND((PRICE1.12!G213/PRICE1.12!$G213)*100,2)</f>
        <v>100</v>
      </c>
      <c r="H213" s="23">
        <f>ROUND((PRICE1.12!H213/PRICE1.12!$G213)*100,2)</f>
        <v>113.19</v>
      </c>
      <c r="I213" s="23">
        <f>ROUND((PRICE1.12!I213/PRICE1.12!$G213)*100,2)</f>
        <v>116.46</v>
      </c>
      <c r="J213" s="23">
        <f>ROUND((PRICE1.12!J213/PRICE1.12!$G213)*100,2)</f>
        <v>87.08</v>
      </c>
      <c r="K213" s="23">
        <f>ROUND((PRICE1.12!K213/PRICE1.12!$G213)*100,2)</f>
        <v>101.01</v>
      </c>
      <c r="L213" s="23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ROUND((PRICE1.12!C214/PRICE1.12!$G214)*100,2)</f>
        <v>120.2</v>
      </c>
      <c r="D214" s="23">
        <f>ROUND((PRICE1.12!D214/PRICE1.12!$G214)*100,2)</f>
        <v>96.84</v>
      </c>
      <c r="E214" s="23">
        <f>ROUND((PRICE1.12!E214/PRICE1.12!$G214)*100,2)</f>
        <v>116.01</v>
      </c>
      <c r="F214" s="23">
        <f>ROUND((PRICE1.12!F214/PRICE1.12!$G214)*100,2)</f>
        <v>93.5</v>
      </c>
      <c r="G214" s="23">
        <f>ROUND((PRICE1.12!G214/PRICE1.12!$G214)*100,2)</f>
        <v>100</v>
      </c>
      <c r="H214" s="23">
        <f>ROUND((PRICE1.12!H214/PRICE1.12!$G214)*100,2)</f>
        <v>111.12</v>
      </c>
      <c r="I214" s="23">
        <f>ROUND((PRICE1.12!I214/PRICE1.12!$G214)*100,2)</f>
        <v>102.51</v>
      </c>
      <c r="J214" s="23">
        <f>ROUND((PRICE1.12!J214/PRICE1.12!$G214)*100,2)</f>
        <v>121.89</v>
      </c>
      <c r="K214" s="23">
        <f>ROUND((PRICE1.12!K214/PRICE1.12!$G214)*100,2)</f>
        <v>101.1</v>
      </c>
      <c r="L214" s="23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5">
      <c r="A217" s="9" t="s">
        <v>117</v>
      </c>
      <c r="B217" s="9" t="s">
        <v>2</v>
      </c>
      <c r="C217" s="23">
        <f>ROUND((PRICE1.12!C217/PRICE1.12!$G217)*100,2)</f>
        <v>100</v>
      </c>
      <c r="D217" s="23">
        <f>ROUND((PRICE1.12!D217/PRICE1.12!$G217)*100,2)</f>
        <v>0</v>
      </c>
      <c r="E217" s="23">
        <f>ROUND((PRICE1.12!E217/PRICE1.12!$G217)*100,2)</f>
        <v>0</v>
      </c>
      <c r="F217" s="23">
        <f>ROUND((PRICE1.12!F217/PRICE1.12!$G217)*100,2)</f>
        <v>0</v>
      </c>
      <c r="G217" s="23">
        <f>ROUND((PRICE1.12!G217/PRICE1.12!$G217)*100,2)</f>
        <v>100</v>
      </c>
      <c r="H217" s="23">
        <f>ROUND((PRICE1.12!H217/PRICE1.12!$G217)*100,2)</f>
        <v>0</v>
      </c>
      <c r="I217" s="23">
        <f>ROUND((PRICE1.12!I217/PRICE1.12!$G217)*100,2)</f>
        <v>113.83</v>
      </c>
      <c r="J217" s="23">
        <f>ROUND((PRICE1.12!J217/PRICE1.12!$G217)*100,2)</f>
        <v>0</v>
      </c>
      <c r="K217" s="23">
        <f>ROUND((PRICE1.12!K217/PRICE1.12!$G217)*100,2)</f>
        <v>0</v>
      </c>
      <c r="L217" s="23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3">
        <f>ROUND((PRICE1.12!C218/PRICE1.12!$G218)*100,2)</f>
        <v>84.26</v>
      </c>
      <c r="D218" s="23">
        <f>ROUND((PRICE1.12!D218/PRICE1.12!$G218)*100,2)</f>
        <v>99.79</v>
      </c>
      <c r="E218" s="23">
        <f>ROUND((PRICE1.12!E218/PRICE1.12!$G218)*100,2)</f>
        <v>115.67</v>
      </c>
      <c r="F218" s="23">
        <f>ROUND((PRICE1.12!F218/PRICE1.12!$G218)*100,2)</f>
        <v>100.28</v>
      </c>
      <c r="G218" s="23">
        <f>ROUND((PRICE1.12!G218/PRICE1.12!$G218)*100,2)</f>
        <v>100</v>
      </c>
      <c r="H218" s="23">
        <f>ROUND((PRICE1.12!H218/PRICE1.12!$G218)*100,2)</f>
        <v>99.23</v>
      </c>
      <c r="I218" s="23">
        <f>ROUND((PRICE1.12!I218/PRICE1.12!$G218)*100,2)</f>
        <v>93.11</v>
      </c>
      <c r="J218" s="23">
        <f>ROUND((PRICE1.12!J218/PRICE1.12!$G218)*100,2)</f>
        <v>90.46</v>
      </c>
      <c r="K218" s="23">
        <f>ROUND((PRICE1.12!K218/PRICE1.12!$G218)*100,2)</f>
        <v>75.349999999999994</v>
      </c>
      <c r="L218" s="23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3">
        <f>ROUND((PRICE1.12!C219/PRICE1.12!$G219)*100,2)</f>
        <v>92.3</v>
      </c>
      <c r="D219" s="23">
        <f>ROUND((PRICE1.12!D219/PRICE1.12!$G219)*100,2)</f>
        <v>100.48</v>
      </c>
      <c r="E219" s="23">
        <f>ROUND((PRICE1.12!E219/PRICE1.12!$G219)*100,2)</f>
        <v>108.91</v>
      </c>
      <c r="F219" s="23">
        <f>ROUND((PRICE1.12!F219/PRICE1.12!$G219)*100,2)</f>
        <v>98.31</v>
      </c>
      <c r="G219" s="23">
        <f>ROUND((PRICE1.12!G219/PRICE1.12!$G219)*100,2)</f>
        <v>100</v>
      </c>
      <c r="H219" s="23">
        <f>ROUND((PRICE1.12!H219/PRICE1.12!$G219)*100,2)</f>
        <v>88.18</v>
      </c>
      <c r="I219" s="23">
        <f>ROUND((PRICE1.12!I219/PRICE1.12!$G219)*100,2)</f>
        <v>79.37</v>
      </c>
      <c r="J219" s="23">
        <f>ROUND((PRICE1.12!J219/PRICE1.12!$G219)*100,2)</f>
        <v>75.400000000000006</v>
      </c>
      <c r="K219" s="23">
        <f>ROUND((PRICE1.12!K219/PRICE1.12!$G219)*100,2)</f>
        <v>71.53</v>
      </c>
      <c r="L219" s="23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3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5">
      <c r="A221" s="9" t="s">
        <v>117</v>
      </c>
      <c r="B221" s="9" t="s">
        <v>7</v>
      </c>
      <c r="C221" s="23">
        <f>ROUND((PRICE1.12!C221/PRICE1.12!$G221)*100,2)</f>
        <v>106.92</v>
      </c>
      <c r="D221" s="23">
        <f>ROUND((PRICE1.12!D221/PRICE1.12!$G221)*100,2)</f>
        <v>100.31</v>
      </c>
      <c r="E221" s="23">
        <f>ROUND((PRICE1.12!E221/PRICE1.12!$G221)*100,2)</f>
        <v>94.97</v>
      </c>
      <c r="F221" s="23">
        <f>ROUND((PRICE1.12!F221/PRICE1.12!$G221)*100,2)</f>
        <v>97.48</v>
      </c>
      <c r="G221" s="23">
        <f>ROUND((PRICE1.12!G221/PRICE1.12!$G221)*100,2)</f>
        <v>100</v>
      </c>
      <c r="H221" s="23">
        <f>ROUND((PRICE1.12!H221/PRICE1.12!$G221)*100,2)</f>
        <v>95.91</v>
      </c>
      <c r="I221" s="23">
        <f>ROUND((PRICE1.12!I221/PRICE1.12!$G221)*100,2)</f>
        <v>97.17</v>
      </c>
      <c r="J221" s="23">
        <f>ROUND((PRICE1.12!J221/PRICE1.12!$G221)*100,2)</f>
        <v>103.14</v>
      </c>
      <c r="K221" s="23">
        <f>ROUND((PRICE1.12!K221/PRICE1.12!$G221)*100,2)</f>
        <v>112.89</v>
      </c>
      <c r="L221" s="23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3">
        <f>ROUND((PRICE1.12!C222/PRICE1.12!$G222)*100,2)</f>
        <v>78.47</v>
      </c>
      <c r="D222" s="23">
        <f>ROUND((PRICE1.12!D222/PRICE1.12!$G222)*100,2)</f>
        <v>81.3</v>
      </c>
      <c r="E222" s="23">
        <f>ROUND((PRICE1.12!E222/PRICE1.12!$G222)*100,2)</f>
        <v>122.47</v>
      </c>
      <c r="F222" s="23">
        <f>ROUND((PRICE1.12!F222/PRICE1.12!$G222)*100,2)</f>
        <v>117.75</v>
      </c>
      <c r="G222" s="23">
        <f>ROUND((PRICE1.12!G222/PRICE1.12!$G222)*100,2)</f>
        <v>100</v>
      </c>
      <c r="H222" s="23">
        <f>ROUND((PRICE1.12!H222/PRICE1.12!$G222)*100,2)</f>
        <v>96.54</v>
      </c>
      <c r="I222" s="23">
        <f>ROUND((PRICE1.12!I222/PRICE1.12!$G222)*100,2)</f>
        <v>89.89</v>
      </c>
      <c r="J222" s="23">
        <f>ROUND((PRICE1.12!J222/PRICE1.12!$G222)*100,2)</f>
        <v>114.7</v>
      </c>
      <c r="K222" s="23">
        <f>ROUND((PRICE1.12!K222/PRICE1.12!$G222)*100,2)</f>
        <v>91.24</v>
      </c>
      <c r="L222" s="23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3">
        <f>ROUND((PRICE1.12!C223/PRICE1.12!$G223)*100,2)</f>
        <v>0</v>
      </c>
      <c r="D223" s="23">
        <f>ROUND((PRICE1.12!D223/PRICE1.12!$G223)*100,2)</f>
        <v>0</v>
      </c>
      <c r="E223" s="23">
        <f>ROUND((PRICE1.12!E223/PRICE1.12!$G223)*100,2)</f>
        <v>96.37</v>
      </c>
      <c r="F223" s="23">
        <f>ROUND((PRICE1.12!F223/PRICE1.12!$G223)*100,2)</f>
        <v>103.63</v>
      </c>
      <c r="G223" s="23">
        <f>ROUND((PRICE1.12!G223/PRICE1.12!$G223)*100,2)</f>
        <v>100</v>
      </c>
      <c r="H223" s="23">
        <f>ROUND((PRICE1.12!H223/PRICE1.12!$G223)*100,2)</f>
        <v>0</v>
      </c>
      <c r="I223" s="23">
        <f>ROUND((PRICE1.12!I223/PRICE1.12!$G223)*100,2)</f>
        <v>0</v>
      </c>
      <c r="J223" s="23">
        <f>ROUND((PRICE1.12!J223/PRICE1.12!$G223)*100,2)</f>
        <v>94.84</v>
      </c>
      <c r="K223" s="23">
        <f>ROUND((PRICE1.12!K223/PRICE1.12!$G223)*100,2)</f>
        <v>96.37</v>
      </c>
      <c r="L223" s="23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3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5">
      <c r="A225" s="9" t="s">
        <v>117</v>
      </c>
      <c r="B225" s="9" t="s">
        <v>16</v>
      </c>
      <c r="C225" s="23">
        <f>ROUND((PRICE1.12!C225/PRICE1.12!$G225)*100,2)</f>
        <v>97.84</v>
      </c>
      <c r="D225" s="23">
        <f>ROUND((PRICE1.12!D225/PRICE1.12!$G225)*100,2)</f>
        <v>82.87</v>
      </c>
      <c r="E225" s="23">
        <f>ROUND((PRICE1.12!E225/PRICE1.12!$G225)*100,2)</f>
        <v>103.16</v>
      </c>
      <c r="F225" s="23">
        <f>ROUND((PRICE1.12!F225/PRICE1.12!$G225)*100,2)</f>
        <v>116.1</v>
      </c>
      <c r="G225" s="23">
        <f>ROUND((PRICE1.12!G225/PRICE1.12!$G225)*100,2)</f>
        <v>100</v>
      </c>
      <c r="H225" s="23">
        <f>ROUND((PRICE1.12!H225/PRICE1.12!$G225)*100,2)</f>
        <v>78.61</v>
      </c>
      <c r="I225" s="23">
        <f>ROUND((PRICE1.12!I225/PRICE1.12!$G225)*100,2)</f>
        <v>90.97</v>
      </c>
      <c r="J225" s="23">
        <f>ROUND((PRICE1.12!J225/PRICE1.12!$G225)*100,2)</f>
        <v>87.53</v>
      </c>
      <c r="K225" s="23">
        <f>ROUND((PRICE1.12!K225/PRICE1.12!$G225)*100,2)</f>
        <v>84.45</v>
      </c>
      <c r="L225" s="23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3">
        <f>ROUND((PRICE1.12!C226/PRICE1.12!$G226)*100,2)</f>
        <v>0</v>
      </c>
      <c r="D226" s="23">
        <f>ROUND((PRICE1.12!D226/PRICE1.12!$G226)*100,2)</f>
        <v>101.66</v>
      </c>
      <c r="E226" s="23">
        <f>ROUND((PRICE1.12!E226/PRICE1.12!$G226)*100,2)</f>
        <v>98.34</v>
      </c>
      <c r="F226" s="23">
        <f>ROUND((PRICE1.12!F226/PRICE1.12!$G226)*100,2)</f>
        <v>0</v>
      </c>
      <c r="G226" s="23">
        <f>ROUND((PRICE1.12!G226/PRICE1.12!$G226)*100,2)</f>
        <v>100</v>
      </c>
      <c r="H226" s="23">
        <f>ROUND((PRICE1.12!H226/PRICE1.12!$G226)*100,2)</f>
        <v>0</v>
      </c>
      <c r="I226" s="23">
        <f>ROUND((PRICE1.12!I226/PRICE1.12!$G226)*100,2)</f>
        <v>90.71</v>
      </c>
      <c r="J226" s="23">
        <f>ROUND((PRICE1.12!J226/PRICE1.12!$G226)*100,2)</f>
        <v>97.55</v>
      </c>
      <c r="K226" s="23">
        <f>ROUND((PRICE1.12!K226/PRICE1.12!$G226)*100,2)</f>
        <v>0</v>
      </c>
      <c r="L226" s="23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3">
        <f>ROUND((PRICE1.12!C227/PRICE1.12!$G227)*100,2)</f>
        <v>83.92</v>
      </c>
      <c r="D227" s="23">
        <f>ROUND((PRICE1.12!D227/PRICE1.12!$G227)*100,2)</f>
        <v>104.04</v>
      </c>
      <c r="E227" s="23">
        <f>ROUND((PRICE1.12!E227/PRICE1.12!$G227)*100,2)</f>
        <v>105.48</v>
      </c>
      <c r="F227" s="23">
        <f>ROUND((PRICE1.12!F227/PRICE1.12!$G227)*100,2)</f>
        <v>106.56</v>
      </c>
      <c r="G227" s="23">
        <f>ROUND((PRICE1.12!G227/PRICE1.12!$G227)*100,2)</f>
        <v>100</v>
      </c>
      <c r="H227" s="23">
        <f>ROUND((PRICE1.12!H227/PRICE1.12!$G227)*100,2)</f>
        <v>109.19</v>
      </c>
      <c r="I227" s="23">
        <f>ROUND((PRICE1.12!I227/PRICE1.12!$G227)*100,2)</f>
        <v>104.37</v>
      </c>
      <c r="J227" s="23">
        <f>ROUND((PRICE1.12!J227/PRICE1.12!$G227)*100,2)</f>
        <v>115.9</v>
      </c>
      <c r="K227" s="23">
        <f>ROUND((PRICE1.12!K227/PRICE1.12!$G227)*100,2)</f>
        <v>117.04</v>
      </c>
      <c r="L227" s="23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ROUND((PRICE1.12!C228/PRICE1.12!$G228)*100,2)</f>
        <v>93.42</v>
      </c>
      <c r="D228" s="23">
        <f>ROUND((PRICE1.12!D228/PRICE1.12!$G228)*100,2)</f>
        <v>97.63</v>
      </c>
      <c r="E228" s="23">
        <f>ROUND((PRICE1.12!E228/PRICE1.12!$G228)*100,2)</f>
        <v>103.88</v>
      </c>
      <c r="F228" s="23">
        <f>ROUND((PRICE1.12!F228/PRICE1.12!$G228)*100,2)</f>
        <v>105.03</v>
      </c>
      <c r="G228" s="23">
        <f>ROUND((PRICE1.12!G228/PRICE1.12!$G228)*100,2)</f>
        <v>100</v>
      </c>
      <c r="H228" s="23">
        <f>ROUND((PRICE1.12!H228/PRICE1.12!$G228)*100,2)</f>
        <v>90.06</v>
      </c>
      <c r="I228" s="23">
        <f>ROUND((PRICE1.12!I228/PRICE1.12!$G228)*100,2)</f>
        <v>88.52</v>
      </c>
      <c r="J228" s="23">
        <f>ROUND((PRICE1.12!J228/PRICE1.12!$G228)*100,2)</f>
        <v>86.05</v>
      </c>
      <c r="K228" s="23">
        <f>ROUND((PRICE1.12!K228/PRICE1.12!$G228)*100,2)</f>
        <v>91.94</v>
      </c>
      <c r="L228" s="23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5">
      <c r="A230" s="9" t="s">
        <v>117</v>
      </c>
      <c r="B230" s="9" t="s">
        <v>26</v>
      </c>
      <c r="C230" s="23">
        <f>ROUND((PRICE1.12!C230/PRICE1.12!$G230)*100,2)</f>
        <v>95.98</v>
      </c>
      <c r="D230" s="23">
        <f>ROUND((PRICE1.12!D230/PRICE1.12!$G230)*100,2)</f>
        <v>104.02</v>
      </c>
      <c r="E230" s="31">
        <f>ROUND((PRICE1.12!E230/PRICE1.12!$G230)*100,2)</f>
        <v>0</v>
      </c>
      <c r="F230" s="31">
        <f>ROUND((PRICE1.12!F230/PRICE1.12!$G230)*100,2)</f>
        <v>0</v>
      </c>
      <c r="G230" s="23">
        <f>ROUND((PRICE1.12!G230/PRICE1.12!$G230)*100,2)</f>
        <v>100</v>
      </c>
      <c r="H230" s="23">
        <f>ROUND((PRICE1.12!H230/PRICE1.12!$G230)*100,2)</f>
        <v>111.49</v>
      </c>
      <c r="I230" s="23">
        <f>ROUND((PRICE1.12!I230/PRICE1.12!$G230)*100,2)</f>
        <v>102.93</v>
      </c>
      <c r="J230" s="31">
        <f>ROUND((PRICE1.12!J230/PRICE1.12!$G230)*100,2)</f>
        <v>0</v>
      </c>
      <c r="K230" s="31">
        <f>ROUND((PRICE1.12!K230/PRICE1.12!$G230)*100,2)</f>
        <v>0</v>
      </c>
      <c r="L230" s="23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ROUND((PRICE1.12!C231/PRICE1.12!$G231)*100,2)</f>
        <v>73.56</v>
      </c>
      <c r="D231" s="23">
        <f>ROUND((PRICE1.12!D231/PRICE1.12!$G231)*100,2)</f>
        <v>84.43</v>
      </c>
      <c r="E231" s="23">
        <f>ROUND((PRICE1.12!E231/PRICE1.12!$G231)*100,2)</f>
        <v>116.05</v>
      </c>
      <c r="F231" s="23">
        <f>ROUND((PRICE1.12!F231/PRICE1.12!$G231)*100,2)</f>
        <v>125.9</v>
      </c>
      <c r="G231" s="23">
        <f>ROUND((PRICE1.12!G231/PRICE1.12!$G231)*100,2)</f>
        <v>100</v>
      </c>
      <c r="H231" s="23">
        <f>ROUND((PRICE1.12!H231/PRICE1.12!$G231)*100,2)</f>
        <v>102.88</v>
      </c>
      <c r="I231" s="23">
        <f>ROUND((PRICE1.12!I231/PRICE1.12!$G231)*100,2)</f>
        <v>137.72</v>
      </c>
      <c r="J231" s="23">
        <f>ROUND((PRICE1.12!J231/PRICE1.12!$G231)*100,2)</f>
        <v>187.82</v>
      </c>
      <c r="K231" s="23">
        <f>ROUND((PRICE1.12!K231/PRICE1.12!$G231)*100,2)</f>
        <v>185.61</v>
      </c>
      <c r="L231" s="23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ROUND((PRICE1.12!C232/PRICE1.12!$G232)*100,2)</f>
        <v>94.86</v>
      </c>
      <c r="D232" s="23">
        <f>ROUND((PRICE1.12!D232/PRICE1.12!$G232)*100,2)</f>
        <v>105.14</v>
      </c>
      <c r="E232" s="23">
        <f>ROUND((PRICE1.12!E232/PRICE1.12!$G232)*100,2)</f>
        <v>0</v>
      </c>
      <c r="F232" s="23">
        <f>ROUND((PRICE1.12!F232/PRICE1.12!$G232)*100,2)</f>
        <v>0</v>
      </c>
      <c r="G232" s="23">
        <f>ROUND((PRICE1.12!G232/PRICE1.12!$G232)*100,2)</f>
        <v>100</v>
      </c>
      <c r="H232" s="23">
        <f>ROUND((PRICE1.12!H232/PRICE1.12!$G232)*100,2)</f>
        <v>39.93</v>
      </c>
      <c r="I232" s="23">
        <f>ROUND((PRICE1.12!I232/PRICE1.12!$G232)*100,2)</f>
        <v>31.75</v>
      </c>
      <c r="J232" s="23">
        <f>ROUND((PRICE1.12!J232/PRICE1.12!$G232)*100,2)</f>
        <v>0</v>
      </c>
      <c r="K232" s="23">
        <f>ROUND((PRICE1.12!K232/PRICE1.12!$G232)*100,2)</f>
        <v>0</v>
      </c>
      <c r="L232" s="23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ROUND((PRICE1.12!C233/PRICE1.12!$G233)*100,2)</f>
        <v>67.430000000000007</v>
      </c>
      <c r="D233" s="23">
        <f>ROUND((PRICE1.12!D233/PRICE1.12!$G233)*100,2)</f>
        <v>46.49</v>
      </c>
      <c r="E233" s="23">
        <f>ROUND((PRICE1.12!E233/PRICE1.12!$G233)*100,2)</f>
        <v>105.65</v>
      </c>
      <c r="F233" s="23">
        <f>ROUND((PRICE1.12!F233/PRICE1.12!$G233)*100,2)</f>
        <v>180.39</v>
      </c>
      <c r="G233" s="23">
        <f>ROUND((PRICE1.12!G233/PRICE1.12!$G233)*100,2)</f>
        <v>100</v>
      </c>
      <c r="H233" s="23">
        <f>ROUND((PRICE1.12!H233/PRICE1.12!$G233)*100,2)</f>
        <v>41.72</v>
      </c>
      <c r="I233" s="23">
        <f>ROUND((PRICE1.12!I233/PRICE1.12!$G233)*100,2)</f>
        <v>21.37</v>
      </c>
      <c r="J233" s="23">
        <f>ROUND((PRICE1.12!J233/PRICE1.12!$G233)*100,2)</f>
        <v>56.94</v>
      </c>
      <c r="K233" s="23">
        <f>ROUND((PRICE1.12!K233/PRICE1.12!$G233)*100,2)</f>
        <v>99.95</v>
      </c>
      <c r="L233" s="23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3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5">
      <c r="A235" s="9" t="s">
        <v>117</v>
      </c>
      <c r="B235" s="9" t="s">
        <v>31</v>
      </c>
      <c r="C235" s="23">
        <f>ROUND((PRICE1.12!C235/PRICE1.12!$G235)*100,2)</f>
        <v>101.28</v>
      </c>
      <c r="D235" s="23">
        <f>ROUND((PRICE1.12!D235/PRICE1.12!$G235)*100,2)</f>
        <v>76.180000000000007</v>
      </c>
      <c r="E235" s="23">
        <f>ROUND((PRICE1.12!E235/PRICE1.12!$G235)*100,2)</f>
        <v>116.83</v>
      </c>
      <c r="F235" s="23">
        <f>ROUND((PRICE1.12!F235/PRICE1.12!$G235)*100,2)</f>
        <v>105.74</v>
      </c>
      <c r="G235" s="23">
        <f>ROUND((PRICE1.12!G235/PRICE1.12!$G235)*100,2)</f>
        <v>100</v>
      </c>
      <c r="H235" s="23">
        <f>ROUND((PRICE1.12!H235/PRICE1.12!$G235)*100,2)</f>
        <v>84.48</v>
      </c>
      <c r="I235" s="23">
        <f>ROUND((PRICE1.12!I235/PRICE1.12!$G235)*100,2)</f>
        <v>66.39</v>
      </c>
      <c r="J235" s="23">
        <f>ROUND((PRICE1.12!J235/PRICE1.12!$G235)*100,2)</f>
        <v>84.81</v>
      </c>
      <c r="K235" s="23">
        <f>ROUND((PRICE1.12!K235/PRICE1.12!$G235)*100,2)</f>
        <v>108.98</v>
      </c>
      <c r="L235" s="23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3">
        <f>ROUND((PRICE1.12!C236/PRICE1.12!$G236)*100,2)</f>
        <v>96.94</v>
      </c>
      <c r="D236" s="23">
        <f>ROUND((PRICE1.12!D236/PRICE1.12!$G236)*100,2)</f>
        <v>74.849999999999994</v>
      </c>
      <c r="E236" s="23">
        <f>ROUND((PRICE1.12!E236/PRICE1.12!$G236)*100,2)</f>
        <v>113.64</v>
      </c>
      <c r="F236" s="23">
        <f>ROUND((PRICE1.12!F236/PRICE1.12!$G236)*100,2)</f>
        <v>114.49</v>
      </c>
      <c r="G236" s="23">
        <f>ROUND((PRICE1.12!G236/PRICE1.12!$G236)*100,2)</f>
        <v>100</v>
      </c>
      <c r="H236" s="23">
        <f>ROUND((PRICE1.12!H236/PRICE1.12!$G236)*100,2)</f>
        <v>93.18</v>
      </c>
      <c r="I236" s="23">
        <f>ROUND((PRICE1.12!I236/PRICE1.12!$G236)*100,2)</f>
        <v>56.38</v>
      </c>
      <c r="J236" s="23">
        <f>ROUND((PRICE1.12!J236/PRICE1.12!$G236)*100,2)</f>
        <v>75.55</v>
      </c>
      <c r="K236" s="23">
        <f>ROUND((PRICE1.12!K236/PRICE1.12!$G236)*100,2)</f>
        <v>134.44</v>
      </c>
      <c r="L236" s="23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3">
        <f>ROUND((PRICE1.12!C237/PRICE1.12!$G237)*100,2)</f>
        <v>101.61</v>
      </c>
      <c r="D237" s="23">
        <f>ROUND((PRICE1.12!D237/PRICE1.12!$G237)*100,2)</f>
        <v>112.57</v>
      </c>
      <c r="E237" s="23">
        <f>ROUND((PRICE1.12!E237/PRICE1.12!$G237)*100,2)</f>
        <v>103.81</v>
      </c>
      <c r="F237" s="23">
        <f>ROUND((PRICE1.12!F237/PRICE1.12!$G237)*100,2)</f>
        <v>82.01</v>
      </c>
      <c r="G237" s="23">
        <f>ROUND((PRICE1.12!G237/PRICE1.12!$G237)*100,2)</f>
        <v>100</v>
      </c>
      <c r="H237" s="23">
        <f>ROUND((PRICE1.12!H237/PRICE1.12!$G237)*100,2)</f>
        <v>77.61</v>
      </c>
      <c r="I237" s="23">
        <f>ROUND((PRICE1.12!I237/PRICE1.12!$G237)*100,2)</f>
        <v>87.67</v>
      </c>
      <c r="J237" s="23">
        <f>ROUND((PRICE1.12!J237/PRICE1.12!$G237)*100,2)</f>
        <v>68.41</v>
      </c>
      <c r="K237" s="23">
        <f>ROUND((PRICE1.12!K237/PRICE1.12!$G237)*100,2)</f>
        <v>74.83</v>
      </c>
      <c r="L237" s="23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3">
        <f>ROUND((PRICE1.12!C238/PRICE1.12!$G238)*100,2)</f>
        <v>94.76</v>
      </c>
      <c r="D238" s="23">
        <f>ROUND((PRICE1.12!D238/PRICE1.12!$G238)*100,2)</f>
        <v>88.19</v>
      </c>
      <c r="E238" s="23">
        <f>ROUND((PRICE1.12!E238/PRICE1.12!$G238)*100,2)</f>
        <v>149.88999999999999</v>
      </c>
      <c r="F238" s="23">
        <f>ROUND((PRICE1.12!F238/PRICE1.12!$G238)*100,2)</f>
        <v>67.010000000000005</v>
      </c>
      <c r="G238" s="23">
        <f>ROUND((PRICE1.12!G238/PRICE1.12!$G238)*100,2)</f>
        <v>100</v>
      </c>
      <c r="H238" s="23">
        <f>ROUND((PRICE1.12!H238/PRICE1.12!$G238)*100,2)</f>
        <v>72.55</v>
      </c>
      <c r="I238" s="23">
        <f>ROUND((PRICE1.12!I238/PRICE1.12!$G238)*100,2)</f>
        <v>99.41</v>
      </c>
      <c r="J238" s="23">
        <f>ROUND((PRICE1.12!J238/PRICE1.12!$G238)*100,2)</f>
        <v>86.64</v>
      </c>
      <c r="K238" s="23">
        <f>ROUND((PRICE1.12!K238/PRICE1.12!$G238)*100,2)</f>
        <v>92.18</v>
      </c>
      <c r="L238" s="23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3">
        <f>ROUND((PRICE1.12!C239/PRICE1.12!$G239)*100,2)</f>
        <v>63.74</v>
      </c>
      <c r="D239" s="23">
        <f>ROUND((PRICE1.12!D239/PRICE1.12!$G239)*100,2)</f>
        <v>72.430000000000007</v>
      </c>
      <c r="E239" s="23">
        <f>ROUND((PRICE1.12!E239/PRICE1.12!$G239)*100,2)</f>
        <v>155.68</v>
      </c>
      <c r="F239" s="23">
        <f>ROUND((PRICE1.12!F239/PRICE1.12!$G239)*100,2)</f>
        <v>108.06</v>
      </c>
      <c r="G239" s="23">
        <f>ROUND((PRICE1.12!G239/PRICE1.12!$G239)*100,2)</f>
        <v>100</v>
      </c>
      <c r="H239" s="23">
        <f>ROUND((PRICE1.12!H239/PRICE1.12!$G239)*100,2)</f>
        <v>52.88</v>
      </c>
      <c r="I239" s="23">
        <f>ROUND((PRICE1.12!I239/PRICE1.12!$G239)*100,2)</f>
        <v>67</v>
      </c>
      <c r="J239" s="23">
        <f>ROUND((PRICE1.12!J239/PRICE1.12!$G239)*100,2)</f>
        <v>105.89</v>
      </c>
      <c r="K239" s="23">
        <f>ROUND((PRICE1.12!K239/PRICE1.12!$G239)*100,2)</f>
        <v>85.09</v>
      </c>
      <c r="L239" s="23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ROUND((PRICE1.12!C240/PRICE1.12!$G240)*100,2)</f>
        <v>105.02</v>
      </c>
      <c r="D240" s="23">
        <f>ROUND((PRICE1.12!D240/PRICE1.12!$G240)*100,2)</f>
        <v>60.05</v>
      </c>
      <c r="E240" s="23">
        <f>ROUND((PRICE1.12!E240/PRICE1.12!$G240)*100,2)</f>
        <v>132.53</v>
      </c>
      <c r="F240" s="23">
        <f>ROUND((PRICE1.12!F240/PRICE1.12!$G240)*100,2)</f>
        <v>102.32</v>
      </c>
      <c r="G240" s="23">
        <f>ROUND((PRICE1.12!G240/PRICE1.12!$G240)*100,2)</f>
        <v>100</v>
      </c>
      <c r="H240" s="23">
        <f>ROUND((PRICE1.12!H240/PRICE1.12!$G240)*100,2)</f>
        <v>53.48</v>
      </c>
      <c r="I240" s="23">
        <f>ROUND((PRICE1.12!I240/PRICE1.12!$G240)*100,2)</f>
        <v>80.53</v>
      </c>
      <c r="J240" s="23">
        <f>ROUND((PRICE1.12!J240/PRICE1.12!$G240)*100,2)</f>
        <v>94.98</v>
      </c>
      <c r="K240" s="23">
        <f>ROUND((PRICE1.12!K240/PRICE1.12!$G240)*100,2)</f>
        <v>90.57</v>
      </c>
      <c r="L240" s="23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5">
      <c r="A242" s="9" t="s">
        <v>117</v>
      </c>
      <c r="B242" s="9" t="s">
        <v>40</v>
      </c>
      <c r="C242" s="23">
        <f>ROUND((PRICE1.12!C242/PRICE1.12!$G242)*100,2)</f>
        <v>48.74</v>
      </c>
      <c r="D242" s="23">
        <f>ROUND((PRICE1.12!D242/PRICE1.12!$G242)*100,2)</f>
        <v>67.66</v>
      </c>
      <c r="E242" s="23">
        <f>ROUND((PRICE1.12!E242/PRICE1.12!$G242)*100,2)</f>
        <v>134.49</v>
      </c>
      <c r="F242" s="23">
        <f>ROUND((PRICE1.12!F242/PRICE1.12!$G242)*100,2)</f>
        <v>149.13999999999999</v>
      </c>
      <c r="G242" s="23">
        <f>ROUND((PRICE1.12!G242/PRICE1.12!$G242)*100,2)</f>
        <v>100</v>
      </c>
      <c r="H242" s="23">
        <f>ROUND((PRICE1.12!H242/PRICE1.12!$G242)*100,2)</f>
        <v>63.94</v>
      </c>
      <c r="I242" s="23">
        <f>ROUND((PRICE1.12!I242/PRICE1.12!$G242)*100,2)</f>
        <v>48.2</v>
      </c>
      <c r="J242" s="23">
        <f>ROUND((PRICE1.12!J242/PRICE1.12!$G242)*100,2)</f>
        <v>51.59</v>
      </c>
      <c r="K242" s="23">
        <f>ROUND((PRICE1.12!K242/PRICE1.12!$G242)*100,2)</f>
        <v>72.77</v>
      </c>
      <c r="L242" s="23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3">
        <f>ROUND((PRICE1.12!C243/PRICE1.12!$G243)*100,2)</f>
        <v>81.09</v>
      </c>
      <c r="D243" s="23">
        <f>ROUND((PRICE1.12!D243/PRICE1.12!$G243)*100,2)</f>
        <v>106.5</v>
      </c>
      <c r="E243" s="23">
        <f>ROUND((PRICE1.12!E243/PRICE1.12!$G243)*100,2)</f>
        <v>126.3</v>
      </c>
      <c r="F243" s="23">
        <f>ROUND((PRICE1.12!F243/PRICE1.12!$G243)*100,2)</f>
        <v>86.12</v>
      </c>
      <c r="G243" s="23">
        <f>ROUND((PRICE1.12!G243/PRICE1.12!$G243)*100,2)</f>
        <v>100</v>
      </c>
      <c r="H243" s="23">
        <f>ROUND((PRICE1.12!H243/PRICE1.12!$G243)*100,2)</f>
        <v>73.12</v>
      </c>
      <c r="I243" s="23">
        <f>ROUND((PRICE1.12!I243/PRICE1.12!$G243)*100,2)</f>
        <v>105.07</v>
      </c>
      <c r="J243" s="23">
        <f>ROUND((PRICE1.12!J243/PRICE1.12!$G243)*100,2)</f>
        <v>98.14</v>
      </c>
      <c r="K243" s="23">
        <f>ROUND((PRICE1.12!K243/PRICE1.12!$G243)*100,2)</f>
        <v>73.7</v>
      </c>
      <c r="L243" s="23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5">
      <c r="A245" s="9" t="s">
        <v>117</v>
      </c>
      <c r="B245" s="9" t="s">
        <v>55</v>
      </c>
      <c r="C245" s="23">
        <f>ROUND((PRICE1.12!C245/PRICE1.12!$G245)*100,2)</f>
        <v>93.58</v>
      </c>
      <c r="D245" s="23">
        <f>ROUND((PRICE1.12!D245/PRICE1.12!$G245)*100,2)</f>
        <v>89.97</v>
      </c>
      <c r="E245" s="23">
        <f>ROUND((PRICE1.12!E245/PRICE1.12!$G245)*100,2)</f>
        <v>93.85</v>
      </c>
      <c r="F245" s="23">
        <f>ROUND((PRICE1.12!F245/PRICE1.12!$G245)*100,2)</f>
        <v>122.6</v>
      </c>
      <c r="G245" s="23">
        <f>ROUND((PRICE1.12!G245/PRICE1.12!$G245)*100,2)</f>
        <v>100</v>
      </c>
      <c r="H245" s="23">
        <f>ROUND((PRICE1.12!H245/PRICE1.12!$G245)*100,2)</f>
        <v>125</v>
      </c>
      <c r="I245" s="23">
        <f>ROUND((PRICE1.12!I245/PRICE1.12!$G245)*100,2)</f>
        <v>147.04</v>
      </c>
      <c r="J245" s="23">
        <f>ROUND((PRICE1.12!J245/PRICE1.12!$G245)*100,2)</f>
        <v>130.31</v>
      </c>
      <c r="K245" s="23">
        <f>ROUND((PRICE1.12!K245/PRICE1.12!$G245)*100,2)</f>
        <v>132.9</v>
      </c>
      <c r="L245" s="23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ROUND((PRICE1.12!C246/PRICE1.12!$G246)*100,2)</f>
        <v>88.63</v>
      </c>
      <c r="D246" s="23">
        <f>ROUND((PRICE1.12!D246/PRICE1.12!$G246)*100,2)</f>
        <v>86.71</v>
      </c>
      <c r="E246" s="23">
        <f>ROUND((PRICE1.12!E246/PRICE1.12!$G246)*100,2)</f>
        <v>94.64</v>
      </c>
      <c r="F246" s="23">
        <f>ROUND((PRICE1.12!F246/PRICE1.12!$G246)*100,2)</f>
        <v>129.86000000000001</v>
      </c>
      <c r="G246" s="23">
        <f>ROUND((PRICE1.12!G246/PRICE1.12!$G246)*100,2)</f>
        <v>100</v>
      </c>
      <c r="H246" s="23">
        <f>ROUND((PRICE1.12!H246/PRICE1.12!$G246)*100,2)</f>
        <v>132.59</v>
      </c>
      <c r="I246" s="23">
        <f>ROUND((PRICE1.12!I246/PRICE1.12!$G246)*100,2)</f>
        <v>146.28</v>
      </c>
      <c r="J246" s="23">
        <f>ROUND((PRICE1.12!J246/PRICE1.12!$G246)*100,2)</f>
        <v>136.19</v>
      </c>
      <c r="K246" s="23">
        <f>ROUND((PRICE1.12!K246/PRICE1.12!$G246)*100,2)</f>
        <v>133.71</v>
      </c>
      <c r="L246" s="23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ROUND((PRICE1.12!C247/PRICE1.12!$G247)*100,2)</f>
        <v>79.150000000000006</v>
      </c>
      <c r="D247" s="23">
        <f>ROUND((PRICE1.12!D247/PRICE1.12!$G247)*100,2)</f>
        <v>88.24</v>
      </c>
      <c r="E247" s="23">
        <f>ROUND((PRICE1.12!E247/PRICE1.12!$G247)*100,2)</f>
        <v>91.9</v>
      </c>
      <c r="F247" s="23">
        <f>ROUND((PRICE1.12!F247/PRICE1.12!$G247)*100,2)</f>
        <v>140.71</v>
      </c>
      <c r="G247" s="23">
        <f>ROUND((PRICE1.12!G247/PRICE1.12!$G247)*100,2)</f>
        <v>100</v>
      </c>
      <c r="H247" s="23">
        <f>ROUND((PRICE1.12!H247/PRICE1.12!$G247)*100,2)</f>
        <v>176.19</v>
      </c>
      <c r="I247" s="23">
        <f>ROUND((PRICE1.12!I247/PRICE1.12!$G247)*100,2)</f>
        <v>155.93</v>
      </c>
      <c r="J247" s="23">
        <f>ROUND((PRICE1.12!J247/PRICE1.12!$G247)*100,2)</f>
        <v>138.54</v>
      </c>
      <c r="K247" s="23">
        <f>ROUND((PRICE1.12!K247/PRICE1.12!$G247)*100,2)</f>
        <v>142.97999999999999</v>
      </c>
      <c r="L247" s="23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ROUND((PRICE1.12!C248/PRICE1.12!$G248)*100,2)</f>
        <v>144.94</v>
      </c>
      <c r="D248" s="23">
        <f>ROUND((PRICE1.12!D248/PRICE1.12!$G248)*100,2)</f>
        <v>92.75</v>
      </c>
      <c r="E248" s="23">
        <f>ROUND((PRICE1.12!E248/PRICE1.12!$G248)*100,2)</f>
        <v>50.49</v>
      </c>
      <c r="F248" s="23">
        <f>ROUND((PRICE1.12!F248/PRICE1.12!$G248)*100,2)</f>
        <v>111.75</v>
      </c>
      <c r="G248" s="23">
        <f>ROUND((PRICE1.12!G248/PRICE1.12!$G248)*100,2)</f>
        <v>100</v>
      </c>
      <c r="H248" s="23">
        <f>ROUND((PRICE1.12!H248/PRICE1.12!$G248)*100,2)</f>
        <v>77.290000000000006</v>
      </c>
      <c r="I248" s="23">
        <f>ROUND((PRICE1.12!I248/PRICE1.12!$G248)*100,2)</f>
        <v>113.09</v>
      </c>
      <c r="J248" s="23">
        <f>ROUND((PRICE1.12!J248/PRICE1.12!$G248)*100,2)</f>
        <v>39.32</v>
      </c>
      <c r="K248" s="23">
        <f>ROUND((PRICE1.12!K248/PRICE1.12!$G248)*100,2)</f>
        <v>83.71</v>
      </c>
      <c r="L248" s="23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31">
        <f>ROUND((PRICE1.12!C249/PRICE1.12!$G249)*100,2)</f>
        <v>0</v>
      </c>
      <c r="D249" s="23">
        <f>ROUND((PRICE1.12!D249/PRICE1.12!$G249)*100,2)</f>
        <v>100</v>
      </c>
      <c r="E249" s="23">
        <f>ROUND((PRICE1.12!E249/PRICE1.12!$G249)*100,2)</f>
        <v>0</v>
      </c>
      <c r="F249" s="31">
        <f>ROUND((PRICE1.12!F249/PRICE1.12!$G249)*100,2)</f>
        <v>0</v>
      </c>
      <c r="G249" s="23">
        <f>ROUND((PRICE1.12!G249/PRICE1.12!$G249)*100,2)</f>
        <v>100</v>
      </c>
      <c r="H249" s="31">
        <f>ROUND((PRICE1.12!H249/PRICE1.12!$G249)*100,2)</f>
        <v>0</v>
      </c>
      <c r="I249" s="23">
        <f>ROUND((PRICE1.12!I249/PRICE1.12!$G249)*100,2)</f>
        <v>118.66</v>
      </c>
      <c r="J249" s="23">
        <f>ROUND((PRICE1.12!J249/PRICE1.12!$G249)*100,2)</f>
        <v>0</v>
      </c>
      <c r="K249" s="31">
        <f>ROUND((PRICE1.12!K249/PRICE1.12!$G249)*100,2)</f>
        <v>0</v>
      </c>
      <c r="L249" s="23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3">
        <f>ROUND((PRICE1.12!C250/PRICE1.12!$G250)*100,2)</f>
        <v>0</v>
      </c>
      <c r="D250" s="23">
        <f>ROUND((PRICE1.12!D250/PRICE1.12!$G250)*100,2)</f>
        <v>100</v>
      </c>
      <c r="E250" s="23">
        <f>ROUND((PRICE1.12!E250/PRICE1.12!$G250)*100,2)</f>
        <v>0</v>
      </c>
      <c r="F250" s="31">
        <f>ROUND((PRICE1.12!F250/PRICE1.12!$G250)*100,2)</f>
        <v>0</v>
      </c>
      <c r="G250" s="23">
        <f>ROUND((PRICE1.12!G250/PRICE1.12!$G250)*100,2)</f>
        <v>100</v>
      </c>
      <c r="H250" s="23">
        <f>ROUND((PRICE1.12!H250/PRICE1.12!$G250)*100,2)</f>
        <v>0</v>
      </c>
      <c r="I250" s="23">
        <f>ROUND((PRICE1.12!I250/PRICE1.12!$G250)*100,2)</f>
        <v>80.459999999999994</v>
      </c>
      <c r="J250" s="23">
        <f>ROUND((PRICE1.12!J250/PRICE1.12!$G250)*100,2)</f>
        <v>0</v>
      </c>
      <c r="K250" s="31">
        <f>ROUND((PRICE1.12!K250/PRICE1.12!$G250)*100,2)</f>
        <v>0</v>
      </c>
      <c r="L250" s="23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ROUND((PRICE1.12!C251/PRICE1.12!$G251)*100,2)</f>
        <v>93.04</v>
      </c>
      <c r="D251" s="23">
        <f>ROUND((PRICE1.12!D251/PRICE1.12!$G251)*100,2)</f>
        <v>89.41</v>
      </c>
      <c r="E251" s="23">
        <f>ROUND((PRICE1.12!E251/PRICE1.12!$G251)*100,2)</f>
        <v>110.91</v>
      </c>
      <c r="F251" s="23">
        <f>ROUND((PRICE1.12!F251/PRICE1.12!$G251)*100,2)</f>
        <v>106.53</v>
      </c>
      <c r="G251" s="23">
        <f>ROUND((PRICE1.12!G251/PRICE1.12!$G251)*100,2)</f>
        <v>100</v>
      </c>
      <c r="H251" s="23">
        <f>ROUND((PRICE1.12!H251/PRICE1.12!$G251)*100,2)</f>
        <v>115.68</v>
      </c>
      <c r="I251" s="23">
        <f>ROUND((PRICE1.12!I251/PRICE1.12!$G251)*100,2)</f>
        <v>109.95</v>
      </c>
      <c r="J251" s="23">
        <f>ROUND((PRICE1.12!J251/PRICE1.12!$G251)*100,2)</f>
        <v>102.46</v>
      </c>
      <c r="K251" s="23">
        <f>ROUND((PRICE1.12!K251/PRICE1.12!$G251)*100,2)</f>
        <v>115.89</v>
      </c>
      <c r="L251" s="23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ROUND((PRICE1.12!C252/PRICE1.12!$G252)*100,2)</f>
        <v>106.15</v>
      </c>
      <c r="D252" s="23">
        <f>ROUND((PRICE1.12!D252/PRICE1.12!$G252)*100,2)</f>
        <v>93.85</v>
      </c>
      <c r="E252" s="23">
        <f>ROUND((PRICE1.12!E252/PRICE1.12!$G252)*100,2)</f>
        <v>0</v>
      </c>
      <c r="F252" s="23">
        <f>ROUND((PRICE1.12!F252/PRICE1.12!$G252)*100,2)</f>
        <v>0</v>
      </c>
      <c r="G252" s="23">
        <f>ROUND((PRICE1.12!G252/PRICE1.12!$G252)*100,2)</f>
        <v>100</v>
      </c>
      <c r="H252" s="23">
        <f>ROUND((PRICE1.12!H252/PRICE1.12!$G252)*100,2)</f>
        <v>114.95</v>
      </c>
      <c r="I252" s="23">
        <f>ROUND((PRICE1.12!I252/PRICE1.12!$G252)*100,2)</f>
        <v>118.72</v>
      </c>
      <c r="J252" s="23">
        <f>ROUND((PRICE1.12!J252/PRICE1.12!$G252)*100,2)</f>
        <v>0</v>
      </c>
      <c r="K252" s="23">
        <f>ROUND((PRICE1.12!K252/PRICE1.12!$G252)*100,2)</f>
        <v>0</v>
      </c>
      <c r="L252" s="23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3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5">
      <c r="A254" s="9" t="s">
        <v>117</v>
      </c>
      <c r="B254" s="9" t="s">
        <v>72</v>
      </c>
      <c r="C254" s="23">
        <f>ROUND((PRICE1.12!C254/PRICE1.12!$G254)*100,2)</f>
        <v>104.86</v>
      </c>
      <c r="D254" s="23">
        <f>ROUND((PRICE1.12!D254/PRICE1.12!$G254)*100,2)</f>
        <v>97.24</v>
      </c>
      <c r="E254" s="23">
        <f>ROUND((PRICE1.12!E254/PRICE1.12!$G254)*100,2)</f>
        <v>100</v>
      </c>
      <c r="F254" s="23">
        <f>ROUND((PRICE1.12!F254/PRICE1.12!$G254)*100,2)</f>
        <v>97.79</v>
      </c>
      <c r="G254" s="23">
        <f>ROUND((PRICE1.12!G254/PRICE1.12!$G254)*100,2)</f>
        <v>100</v>
      </c>
      <c r="H254" s="23">
        <f>ROUND((PRICE1.12!H254/PRICE1.12!$G254)*100,2)</f>
        <v>100</v>
      </c>
      <c r="I254" s="23">
        <f>ROUND((PRICE1.12!I254/PRICE1.12!$G254)*100,2)</f>
        <v>94.03</v>
      </c>
      <c r="J254" s="23">
        <f>ROUND((PRICE1.12!J254/PRICE1.12!$G254)*100,2)</f>
        <v>94.36</v>
      </c>
      <c r="K254" s="23">
        <f>ROUND((PRICE1.12!K254/PRICE1.12!$G254)*100,2)</f>
        <v>106.19</v>
      </c>
      <c r="L254" s="23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3">
        <f>ROUND((PRICE1.12!C255/PRICE1.12!$G255)*100,2)</f>
        <v>101.29</v>
      </c>
      <c r="D255" s="23">
        <f>ROUND((PRICE1.12!D255/PRICE1.12!$G255)*100,2)</f>
        <v>97.43</v>
      </c>
      <c r="E255" s="23">
        <f>ROUND((PRICE1.12!E255/PRICE1.12!$G255)*100,2)</f>
        <v>99.04</v>
      </c>
      <c r="F255" s="23">
        <f>ROUND((PRICE1.12!F255/PRICE1.12!$G255)*100,2)</f>
        <v>102.04</v>
      </c>
      <c r="G255" s="23">
        <f>ROUND((PRICE1.12!G255/PRICE1.12!$G255)*100,2)</f>
        <v>100</v>
      </c>
      <c r="H255" s="23">
        <f>ROUND((PRICE1.12!H255/PRICE1.12!$G255)*100,2)</f>
        <v>103.86</v>
      </c>
      <c r="I255" s="23">
        <f>ROUND((PRICE1.12!I255/PRICE1.12!$G255)*100,2)</f>
        <v>103</v>
      </c>
      <c r="J255" s="23">
        <f>ROUND((PRICE1.12!J255/PRICE1.12!$G255)*100,2)</f>
        <v>98.5</v>
      </c>
      <c r="K255" s="23">
        <f>ROUND((PRICE1.12!K255/PRICE1.12!$G255)*100,2)</f>
        <v>96.03</v>
      </c>
      <c r="L255" s="23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3">
        <f>ROUND((PRICE1.12!C256/PRICE1.12!$G256)*100,2)</f>
        <v>0</v>
      </c>
      <c r="D256" s="23">
        <f>ROUND((PRICE1.12!D256/PRICE1.12!$G256)*100,2)</f>
        <v>100.81</v>
      </c>
      <c r="E256" s="31">
        <f>ROUND((PRICE1.12!E256/PRICE1.12!$G256)*100,2)</f>
        <v>99.18</v>
      </c>
      <c r="F256" s="31">
        <f>ROUND((PRICE1.12!F256/PRICE1.12!$G256)*100,2)</f>
        <v>0</v>
      </c>
      <c r="G256" s="23">
        <f>ROUND((PRICE1.12!G256/PRICE1.12!$G256)*100,2)</f>
        <v>100</v>
      </c>
      <c r="H256" s="23">
        <f>ROUND((PRICE1.12!H256/PRICE1.12!$G256)*100,2)</f>
        <v>0</v>
      </c>
      <c r="I256" s="23">
        <f>ROUND((PRICE1.12!I256/PRICE1.12!$G256)*100,2)</f>
        <v>111.02</v>
      </c>
      <c r="J256" s="31">
        <f>ROUND((PRICE1.12!J256/PRICE1.12!$G256)*100,2)</f>
        <v>109.45</v>
      </c>
      <c r="K256" s="31">
        <f>ROUND((PRICE1.12!K256/PRICE1.12!$G256)*100,2)</f>
        <v>0</v>
      </c>
      <c r="L256" s="23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3">
        <f>ROUND((PRICE1.12!C257/PRICE1.12!$G257)*100,2)</f>
        <v>0</v>
      </c>
      <c r="D257" s="23">
        <f>ROUND((PRICE1.12!D257/PRICE1.12!$G257)*100,2)</f>
        <v>112.43</v>
      </c>
      <c r="E257" s="31">
        <f>ROUND((PRICE1.12!E257/PRICE1.12!$G257)*100,2)</f>
        <v>87.55</v>
      </c>
      <c r="F257" s="31">
        <f>ROUND((PRICE1.12!F257/PRICE1.12!$G257)*100,2)</f>
        <v>0</v>
      </c>
      <c r="G257" s="23">
        <f>ROUND((PRICE1.12!G257/PRICE1.12!$G257)*100,2)</f>
        <v>100</v>
      </c>
      <c r="H257" s="23">
        <f>ROUND((PRICE1.12!H257/PRICE1.12!$G257)*100,2)</f>
        <v>0</v>
      </c>
      <c r="I257" s="23">
        <f>ROUND((PRICE1.12!I257/PRICE1.12!$G257)*100,2)</f>
        <v>112.88</v>
      </c>
      <c r="J257" s="31">
        <f>ROUND((PRICE1.12!J257/PRICE1.12!$G257)*100,2)</f>
        <v>0</v>
      </c>
      <c r="K257" s="31">
        <f>ROUND((PRICE1.12!K257/PRICE1.12!$G257)*100,2)</f>
        <v>0</v>
      </c>
      <c r="L257" s="23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3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5">
      <c r="A259" s="9" t="s">
        <v>117</v>
      </c>
      <c r="B259" s="9" t="s">
        <v>80</v>
      </c>
      <c r="C259" s="23">
        <f>ROUND((PRICE1.12!C259/PRICE1.12!$G259)*100,2)</f>
        <v>98.42</v>
      </c>
      <c r="D259" s="23">
        <f>ROUND((PRICE1.12!D259/PRICE1.12!$G259)*100,2)</f>
        <v>99.51</v>
      </c>
      <c r="E259" s="23">
        <f>ROUND((PRICE1.12!E259/PRICE1.12!$G259)*100,2)</f>
        <v>99.63</v>
      </c>
      <c r="F259" s="23">
        <f>ROUND((PRICE1.12!F259/PRICE1.12!$G259)*100,2)</f>
        <v>102.43</v>
      </c>
      <c r="G259" s="23">
        <f>ROUND((PRICE1.12!G259/PRICE1.12!$G259)*100,2)</f>
        <v>100</v>
      </c>
      <c r="H259" s="23">
        <f>ROUND((PRICE1.12!H259/PRICE1.12!$G259)*100,2)</f>
        <v>108.72</v>
      </c>
      <c r="I259" s="23">
        <f>ROUND((PRICE1.12!I259/PRICE1.12!$G259)*100,2)</f>
        <v>109.51</v>
      </c>
      <c r="J259" s="23">
        <f>ROUND((PRICE1.12!J259/PRICE1.12!$G259)*100,2)</f>
        <v>110.12</v>
      </c>
      <c r="K259" s="23">
        <f>ROUND((PRICE1.12!K259/PRICE1.12!$G259)*100,2)</f>
        <v>104.61</v>
      </c>
      <c r="L259" s="23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ROUND((PRICE1.12!C260/PRICE1.12!$G260)*100,2)</f>
        <v>99.35</v>
      </c>
      <c r="D260" s="23">
        <f>ROUND((PRICE1.12!D260/PRICE1.12!$G260)*100,2)</f>
        <v>100.67</v>
      </c>
      <c r="E260" s="23">
        <f>ROUND((PRICE1.12!E260/PRICE1.12!$G260)*100,2)</f>
        <v>98.05</v>
      </c>
      <c r="F260" s="23">
        <f>ROUND((PRICE1.12!F260/PRICE1.12!$G260)*100,2)</f>
        <v>101.92</v>
      </c>
      <c r="G260" s="23">
        <f>ROUND((PRICE1.12!G260/PRICE1.12!$G260)*100,2)</f>
        <v>100</v>
      </c>
      <c r="H260" s="23">
        <f>ROUND((PRICE1.12!H260/PRICE1.12!$G260)*100,2)</f>
        <v>103.98</v>
      </c>
      <c r="I260" s="23">
        <f>ROUND((PRICE1.12!I260/PRICE1.12!$G260)*100,2)</f>
        <v>103.71</v>
      </c>
      <c r="J260" s="23">
        <f>ROUND((PRICE1.12!J260/PRICE1.12!$G260)*100,2)</f>
        <v>104.06</v>
      </c>
      <c r="K260" s="23">
        <f>ROUND((PRICE1.12!K260/PRICE1.12!$G260)*100,2)</f>
        <v>104.18</v>
      </c>
      <c r="L260" s="23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ROUND((PRICE1.12!C261/PRICE1.12!$G261)*100,2)</f>
        <v>95.82</v>
      </c>
      <c r="D261" s="23">
        <f>ROUND((PRICE1.12!D261/PRICE1.12!$G261)*100,2)</f>
        <v>104.63</v>
      </c>
      <c r="E261" s="23">
        <f>ROUND((PRICE1.12!E261/PRICE1.12!$G261)*100,2)</f>
        <v>102.85</v>
      </c>
      <c r="F261" s="23">
        <f>ROUND((PRICE1.12!F261/PRICE1.12!$G261)*100,2)</f>
        <v>96.68</v>
      </c>
      <c r="G261" s="23">
        <f>ROUND((PRICE1.12!G261/PRICE1.12!$G261)*100,2)</f>
        <v>100</v>
      </c>
      <c r="H261" s="23">
        <f>ROUND((PRICE1.12!H261/PRICE1.12!$G261)*100,2)</f>
        <v>95.52</v>
      </c>
      <c r="I261" s="23">
        <f>ROUND((PRICE1.12!I261/PRICE1.12!$G261)*100,2)</f>
        <v>98.06</v>
      </c>
      <c r="J261" s="23">
        <f>ROUND((PRICE1.12!J261/PRICE1.12!$G261)*100,2)</f>
        <v>93.54</v>
      </c>
      <c r="K261" s="23">
        <f>ROUND((PRICE1.12!K261/PRICE1.12!$G261)*100,2)</f>
        <v>85.86</v>
      </c>
      <c r="L261" s="23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3">
        <f>ROUND((PRICE1.12!C262/PRICE1.12!$G262)*100,2)</f>
        <v>96.99</v>
      </c>
      <c r="D262" s="23">
        <f>ROUND((PRICE1.12!D262/PRICE1.12!$G262)*100,2)</f>
        <v>105.81</v>
      </c>
      <c r="E262" s="23">
        <f>ROUND((PRICE1.12!E262/PRICE1.12!$G262)*100,2)</f>
        <v>99.08</v>
      </c>
      <c r="F262" s="23">
        <f>ROUND((PRICE1.12!F262/PRICE1.12!$G262)*100,2)</f>
        <v>98.11</v>
      </c>
      <c r="G262" s="23">
        <f>ROUND((PRICE1.12!G262/PRICE1.12!$G262)*100,2)</f>
        <v>100</v>
      </c>
      <c r="H262" s="23">
        <f>ROUND((PRICE1.12!H262/PRICE1.12!$G262)*100,2)</f>
        <v>93.88</v>
      </c>
      <c r="I262" s="23">
        <f>ROUND((PRICE1.12!I262/PRICE1.12!$G262)*100,2)</f>
        <v>95.61</v>
      </c>
      <c r="J262" s="23">
        <f>ROUND((PRICE1.12!J262/PRICE1.12!$G262)*100,2)</f>
        <v>90.01</v>
      </c>
      <c r="K262" s="23">
        <f>ROUND((PRICE1.12!K262/PRICE1.12!$G262)*100,2)</f>
        <v>83.32</v>
      </c>
      <c r="L262" s="23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3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5">
      <c r="A264" s="9" t="s">
        <v>117</v>
      </c>
      <c r="B264" s="9" t="s">
        <v>100</v>
      </c>
      <c r="C264" s="23">
        <f>ROUND((PRICE1.12!C264/PRICE1.12!$G264)*100,2)</f>
        <v>97.91</v>
      </c>
      <c r="D264" s="23">
        <f>ROUND((PRICE1.12!D264/PRICE1.12!$G264)*100,2)</f>
        <v>101.1</v>
      </c>
      <c r="E264" s="23">
        <f>ROUND((PRICE1.12!E264/PRICE1.12!$G264)*100,2)</f>
        <v>100.2</v>
      </c>
      <c r="F264" s="23">
        <f>ROUND((PRICE1.12!F264/PRICE1.12!$G264)*100,2)</f>
        <v>100.8</v>
      </c>
      <c r="G264" s="23">
        <f>ROUND((PRICE1.12!G264/PRICE1.12!$G264)*100,2)</f>
        <v>100</v>
      </c>
      <c r="H264" s="23">
        <f>ROUND((PRICE1.12!H264/PRICE1.12!$G264)*100,2)</f>
        <v>98.27</v>
      </c>
      <c r="I264" s="23">
        <f>ROUND((PRICE1.12!I264/PRICE1.12!$G264)*100,2)</f>
        <v>101.94</v>
      </c>
      <c r="J264" s="23">
        <f>ROUND((PRICE1.12!J264/PRICE1.12!$G264)*100,2)</f>
        <v>103.27</v>
      </c>
      <c r="K264" s="23">
        <f>ROUND((PRICE1.12!K264/PRICE1.12!$G264)*100,2)</f>
        <v>101.62</v>
      </c>
      <c r="L264" s="23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ROUND((PRICE1.12!C265/PRICE1.12!$G265)*100,2)</f>
        <v>95.81</v>
      </c>
      <c r="D265" s="23">
        <f>ROUND((PRICE1.12!D265/PRICE1.12!$G265)*100,2)</f>
        <v>99.76</v>
      </c>
      <c r="E265" s="23">
        <f>ROUND((PRICE1.12!E265/PRICE1.12!$G265)*100,2)</f>
        <v>102.04</v>
      </c>
      <c r="F265" s="23">
        <f>ROUND((PRICE1.12!F265/PRICE1.12!$G265)*100,2)</f>
        <v>102.4</v>
      </c>
      <c r="G265" s="23">
        <f>ROUND((PRICE1.12!G265/PRICE1.12!$G265)*100,2)</f>
        <v>100</v>
      </c>
      <c r="H265" s="23">
        <f>ROUND((PRICE1.12!H265/PRICE1.12!$G265)*100,2)</f>
        <v>103.59</v>
      </c>
      <c r="I265" s="23">
        <f>ROUND((PRICE1.12!I265/PRICE1.12!$G265)*100,2)</f>
        <v>104.43</v>
      </c>
      <c r="J265" s="23">
        <f>ROUND((PRICE1.12!J265/PRICE1.12!$G265)*100,2)</f>
        <v>106.31</v>
      </c>
      <c r="K265" s="23">
        <f>ROUND((PRICE1.12!K265/PRICE1.12!$G265)*100,2)</f>
        <v>105.93</v>
      </c>
      <c r="L265" s="23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5">
      <c r="A267" s="9" t="s">
        <v>117</v>
      </c>
      <c r="B267" s="9" t="s">
        <v>105</v>
      </c>
      <c r="C267" s="23">
        <f>ROUND((PRICE1.12!C267/PRICE1.12!$G267)*100,2)</f>
        <v>98.42</v>
      </c>
      <c r="D267" s="23">
        <f>ROUND((PRICE1.12!D267/PRICE1.12!$G267)*100,2)</f>
        <v>100.62</v>
      </c>
      <c r="E267" s="23">
        <f>ROUND((PRICE1.12!E267/PRICE1.12!$G267)*100,2)</f>
        <v>89.18</v>
      </c>
      <c r="F267" s="23">
        <f>ROUND((PRICE1.12!F267/PRICE1.12!$G267)*100,2)</f>
        <v>92.58</v>
      </c>
      <c r="G267" s="23">
        <f>ROUND((PRICE1.12!G267/PRICE1.12!$G267)*100,2)</f>
        <v>100</v>
      </c>
      <c r="H267" s="23">
        <f>ROUND((PRICE1.12!H267/PRICE1.12!$G267)*100,2)</f>
        <v>101.86</v>
      </c>
      <c r="I267" s="23">
        <f>ROUND((PRICE1.12!I267/PRICE1.12!$G267)*100,2)</f>
        <v>105.51</v>
      </c>
      <c r="J267" s="23">
        <f>ROUND((PRICE1.12!J267/PRICE1.12!$G267)*100,2)</f>
        <v>100.29</v>
      </c>
      <c r="K267" s="23">
        <f>ROUND((PRICE1.12!K267/PRICE1.12!$G267)*100,2)</f>
        <v>106.18</v>
      </c>
      <c r="L267" s="23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ROUND((PRICE1.12!C268/PRICE1.12!$G268)*100,2)</f>
        <v>88.48</v>
      </c>
      <c r="D268" s="23">
        <f>ROUND((PRICE1.12!D268/PRICE1.12!$G268)*100,2)</f>
        <v>102.6</v>
      </c>
      <c r="E268" s="23">
        <f>ROUND((PRICE1.12!E268/PRICE1.12!$G268)*100,2)</f>
        <v>71.900000000000006</v>
      </c>
      <c r="F268" s="23">
        <f>ROUND((PRICE1.12!F268/PRICE1.12!$G268)*100,2)</f>
        <v>66.19</v>
      </c>
      <c r="G268" s="23">
        <f>ROUND((PRICE1.12!G268/PRICE1.12!$G268)*100,2)</f>
        <v>100</v>
      </c>
      <c r="H268" s="23">
        <f>ROUND((PRICE1.12!H268/PRICE1.12!$G268)*100,2)</f>
        <v>96.02</v>
      </c>
      <c r="I268" s="23">
        <f>ROUND((PRICE1.12!I268/PRICE1.12!$G268)*100,2)</f>
        <v>95.43</v>
      </c>
      <c r="J268" s="23">
        <f>ROUND((PRICE1.12!J268/PRICE1.12!$G268)*100,2)</f>
        <v>71.78</v>
      </c>
      <c r="K268" s="23">
        <f>ROUND((PRICE1.12!K268/PRICE1.12!$G268)*100,2)</f>
        <v>75.849999999999994</v>
      </c>
      <c r="L268" s="23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ROUND((PRICE1.12!C269/PRICE1.12!$G269)*100,2)</f>
        <v>102.76</v>
      </c>
      <c r="D269" s="23">
        <f>ROUND((PRICE1.12!D269/PRICE1.12!$G269)*100,2)</f>
        <v>109.38</v>
      </c>
      <c r="E269" s="23">
        <f>ROUND((PRICE1.12!E269/PRICE1.12!$G269)*100,2)</f>
        <v>86.84</v>
      </c>
      <c r="F269" s="23">
        <f>ROUND((PRICE1.12!F269/PRICE1.12!$G269)*100,2)</f>
        <v>78.67</v>
      </c>
      <c r="G269" s="23">
        <f>ROUND((PRICE1.12!G269/PRICE1.12!$G269)*100,2)</f>
        <v>100</v>
      </c>
      <c r="H269" s="23">
        <f>ROUND((PRICE1.12!H269/PRICE1.12!$G269)*100,2)</f>
        <v>99.8</v>
      </c>
      <c r="I269" s="23">
        <f>ROUND((PRICE1.12!I269/PRICE1.12!$G269)*100,2)</f>
        <v>109.38</v>
      </c>
      <c r="J269" s="23">
        <f>ROUND((PRICE1.12!J269/PRICE1.12!$G269)*100,2)</f>
        <v>106.67</v>
      </c>
      <c r="K269" s="23">
        <f>ROUND((PRICE1.12!K269/PRICE1.12!$G269)*100,2)</f>
        <v>75.27</v>
      </c>
      <c r="L269" s="23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ROUND((PRICE1.12!C270/PRICE1.12!$G270)*100,2)</f>
        <v>95.38</v>
      </c>
      <c r="D270" s="23">
        <f>ROUND((PRICE1.12!D270/PRICE1.12!$G270)*100,2)</f>
        <v>100.09</v>
      </c>
      <c r="E270" s="23">
        <f>ROUND((PRICE1.12!E270/PRICE1.12!$G270)*100,2)</f>
        <v>105.6</v>
      </c>
      <c r="F270" s="23">
        <f>ROUND((PRICE1.12!F270/PRICE1.12!$G270)*100,2)</f>
        <v>97.61</v>
      </c>
      <c r="G270" s="23">
        <f>ROUND((PRICE1.12!G270/PRICE1.12!$G270)*100,2)</f>
        <v>100</v>
      </c>
      <c r="H270" s="23">
        <f>ROUND((PRICE1.12!H270/PRICE1.12!$G270)*100,2)</f>
        <v>89.01</v>
      </c>
      <c r="I270" s="23">
        <f>ROUND((PRICE1.12!I270/PRICE1.12!$G270)*100,2)</f>
        <v>100.88</v>
      </c>
      <c r="J270" s="23">
        <f>ROUND((PRICE1.12!J270/PRICE1.12!$G270)*100,2)</f>
        <v>107.62</v>
      </c>
      <c r="K270" s="23">
        <f>ROUND((PRICE1.12!K270/PRICE1.12!$G270)*100,2)</f>
        <v>101.84</v>
      </c>
      <c r="L270" s="23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3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5">
      <c r="A273" s="9" t="s">
        <v>118</v>
      </c>
      <c r="B273" s="9" t="s">
        <v>3</v>
      </c>
      <c r="C273" s="23">
        <f>ROUND((PRICE1.12!C273/PRICE1.12!$G273)*100,2)</f>
        <v>87.08</v>
      </c>
      <c r="D273" s="23">
        <f>ROUND((PRICE1.12!D273/PRICE1.12!$G273)*100,2)</f>
        <v>108.8</v>
      </c>
      <c r="E273" s="23">
        <f>ROUND((PRICE1.12!E273/PRICE1.12!$G273)*100,2)</f>
        <v>97.98</v>
      </c>
      <c r="F273" s="23">
        <f>ROUND((PRICE1.12!F273/PRICE1.12!$G273)*100,2)</f>
        <v>105.98</v>
      </c>
      <c r="G273" s="23">
        <f>ROUND((PRICE1.12!G273/PRICE1.12!$G273)*100,2)</f>
        <v>100</v>
      </c>
      <c r="H273" s="23">
        <f>ROUND((PRICE1.12!H273/PRICE1.12!$G273)*100,2)</f>
        <v>102.18</v>
      </c>
      <c r="I273" s="23">
        <f>ROUND((PRICE1.12!I273/PRICE1.12!$G273)*100,2)</f>
        <v>97.5</v>
      </c>
      <c r="J273" s="23">
        <f>ROUND((PRICE1.12!J273/PRICE1.12!$G273)*100,2)</f>
        <v>81.02</v>
      </c>
      <c r="K273" s="23">
        <f>ROUND((PRICE1.12!K273/PRICE1.12!$G273)*100,2)</f>
        <v>78.27</v>
      </c>
      <c r="L273" s="23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3">
        <f>ROUND((PRICE1.12!C274/PRICE1.12!$G274)*100,2)</f>
        <v>96.04</v>
      </c>
      <c r="D274" s="23">
        <f>ROUND((PRICE1.12!D274/PRICE1.12!$G274)*100,2)</f>
        <v>99.29</v>
      </c>
      <c r="E274" s="23">
        <f>ROUND((PRICE1.12!E274/PRICE1.12!$G274)*100,2)</f>
        <v>105.91</v>
      </c>
      <c r="F274" s="23">
        <f>ROUND((PRICE1.12!F274/PRICE1.12!$G274)*100,2)</f>
        <v>98.81</v>
      </c>
      <c r="G274" s="23">
        <f>ROUND((PRICE1.12!G274/PRICE1.12!$G274)*100,2)</f>
        <v>100</v>
      </c>
      <c r="H274" s="23">
        <f>ROUND((PRICE1.12!H274/PRICE1.12!$G274)*100,2)</f>
        <v>83.94</v>
      </c>
      <c r="I274" s="23">
        <f>ROUND((PRICE1.12!I274/PRICE1.12!$G274)*100,2)</f>
        <v>72.31</v>
      </c>
      <c r="J274" s="23">
        <f>ROUND((PRICE1.12!J274/PRICE1.12!$G274)*100,2)</f>
        <v>69.97</v>
      </c>
      <c r="K274" s="23">
        <f>ROUND((PRICE1.12!K274/PRICE1.12!$G274)*100,2)</f>
        <v>70.45</v>
      </c>
      <c r="L274" s="23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3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5">
      <c r="A276" s="9" t="s">
        <v>118</v>
      </c>
      <c r="B276" s="9" t="s">
        <v>9</v>
      </c>
      <c r="C276" s="23">
        <f>ROUND((PRICE1.12!C276/PRICE1.12!$G276)*100,2)</f>
        <v>90.78</v>
      </c>
      <c r="D276" s="23">
        <f>ROUND((PRICE1.12!D276/PRICE1.12!$G276)*100,2)</f>
        <v>113.65</v>
      </c>
      <c r="E276" s="23">
        <f>ROUND((PRICE1.12!E276/PRICE1.12!$G276)*100,2)</f>
        <v>96.05</v>
      </c>
      <c r="F276" s="23">
        <f>ROUND((PRICE1.12!F276/PRICE1.12!$G276)*100,2)</f>
        <v>99.28</v>
      </c>
      <c r="G276" s="23">
        <f>ROUND((PRICE1.12!G276/PRICE1.12!$G276)*100,2)</f>
        <v>100</v>
      </c>
      <c r="H276" s="23">
        <f>ROUND((PRICE1.12!H276/PRICE1.12!$G276)*100,2)</f>
        <v>116.05</v>
      </c>
      <c r="I276" s="23">
        <f>ROUND((PRICE1.12!I276/PRICE1.12!$G276)*100,2)</f>
        <v>110.9</v>
      </c>
      <c r="J276" s="23">
        <f>ROUND((PRICE1.12!J276/PRICE1.12!$G276)*100,2)</f>
        <v>86.23</v>
      </c>
      <c r="K276" s="23">
        <f>ROUND((PRICE1.12!K276/PRICE1.12!$G276)*100,2)</f>
        <v>124.67</v>
      </c>
      <c r="L276" s="23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3">
        <f>ROUND((PRICE1.12!C277/PRICE1.12!$G277)*100,2)</f>
        <v>79.989999999999995</v>
      </c>
      <c r="D277" s="23">
        <f>ROUND((PRICE1.12!D277/PRICE1.12!$G277)*100,2)</f>
        <v>81.72</v>
      </c>
      <c r="E277" s="23">
        <f>ROUND((PRICE1.12!E277/PRICE1.12!$G277)*100,2)</f>
        <v>131.83000000000001</v>
      </c>
      <c r="F277" s="23">
        <f>ROUND((PRICE1.12!F277/PRICE1.12!$G277)*100,2)</f>
        <v>106.41</v>
      </c>
      <c r="G277" s="23">
        <f>ROUND((PRICE1.12!G277/PRICE1.12!$G277)*100,2)</f>
        <v>100</v>
      </c>
      <c r="H277" s="23">
        <f>ROUND((PRICE1.12!H277/PRICE1.12!$G277)*100,2)</f>
        <v>83.3</v>
      </c>
      <c r="I277" s="23">
        <f>ROUND((PRICE1.12!I277/PRICE1.12!$G277)*100,2)</f>
        <v>72.37</v>
      </c>
      <c r="J277" s="23">
        <f>ROUND((PRICE1.12!J277/PRICE1.12!$G277)*100,2)</f>
        <v>122.06</v>
      </c>
      <c r="K277" s="23">
        <f>ROUND((PRICE1.12!K277/PRICE1.12!$G277)*100,2)</f>
        <v>120.8</v>
      </c>
      <c r="L277" s="23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5">
      <c r="A279" s="9" t="s">
        <v>118</v>
      </c>
      <c r="B279" s="9" t="s">
        <v>14</v>
      </c>
      <c r="C279" s="23">
        <f>ROUND((PRICE1.12!C279/PRICE1.12!$G279)*100,2)</f>
        <v>108.15</v>
      </c>
      <c r="D279" s="23">
        <f>ROUND((PRICE1.12!D279/PRICE1.12!$G279)*100,2)</f>
        <v>91.83</v>
      </c>
      <c r="E279" s="31">
        <f>ROUND((PRICE1.12!E279/PRICE1.12!$G279)*100,2)</f>
        <v>0</v>
      </c>
      <c r="F279" s="23">
        <f>ROUND((PRICE1.12!F279/PRICE1.12!$G279)*100,2)</f>
        <v>0</v>
      </c>
      <c r="G279" s="23">
        <f>ROUND((PRICE1.12!G279/PRICE1.12!$G279)*100,2)</f>
        <v>100</v>
      </c>
      <c r="H279" s="23">
        <f>ROUND((PRICE1.12!H279/PRICE1.12!$G279)*100,2)</f>
        <v>107.7</v>
      </c>
      <c r="I279" s="23">
        <f>ROUND((PRICE1.12!I279/PRICE1.12!$G279)*100,2)</f>
        <v>70.510000000000005</v>
      </c>
      <c r="J279" s="23">
        <f>ROUND((PRICE1.12!J279/PRICE1.12!$G279)*100,2)</f>
        <v>0</v>
      </c>
      <c r="K279" s="23">
        <f>ROUND((PRICE1.12!K279/PRICE1.12!$G279)*100,2)</f>
        <v>0</v>
      </c>
      <c r="L279" s="23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3">
        <f>ROUND((PRICE1.12!C280/PRICE1.12!$G280)*100,2)</f>
        <v>110.26</v>
      </c>
      <c r="D280" s="23">
        <f>ROUND((PRICE1.12!D280/PRICE1.12!$G280)*100,2)</f>
        <v>97.49</v>
      </c>
      <c r="E280" s="23">
        <f>ROUND((PRICE1.12!E280/PRICE1.12!$G280)*100,2)</f>
        <v>107.04</v>
      </c>
      <c r="F280" s="23">
        <f>ROUND((PRICE1.12!F280/PRICE1.12!$G280)*100,2)</f>
        <v>85.18</v>
      </c>
      <c r="G280" s="23">
        <f>ROUND((PRICE1.12!G280/PRICE1.12!$G280)*100,2)</f>
        <v>100</v>
      </c>
      <c r="H280" s="23">
        <f>ROUND((PRICE1.12!H280/PRICE1.12!$G280)*100,2)</f>
        <v>79.33</v>
      </c>
      <c r="I280" s="23">
        <f>ROUND((PRICE1.12!I280/PRICE1.12!$G280)*100,2)</f>
        <v>81.67</v>
      </c>
      <c r="J280" s="23">
        <f>ROUND((PRICE1.12!J280/PRICE1.12!$G280)*100,2)</f>
        <v>93.98</v>
      </c>
      <c r="K280" s="23">
        <f>ROUND((PRICE1.12!K280/PRICE1.12!$G280)*100,2)</f>
        <v>82.9</v>
      </c>
      <c r="L280" s="23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3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5">
      <c r="A282" s="9" t="s">
        <v>118</v>
      </c>
      <c r="B282" s="9" t="s">
        <v>20</v>
      </c>
      <c r="C282" s="23">
        <f>ROUND((PRICE1.12!C282/PRICE1.12!$G282)*100,2)</f>
        <v>90.12</v>
      </c>
      <c r="D282" s="23">
        <f>ROUND((PRICE1.12!D282/PRICE1.12!$G282)*100,2)</f>
        <v>0</v>
      </c>
      <c r="E282" s="31">
        <f>ROUND((PRICE1.12!E282/PRICE1.12!$G282)*100,2)</f>
        <v>0</v>
      </c>
      <c r="F282" s="23">
        <f>ROUND((PRICE1.12!F282/PRICE1.12!$G282)*100,2)</f>
        <v>109.86</v>
      </c>
      <c r="G282" s="23">
        <f>ROUND((PRICE1.12!G282/PRICE1.12!$G282)*100,2)</f>
        <v>100</v>
      </c>
      <c r="H282" s="23">
        <f>ROUND((PRICE1.12!H282/PRICE1.12!$G282)*100,2)</f>
        <v>127.75</v>
      </c>
      <c r="I282" s="23">
        <f>ROUND((PRICE1.12!I282/PRICE1.12!$G282)*100,2)</f>
        <v>0</v>
      </c>
      <c r="J282" s="31">
        <f>ROUND((PRICE1.12!J282/PRICE1.12!$G282)*100,2)</f>
        <v>0</v>
      </c>
      <c r="K282" s="23">
        <f>ROUND((PRICE1.12!K282/PRICE1.12!$G282)*100,2)</f>
        <v>176.85</v>
      </c>
      <c r="L282" s="23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ROUND((PRICE1.12!C283/PRICE1.12!$G283)*100,2)</f>
        <v>95.68</v>
      </c>
      <c r="D283" s="23">
        <f>ROUND((PRICE1.12!D283/PRICE1.12!$G283)*100,2)</f>
        <v>104.29</v>
      </c>
      <c r="E283" s="31">
        <f>ROUND((PRICE1.12!E283/PRICE1.12!$G283)*100,2)</f>
        <v>0</v>
      </c>
      <c r="F283" s="31">
        <f>ROUND((PRICE1.12!F283/PRICE1.12!$G283)*100,2)</f>
        <v>0</v>
      </c>
      <c r="G283" s="23">
        <f>ROUND((PRICE1.12!G283/PRICE1.12!$G283)*100,2)</f>
        <v>100</v>
      </c>
      <c r="H283" s="23">
        <f>ROUND((PRICE1.12!H283/PRICE1.12!$G283)*100,2)</f>
        <v>65.540000000000006</v>
      </c>
      <c r="I283" s="23">
        <f>ROUND((PRICE1.12!I283/PRICE1.12!$G283)*100,2)</f>
        <v>36.630000000000003</v>
      </c>
      <c r="J283" s="31">
        <f>ROUND((PRICE1.12!J283/PRICE1.12!$G283)*100,2)</f>
        <v>0</v>
      </c>
      <c r="K283" s="31">
        <f>ROUND((PRICE1.12!K283/PRICE1.12!$G283)*100,2)</f>
        <v>0</v>
      </c>
      <c r="L283" s="23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5">
      <c r="A285" s="9" t="s">
        <v>118</v>
      </c>
      <c r="B285" s="9" t="s">
        <v>31</v>
      </c>
      <c r="C285" s="23">
        <f>ROUND((PRICE1.12!C285/PRICE1.12!$G285)*100,2)</f>
        <v>107.89</v>
      </c>
      <c r="D285" s="23">
        <f>ROUND((PRICE1.12!D285/PRICE1.12!$G285)*100,2)</f>
        <v>86.53</v>
      </c>
      <c r="E285" s="23">
        <f>ROUND((PRICE1.12!E285/PRICE1.12!$G285)*100,2)</f>
        <v>104.57</v>
      </c>
      <c r="F285" s="23">
        <f>ROUND((PRICE1.12!F285/PRICE1.12!$G285)*100,2)</f>
        <v>101.03</v>
      </c>
      <c r="G285" s="23">
        <f>ROUND((PRICE1.12!G285/PRICE1.12!$G285)*100,2)</f>
        <v>100</v>
      </c>
      <c r="H285" s="23">
        <f>ROUND((PRICE1.12!H285/PRICE1.12!$G285)*100,2)</f>
        <v>102.06</v>
      </c>
      <c r="I285" s="23">
        <f>ROUND((PRICE1.12!I285/PRICE1.12!$G285)*100,2)</f>
        <v>110.96</v>
      </c>
      <c r="J285" s="23">
        <f>ROUND((PRICE1.12!J285/PRICE1.12!$G285)*100,2)</f>
        <v>76.75</v>
      </c>
      <c r="K285" s="23">
        <f>ROUND((PRICE1.12!K285/PRICE1.12!$G285)*100,2)</f>
        <v>135.15</v>
      </c>
      <c r="L285" s="23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ROUND((PRICE1.12!C286/PRICE1.12!$G286)*100,2)</f>
        <v>80.72</v>
      </c>
      <c r="D286" s="23">
        <f>ROUND((PRICE1.12!D286/PRICE1.12!$G286)*100,2)</f>
        <v>76.73</v>
      </c>
      <c r="E286" s="23">
        <f>ROUND((PRICE1.12!E286/PRICE1.12!$G286)*100,2)</f>
        <v>139.66999999999999</v>
      </c>
      <c r="F286" s="23">
        <f>ROUND((PRICE1.12!F286/PRICE1.12!$G286)*100,2)</f>
        <v>102.91</v>
      </c>
      <c r="G286" s="23">
        <f>ROUND((PRICE1.12!G286/PRICE1.12!$G286)*100,2)</f>
        <v>100</v>
      </c>
      <c r="H286" s="23">
        <f>ROUND((PRICE1.12!H286/PRICE1.12!$G286)*100,2)</f>
        <v>74.5</v>
      </c>
      <c r="I286" s="23">
        <f>ROUND((PRICE1.12!I286/PRICE1.12!$G286)*100,2)</f>
        <v>60.2</v>
      </c>
      <c r="J286" s="23">
        <f>ROUND((PRICE1.12!J286/PRICE1.12!$G286)*100,2)</f>
        <v>101.12</v>
      </c>
      <c r="K286" s="23">
        <f>ROUND((PRICE1.12!K286/PRICE1.12!$G286)*100,2)</f>
        <v>134.97</v>
      </c>
      <c r="L286" s="23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3">
        <f>ROUND((PRICE1.12!C287/PRICE1.12!$G287)*100,2)</f>
        <v>109.26</v>
      </c>
      <c r="D287" s="23">
        <f>ROUND((PRICE1.12!D287/PRICE1.12!$G287)*100,2)</f>
        <v>96.78</v>
      </c>
      <c r="E287" s="23">
        <f>ROUND((PRICE1.12!E287/PRICE1.12!$G287)*100,2)</f>
        <v>115.84</v>
      </c>
      <c r="F287" s="23">
        <f>ROUND((PRICE1.12!F287/PRICE1.12!$G287)*100,2)</f>
        <v>78.12</v>
      </c>
      <c r="G287" s="23">
        <f>ROUND((PRICE1.12!G287/PRICE1.12!$G287)*100,2)</f>
        <v>100</v>
      </c>
      <c r="H287" s="23">
        <f>ROUND((PRICE1.12!H287/PRICE1.12!$G287)*100,2)</f>
        <v>73.69</v>
      </c>
      <c r="I287" s="23">
        <f>ROUND((PRICE1.12!I287/PRICE1.12!$G287)*100,2)</f>
        <v>63.15</v>
      </c>
      <c r="J287" s="23">
        <f>ROUND((PRICE1.12!J287/PRICE1.12!$G287)*100,2)</f>
        <v>52.1</v>
      </c>
      <c r="K287" s="23">
        <f>ROUND((PRICE1.12!K287/PRICE1.12!$G287)*100,2)</f>
        <v>104.24</v>
      </c>
      <c r="L287" s="23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ROUND((PRICE1.12!C288/PRICE1.12!$G288)*100,2)</f>
        <v>94.87</v>
      </c>
      <c r="D288" s="23">
        <f>ROUND((PRICE1.12!D288/PRICE1.12!$G288)*100,2)</f>
        <v>90.92</v>
      </c>
      <c r="E288" s="23">
        <f>ROUND((PRICE1.12!E288/PRICE1.12!$G288)*100,2)</f>
        <v>128.91</v>
      </c>
      <c r="F288" s="23">
        <f>ROUND((PRICE1.12!F288/PRICE1.12!$G288)*100,2)</f>
        <v>85.36</v>
      </c>
      <c r="G288" s="23">
        <f>ROUND((PRICE1.12!G288/PRICE1.12!$G288)*100,2)</f>
        <v>100</v>
      </c>
      <c r="H288" s="23">
        <f>ROUND((PRICE1.12!H288/PRICE1.12!$G288)*100,2)</f>
        <v>62.63</v>
      </c>
      <c r="I288" s="23">
        <f>ROUND((PRICE1.12!I288/PRICE1.12!$G288)*100,2)</f>
        <v>68.25</v>
      </c>
      <c r="J288" s="23">
        <f>ROUND((PRICE1.12!J288/PRICE1.12!$G288)*100,2)</f>
        <v>110.87</v>
      </c>
      <c r="K288" s="23">
        <f>ROUND((PRICE1.12!K288/PRICE1.12!$G288)*100,2)</f>
        <v>125.39</v>
      </c>
      <c r="L288" s="23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3">
        <f>ROUND((PRICE1.12!C289/PRICE1.12!$G289)*100,2)</f>
        <v>50.26</v>
      </c>
      <c r="D289" s="23">
        <f>ROUND((PRICE1.12!D289/PRICE1.12!$G289)*100,2)</f>
        <v>71.52</v>
      </c>
      <c r="E289" s="23">
        <f>ROUND((PRICE1.12!E289/PRICE1.12!$G289)*100,2)</f>
        <v>170.35</v>
      </c>
      <c r="F289" s="23">
        <f>ROUND((PRICE1.12!F289/PRICE1.12!$G289)*100,2)</f>
        <v>107.88</v>
      </c>
      <c r="G289" s="23">
        <f>ROUND((PRICE1.12!G289/PRICE1.12!$G289)*100,2)</f>
        <v>100</v>
      </c>
      <c r="H289" s="23">
        <f>ROUND((PRICE1.12!H289/PRICE1.12!$G289)*100,2)</f>
        <v>39.26</v>
      </c>
      <c r="I289" s="23">
        <f>ROUND((PRICE1.12!I289/PRICE1.12!$G289)*100,2)</f>
        <v>65.11</v>
      </c>
      <c r="J289" s="23">
        <f>ROUND((PRICE1.12!J289/PRICE1.12!$G289)*100,2)</f>
        <v>111.52</v>
      </c>
      <c r="K289" s="23">
        <f>ROUND((PRICE1.12!K289/PRICE1.12!$G289)*100,2)</f>
        <v>109.35</v>
      </c>
      <c r="L289" s="23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5">
      <c r="A291" s="9" t="s">
        <v>118</v>
      </c>
      <c r="B291" s="9" t="s">
        <v>45</v>
      </c>
      <c r="C291" s="23">
        <f>ROUND((PRICE1.12!C291/PRICE1.12!$G291)*100,2)</f>
        <v>120.53</v>
      </c>
      <c r="D291" s="23">
        <f>ROUND((PRICE1.12!D291/PRICE1.12!$G291)*100,2)</f>
        <v>114.69</v>
      </c>
      <c r="E291" s="23">
        <f>ROUND((PRICE1.12!E291/PRICE1.12!$G291)*100,2)</f>
        <v>83.06</v>
      </c>
      <c r="F291" s="23">
        <f>ROUND((PRICE1.12!F291/PRICE1.12!$G291)*100,2)</f>
        <v>81.55</v>
      </c>
      <c r="G291" s="23">
        <f>ROUND((PRICE1.12!G291/PRICE1.12!$G291)*100,2)</f>
        <v>100</v>
      </c>
      <c r="H291" s="23">
        <f>ROUND((PRICE1.12!H291/PRICE1.12!$G291)*100,2)</f>
        <v>102.5</v>
      </c>
      <c r="I291" s="23">
        <f>ROUND((PRICE1.12!I291/PRICE1.12!$G291)*100,2)</f>
        <v>92.99</v>
      </c>
      <c r="J291" s="23">
        <f>ROUND((PRICE1.12!J291/PRICE1.12!$G291)*100,2)</f>
        <v>96.99</v>
      </c>
      <c r="K291" s="23">
        <f>ROUND((PRICE1.12!K291/PRICE1.12!$G291)*100,2)</f>
        <v>102.34</v>
      </c>
      <c r="L291" s="23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3">
        <f>ROUND((PRICE1.12!C292/PRICE1.12!$G292)*100,2)</f>
        <v>87.36</v>
      </c>
      <c r="D292" s="23">
        <f>ROUND((PRICE1.12!D292/PRICE1.12!$G292)*100,2)</f>
        <v>115.73</v>
      </c>
      <c r="E292" s="23">
        <f>ROUND((PRICE1.12!E292/PRICE1.12!$G292)*100,2)</f>
        <v>107.43</v>
      </c>
      <c r="F292" s="23">
        <f>ROUND((PRICE1.12!F292/PRICE1.12!$G292)*100,2)</f>
        <v>89.48</v>
      </c>
      <c r="G292" s="23">
        <f>ROUND((PRICE1.12!G292/PRICE1.12!$G292)*100,2)</f>
        <v>100</v>
      </c>
      <c r="H292" s="23">
        <f>ROUND((PRICE1.12!H292/PRICE1.12!$G292)*100,2)</f>
        <v>89.37</v>
      </c>
      <c r="I292" s="23">
        <f>ROUND((PRICE1.12!I292/PRICE1.12!$G292)*100,2)</f>
        <v>128.19999999999999</v>
      </c>
      <c r="J292" s="23">
        <f>ROUND((PRICE1.12!J292/PRICE1.12!$G292)*100,2)</f>
        <v>162.96</v>
      </c>
      <c r="K292" s="23">
        <f>ROUND((PRICE1.12!K292/PRICE1.12!$G292)*100,2)</f>
        <v>155.26</v>
      </c>
      <c r="L292" s="23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5">
      <c r="A294" s="9" t="s">
        <v>118</v>
      </c>
      <c r="B294" s="9" t="s">
        <v>55</v>
      </c>
      <c r="C294" s="23">
        <f>ROUND((PRICE1.12!C294/PRICE1.12!$G294)*100,2)</f>
        <v>91.97</v>
      </c>
      <c r="D294" s="23">
        <f>ROUND((PRICE1.12!D294/PRICE1.12!$G294)*100,2)</f>
        <v>104.21</v>
      </c>
      <c r="E294" s="23">
        <f>ROUND((PRICE1.12!E294/PRICE1.12!$G294)*100,2)</f>
        <v>100.92</v>
      </c>
      <c r="F294" s="23">
        <f>ROUND((PRICE1.12!F294/PRICE1.12!$G294)*100,2)</f>
        <v>102.93</v>
      </c>
      <c r="G294" s="23">
        <f>ROUND((PRICE1.12!G294/PRICE1.12!$G294)*100,2)</f>
        <v>100</v>
      </c>
      <c r="H294" s="23">
        <f>ROUND((PRICE1.12!H294/PRICE1.12!$G294)*100,2)</f>
        <v>109.74</v>
      </c>
      <c r="I294" s="23">
        <f>ROUND((PRICE1.12!I294/PRICE1.12!$G294)*100,2)</f>
        <v>124.88</v>
      </c>
      <c r="J294" s="23">
        <f>ROUND((PRICE1.12!J294/PRICE1.12!$G294)*100,2)</f>
        <v>111.65</v>
      </c>
      <c r="K294" s="23">
        <f>ROUND((PRICE1.12!K294/PRICE1.12!$G294)*100,2)</f>
        <v>120.9</v>
      </c>
      <c r="L294" s="23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ROUND((PRICE1.12!C295/PRICE1.12!$G295)*100,2)</f>
        <v>101.54</v>
      </c>
      <c r="D295" s="23">
        <f>ROUND((PRICE1.12!D295/PRICE1.12!$G295)*100,2)</f>
        <v>97.61</v>
      </c>
      <c r="E295" s="23">
        <f>ROUND((PRICE1.12!E295/PRICE1.12!$G295)*100,2)</f>
        <v>95.52</v>
      </c>
      <c r="F295" s="23">
        <f>ROUND((PRICE1.12!F295/PRICE1.12!$G295)*100,2)</f>
        <v>105.34</v>
      </c>
      <c r="G295" s="23">
        <f>ROUND((PRICE1.12!G295/PRICE1.12!$G295)*100,2)</f>
        <v>100</v>
      </c>
      <c r="H295" s="23">
        <f>ROUND((PRICE1.12!H295/PRICE1.12!$G295)*100,2)</f>
        <v>121.47</v>
      </c>
      <c r="I295" s="23">
        <f>ROUND((PRICE1.12!I295/PRICE1.12!$G295)*100,2)</f>
        <v>99.45</v>
      </c>
      <c r="J295" s="23">
        <f>ROUND((PRICE1.12!J295/PRICE1.12!$G295)*100,2)</f>
        <v>107</v>
      </c>
      <c r="K295" s="23">
        <f>ROUND((PRICE1.12!K295/PRICE1.12!$G295)*100,2)</f>
        <v>121.13</v>
      </c>
      <c r="L295" s="23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ROUND((PRICE1.12!C296/PRICE1.12!$G296)*100,2)</f>
        <v>87.89</v>
      </c>
      <c r="D296" s="23">
        <f>ROUND((PRICE1.12!D296/PRICE1.12!$G296)*100,2)</f>
        <v>102.65</v>
      </c>
      <c r="E296" s="23">
        <f>ROUND((PRICE1.12!E296/PRICE1.12!$G296)*100,2)</f>
        <v>100.4</v>
      </c>
      <c r="F296" s="23">
        <f>ROUND((PRICE1.12!F296/PRICE1.12!$G296)*100,2)</f>
        <v>109.06</v>
      </c>
      <c r="G296" s="23">
        <f>ROUND((PRICE1.12!G296/PRICE1.12!$G296)*100,2)</f>
        <v>100</v>
      </c>
      <c r="H296" s="23">
        <f>ROUND((PRICE1.12!H296/PRICE1.12!$G296)*100,2)</f>
        <v>118.93</v>
      </c>
      <c r="I296" s="23">
        <f>ROUND((PRICE1.12!I296/PRICE1.12!$G296)*100,2)</f>
        <v>123.82</v>
      </c>
      <c r="J296" s="23">
        <f>ROUND((PRICE1.12!J296/PRICE1.12!$G296)*100,2)</f>
        <v>125.5</v>
      </c>
      <c r="K296" s="23">
        <f>ROUND((PRICE1.12!K296/PRICE1.12!$G296)*100,2)</f>
        <v>131.19</v>
      </c>
      <c r="L296" s="23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ROUND((PRICE1.12!C297/PRICE1.12!$G297)*100,2)</f>
        <v>159.56</v>
      </c>
      <c r="D297" s="23">
        <f>ROUND((PRICE1.12!D297/PRICE1.12!$G297)*100,2)</f>
        <v>82.8</v>
      </c>
      <c r="E297" s="23">
        <f>ROUND((PRICE1.12!E297/PRICE1.12!$G297)*100,2)</f>
        <v>65.69</v>
      </c>
      <c r="F297" s="23">
        <f>ROUND((PRICE1.12!F297/PRICE1.12!$G297)*100,2)</f>
        <v>91.91</v>
      </c>
      <c r="G297" s="23">
        <f>ROUND((PRICE1.12!G297/PRICE1.12!$G297)*100,2)</f>
        <v>100</v>
      </c>
      <c r="H297" s="23">
        <f>ROUND((PRICE1.12!H297/PRICE1.12!$G297)*100,2)</f>
        <v>72.05</v>
      </c>
      <c r="I297" s="23">
        <f>ROUND((PRICE1.12!I297/PRICE1.12!$G297)*100,2)</f>
        <v>125.4</v>
      </c>
      <c r="J297" s="23">
        <f>ROUND((PRICE1.12!J297/PRICE1.12!$G297)*100,2)</f>
        <v>54.85</v>
      </c>
      <c r="K297" s="23">
        <f>ROUND((PRICE1.12!K297/PRICE1.12!$G297)*100,2)</f>
        <v>134</v>
      </c>
      <c r="L297" s="23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3">
        <f>ROUND((PRICE1.12!C298/PRICE1.12!$G298)*100,2)</f>
        <v>151.34</v>
      </c>
      <c r="D298" s="23">
        <f>ROUND((PRICE1.12!D298/PRICE1.12!$G298)*100,2)</f>
        <v>87.63</v>
      </c>
      <c r="E298" s="23">
        <f>ROUND((PRICE1.12!E298/PRICE1.12!$G298)*100,2)</f>
        <v>61.03</v>
      </c>
      <c r="F298" s="31">
        <f>ROUND((PRICE1.12!F298/PRICE1.12!$G298)*100,2)</f>
        <v>0</v>
      </c>
      <c r="G298" s="23">
        <f>ROUND((PRICE1.12!G298/PRICE1.12!$G298)*100,2)</f>
        <v>100</v>
      </c>
      <c r="H298" s="23">
        <f>ROUND((PRICE1.12!H298/PRICE1.12!$G298)*100,2)</f>
        <v>123.95</v>
      </c>
      <c r="I298" s="23">
        <f>ROUND((PRICE1.12!I298/PRICE1.12!$G298)*100,2)</f>
        <v>70.02</v>
      </c>
      <c r="J298" s="23">
        <f>ROUND((PRICE1.12!J298/PRICE1.12!$G298)*100,2)</f>
        <v>0</v>
      </c>
      <c r="K298" s="31">
        <f>ROUND((PRICE1.12!K298/PRICE1.12!$G298)*100,2)</f>
        <v>144.35</v>
      </c>
      <c r="L298" s="23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ROUND((PRICE1.12!C299/PRICE1.12!$G299)*100,2)</f>
        <v>121.21</v>
      </c>
      <c r="D299" s="23">
        <f>ROUND((PRICE1.12!D299/PRICE1.12!$G299)*100,2)</f>
        <v>90.46</v>
      </c>
      <c r="E299" s="23">
        <f>ROUND((PRICE1.12!E299/PRICE1.12!$G299)*100,2)</f>
        <v>88.37</v>
      </c>
      <c r="F299" s="23">
        <f>ROUND((PRICE1.12!F299/PRICE1.12!$G299)*100,2)</f>
        <v>0</v>
      </c>
      <c r="G299" s="23">
        <f>ROUND((PRICE1.12!G299/PRICE1.12!$G299)*100,2)</f>
        <v>100</v>
      </c>
      <c r="H299" s="23">
        <f>ROUND((PRICE1.12!H299/PRICE1.12!$G299)*100,2)</f>
        <v>95.02</v>
      </c>
      <c r="I299" s="23">
        <f>ROUND((PRICE1.12!I299/PRICE1.12!$G299)*100,2)</f>
        <v>66.13</v>
      </c>
      <c r="J299" s="23">
        <f>ROUND((PRICE1.12!J299/PRICE1.12!$G299)*100,2)</f>
        <v>0</v>
      </c>
      <c r="K299" s="23">
        <f>ROUND((PRICE1.12!K299/PRICE1.12!$G299)*100,2)</f>
        <v>0</v>
      </c>
      <c r="L299" s="23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3">
        <f>ROUND((PRICE1.12!C300/PRICE1.12!$G300)*100,2)</f>
        <v>112.06</v>
      </c>
      <c r="D300" s="23">
        <f>ROUND((PRICE1.12!D300/PRICE1.12!$G300)*100,2)</f>
        <v>79.88</v>
      </c>
      <c r="E300" s="31">
        <f>ROUND((PRICE1.12!E300/PRICE1.12!$G300)*100,2)</f>
        <v>0</v>
      </c>
      <c r="F300" s="23">
        <f>ROUND((PRICE1.12!F300/PRICE1.12!$G300)*100,2)</f>
        <v>108.06</v>
      </c>
      <c r="G300" s="23">
        <f>ROUND((PRICE1.12!G300/PRICE1.12!$G300)*100,2)</f>
        <v>100</v>
      </c>
      <c r="H300" s="23">
        <f>ROUND((PRICE1.12!H300/PRICE1.12!$G300)*100,2)</f>
        <v>88.75</v>
      </c>
      <c r="I300" s="23">
        <f>ROUND((PRICE1.12!I300/PRICE1.12!$G300)*100,2)</f>
        <v>60.35</v>
      </c>
      <c r="J300" s="23">
        <f>ROUND((PRICE1.12!J300/PRICE1.12!$G300)*100,2)</f>
        <v>0</v>
      </c>
      <c r="K300" s="23">
        <f>ROUND((PRICE1.12!K300/PRICE1.12!$G300)*100,2)</f>
        <v>107.25</v>
      </c>
      <c r="L300" s="23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x14ac:dyDescent="0.25">
      <c r="A302" s="9" t="s">
        <v>118</v>
      </c>
      <c r="B302" s="9" t="s">
        <v>70</v>
      </c>
      <c r="C302" s="23">
        <f>ROUND((PRICE1.12!C302/PRICE1.12!$G302)*100,2)</f>
        <v>120.75</v>
      </c>
      <c r="D302" s="23">
        <f>ROUND((PRICE1.12!D302/PRICE1.12!$G302)*100,2)</f>
        <v>120.85</v>
      </c>
      <c r="E302" s="23">
        <f>ROUND((PRICE1.12!E302/PRICE1.12!$G302)*100,2)</f>
        <v>78.42</v>
      </c>
      <c r="F302" s="23">
        <f>ROUND((PRICE1.12!F302/PRICE1.12!$G302)*100,2)</f>
        <v>79.98</v>
      </c>
      <c r="G302" s="23">
        <f>ROUND((PRICE1.12!G302/PRICE1.12!$G302)*100,2)</f>
        <v>100</v>
      </c>
      <c r="H302" s="23">
        <f>ROUND((PRICE1.12!H302/PRICE1.12!$G302)*100,2)</f>
        <v>73.55</v>
      </c>
      <c r="I302" s="23">
        <f>ROUND((PRICE1.12!I302/PRICE1.12!$G302)*100,2)</f>
        <v>89</v>
      </c>
      <c r="J302" s="23">
        <f>ROUND((PRICE1.12!J302/PRICE1.12!$G302)*100,2)</f>
        <v>65.25</v>
      </c>
      <c r="K302" s="23">
        <f>ROUND((PRICE1.12!K302/PRICE1.12!$G302)*100,2)</f>
        <v>74.900000000000006</v>
      </c>
      <c r="L302" s="23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3">
        <f>ROUND((PRICE1.12!C303/PRICE1.12!$G303)*100,2)</f>
        <v>100</v>
      </c>
      <c r="D303" s="23">
        <f>ROUND((PRICE1.12!D303/PRICE1.12!$G303)*100,2)</f>
        <v>0</v>
      </c>
      <c r="E303" s="31">
        <f>ROUND((PRICE1.12!E303/PRICE1.12!$G303)*100,2)</f>
        <v>0</v>
      </c>
      <c r="F303" s="23">
        <f>ROUND((PRICE1.12!F303/PRICE1.12!$G303)*100,2)</f>
        <v>0</v>
      </c>
      <c r="G303" s="23">
        <f>ROUND((PRICE1.12!G303/PRICE1.12!$G303)*100,2)</f>
        <v>100</v>
      </c>
      <c r="H303" s="23">
        <f>ROUND((PRICE1.12!H303/PRICE1.12!$G303)*100,2)</f>
        <v>94.04</v>
      </c>
      <c r="I303" s="31">
        <f>ROUND((PRICE1.12!I303/PRICE1.12!$G303)*100,2)</f>
        <v>0</v>
      </c>
      <c r="J303" s="31">
        <f>ROUND((PRICE1.12!J303/PRICE1.12!$G303)*100,2)</f>
        <v>0</v>
      </c>
      <c r="K303" s="23">
        <f>ROUND((PRICE1.12!K303/PRICE1.12!$G303)*100,2)</f>
        <v>5.27</v>
      </c>
      <c r="L303" s="23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x14ac:dyDescent="0.25">
      <c r="A305" s="9" t="s">
        <v>118</v>
      </c>
      <c r="B305" s="9" t="s">
        <v>79</v>
      </c>
      <c r="C305" s="23">
        <f>ROUND((PRICE1.12!C305/PRICE1.12!$G305)*100,2)</f>
        <v>99.51</v>
      </c>
      <c r="D305" s="23">
        <f>ROUND((PRICE1.12!D305/PRICE1.12!$G305)*100,2)</f>
        <v>99.4</v>
      </c>
      <c r="E305" s="23">
        <f>ROUND((PRICE1.12!E305/PRICE1.12!$G305)*100,2)</f>
        <v>99.51</v>
      </c>
      <c r="F305" s="23">
        <f>ROUND((PRICE1.12!F305/PRICE1.12!$G305)*100,2)</f>
        <v>101.56</v>
      </c>
      <c r="G305" s="23">
        <f>ROUND((PRICE1.12!G305/PRICE1.12!$G305)*100,2)</f>
        <v>100</v>
      </c>
      <c r="H305" s="23">
        <f>ROUND((PRICE1.12!H305/PRICE1.12!$G305)*100,2)</f>
        <v>94.78</v>
      </c>
      <c r="I305" s="23">
        <f>ROUND((PRICE1.12!I305/PRICE1.12!$G305)*100,2)</f>
        <v>103.43</v>
      </c>
      <c r="J305" s="23">
        <f>ROUND((PRICE1.12!J305/PRICE1.12!$G305)*100,2)</f>
        <v>108.12</v>
      </c>
      <c r="K305" s="23">
        <f>ROUND((PRICE1.12!K305/PRICE1.12!$G305)*100,2)</f>
        <v>108.48</v>
      </c>
      <c r="L305" s="23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3">
        <f>ROUND((PRICE1.12!C306/PRICE1.12!$G306)*100,2)</f>
        <v>97.24</v>
      </c>
      <c r="D306" s="23">
        <f>ROUND((PRICE1.12!D306/PRICE1.12!$G306)*100,2)</f>
        <v>99.78</v>
      </c>
      <c r="E306" s="23">
        <f>ROUND((PRICE1.12!E306/PRICE1.12!$G306)*100,2)</f>
        <v>102.66</v>
      </c>
      <c r="F306" s="23">
        <f>ROUND((PRICE1.12!F306/PRICE1.12!$G306)*100,2)</f>
        <v>100.3</v>
      </c>
      <c r="G306" s="23">
        <f>ROUND((PRICE1.12!G306/PRICE1.12!$G306)*100,2)</f>
        <v>100</v>
      </c>
      <c r="H306" s="23">
        <f>ROUND((PRICE1.12!H306/PRICE1.12!$G306)*100,2)</f>
        <v>96.05</v>
      </c>
      <c r="I306" s="23">
        <f>ROUND((PRICE1.12!I306/PRICE1.12!$G306)*100,2)</f>
        <v>96.47</v>
      </c>
      <c r="J306" s="23">
        <f>ROUND((PRICE1.12!J306/PRICE1.12!$G306)*100,2)</f>
        <v>90.6</v>
      </c>
      <c r="K306" s="23">
        <f>ROUND((PRICE1.12!K306/PRICE1.12!$G306)*100,2)</f>
        <v>78.86</v>
      </c>
      <c r="L306" s="23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3">
        <f>ROUND((PRICE1.12!C307/PRICE1.12!$G307)*100,2)</f>
        <v>96.79</v>
      </c>
      <c r="D307" s="23">
        <f>ROUND((PRICE1.12!D307/PRICE1.12!$G307)*100,2)</f>
        <v>99.05</v>
      </c>
      <c r="E307" s="23">
        <f>ROUND((PRICE1.12!E307/PRICE1.12!$G307)*100,2)</f>
        <v>104.04</v>
      </c>
      <c r="F307" s="23">
        <f>ROUND((PRICE1.12!F307/PRICE1.12!$G307)*100,2)</f>
        <v>100.13</v>
      </c>
      <c r="G307" s="23">
        <f>ROUND((PRICE1.12!G307/PRICE1.12!$G307)*100,2)</f>
        <v>100</v>
      </c>
      <c r="H307" s="23">
        <f>ROUND((PRICE1.12!H307/PRICE1.12!$G307)*100,2)</f>
        <v>95.9</v>
      </c>
      <c r="I307" s="23">
        <f>ROUND((PRICE1.12!I307/PRICE1.12!$G307)*100,2)</f>
        <v>93.68</v>
      </c>
      <c r="J307" s="23">
        <f>ROUND((PRICE1.12!J307/PRICE1.12!$G307)*100,2)</f>
        <v>89.05</v>
      </c>
      <c r="K307" s="23">
        <f>ROUND((PRICE1.12!K307/PRICE1.12!$G307)*100,2)</f>
        <v>66.44</v>
      </c>
      <c r="L307" s="23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x14ac:dyDescent="0.25">
      <c r="A309" s="9" t="s">
        <v>118</v>
      </c>
      <c r="B309" s="9" t="s">
        <v>83</v>
      </c>
      <c r="C309" s="23">
        <f>ROUND((PRICE1.12!C309/PRICE1.12!$G309)*100,2)</f>
        <v>105.2</v>
      </c>
      <c r="D309" s="23">
        <f>ROUND((PRICE1.12!D309/PRICE1.12!$G309)*100,2)</f>
        <v>102.95</v>
      </c>
      <c r="E309" s="23">
        <f>ROUND((PRICE1.12!E309/PRICE1.12!$G309)*100,2)</f>
        <v>101.86</v>
      </c>
      <c r="F309" s="23">
        <f>ROUND((PRICE1.12!F309/PRICE1.12!$G309)*100,2)</f>
        <v>90</v>
      </c>
      <c r="G309" s="23">
        <f>ROUND((PRICE1.12!G309/PRICE1.12!$G309)*100,2)</f>
        <v>100</v>
      </c>
      <c r="H309" s="23">
        <f>ROUND((PRICE1.12!H309/PRICE1.12!$G309)*100,2)</f>
        <v>79.37</v>
      </c>
      <c r="I309" s="23">
        <f>ROUND((PRICE1.12!I309/PRICE1.12!$G309)*100,2)</f>
        <v>84.3</v>
      </c>
      <c r="J309" s="23">
        <f>ROUND((PRICE1.12!J309/PRICE1.12!$G309)*100,2)</f>
        <v>95.34</v>
      </c>
      <c r="K309" s="23">
        <f>ROUND((PRICE1.12!K309/PRICE1.12!$G309)*100,2)</f>
        <v>103.47</v>
      </c>
      <c r="L309" s="23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3">
        <f>ROUND((PRICE1.12!C310/PRICE1.12!$G310)*100,2)</f>
        <v>99.54</v>
      </c>
      <c r="D310" s="23">
        <f>ROUND((PRICE1.12!D310/PRICE1.12!$G310)*100,2)</f>
        <v>97.02</v>
      </c>
      <c r="E310" s="23">
        <f>ROUND((PRICE1.12!E310/PRICE1.12!$G310)*100,2)</f>
        <v>101.61</v>
      </c>
      <c r="F310" s="23">
        <f>ROUND((PRICE1.12!F310/PRICE1.12!$G310)*100,2)</f>
        <v>102.06</v>
      </c>
      <c r="G310" s="23">
        <f>ROUND((PRICE1.12!G310/PRICE1.12!$G310)*100,2)</f>
        <v>100</v>
      </c>
      <c r="H310" s="23">
        <f>ROUND((PRICE1.12!H310/PRICE1.12!$G310)*100,2)</f>
        <v>102.52</v>
      </c>
      <c r="I310" s="23">
        <f>ROUND((PRICE1.12!I310/PRICE1.12!$G310)*100,2)</f>
        <v>106.88</v>
      </c>
      <c r="J310" s="23">
        <f>ROUND((PRICE1.12!J310/PRICE1.12!$G310)*100,2)</f>
        <v>120.64</v>
      </c>
      <c r="K310" s="23">
        <f>ROUND((PRICE1.12!K310/PRICE1.12!$G310)*100,2)</f>
        <v>139.44999999999999</v>
      </c>
      <c r="L310" s="23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ROUND((PRICE1.12!C311/PRICE1.12!$G311)*100,2)</f>
        <v>98.99</v>
      </c>
      <c r="D311" s="23">
        <f>ROUND((PRICE1.12!D311/PRICE1.12!$G311)*100,2)</f>
        <v>100.45</v>
      </c>
      <c r="E311" s="23">
        <f>ROUND((PRICE1.12!E311/PRICE1.12!$G311)*100,2)</f>
        <v>99.99</v>
      </c>
      <c r="F311" s="23">
        <f>ROUND((PRICE1.12!F311/PRICE1.12!$G311)*100,2)</f>
        <v>100.57</v>
      </c>
      <c r="G311" s="23">
        <f>ROUND((PRICE1.12!G311/PRICE1.12!$G311)*100,2)</f>
        <v>100</v>
      </c>
      <c r="H311" s="23">
        <f>ROUND((PRICE1.12!H311/PRICE1.12!$G311)*100,2)</f>
        <v>99.64</v>
      </c>
      <c r="I311" s="23">
        <f>ROUND((PRICE1.12!I311/PRICE1.12!$G311)*100,2)</f>
        <v>97.25</v>
      </c>
      <c r="J311" s="23">
        <f>ROUND((PRICE1.12!J311/PRICE1.12!$G311)*100,2)</f>
        <v>97.33</v>
      </c>
      <c r="K311" s="23">
        <f>ROUND((PRICE1.12!K311/PRICE1.12!$G311)*100,2)</f>
        <v>113.9</v>
      </c>
      <c r="L311" s="23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x14ac:dyDescent="0.25">
      <c r="A313" s="9" t="s">
        <v>118</v>
      </c>
      <c r="B313" s="9" t="s">
        <v>105</v>
      </c>
      <c r="C313" s="23">
        <f>ROUND((PRICE1.12!C313/PRICE1.12!$G313)*100,2)</f>
        <v>90.87</v>
      </c>
      <c r="D313" s="23">
        <f>ROUND((PRICE1.12!D313/PRICE1.12!$G313)*100,2)</f>
        <v>103.59</v>
      </c>
      <c r="E313" s="23">
        <f>ROUND((PRICE1.12!E313/PRICE1.12!$G313)*100,2)</f>
        <v>110.52</v>
      </c>
      <c r="F313" s="23">
        <f>ROUND((PRICE1.12!F313/PRICE1.12!$G313)*100,2)</f>
        <v>97.1</v>
      </c>
      <c r="G313" s="23">
        <f>ROUND((PRICE1.12!G313/PRICE1.12!$G313)*100,2)</f>
        <v>100</v>
      </c>
      <c r="H313" s="23">
        <f>ROUND((PRICE1.12!H313/PRICE1.12!$G313)*100,2)</f>
        <v>105.85</v>
      </c>
      <c r="I313" s="23">
        <f>ROUND((PRICE1.12!I313/PRICE1.12!$G313)*100,2)</f>
        <v>95.78</v>
      </c>
      <c r="J313" s="23">
        <f>ROUND((PRICE1.12!J313/PRICE1.12!$G313)*100,2)</f>
        <v>96.74</v>
      </c>
      <c r="K313" s="23">
        <f>ROUND((PRICE1.12!K313/PRICE1.12!$G313)*100,2)</f>
        <v>99.76</v>
      </c>
      <c r="L313" s="23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3">
        <f>ROUND((PRICE1.12!C314/PRICE1.12!$G314)*100,2)</f>
        <v>115.06</v>
      </c>
      <c r="D314" s="23">
        <f>ROUND((PRICE1.12!D314/PRICE1.12!$G314)*100,2)</f>
        <v>91.88</v>
      </c>
      <c r="E314" s="23">
        <f>ROUND((PRICE1.12!E314/PRICE1.12!$G314)*100,2)</f>
        <v>92.67</v>
      </c>
      <c r="F314" s="23">
        <f>ROUND((PRICE1.12!F314/PRICE1.12!$G314)*100,2)</f>
        <v>114.67</v>
      </c>
      <c r="G314" s="23">
        <f>ROUND((PRICE1.12!G314/PRICE1.12!$G314)*100,2)</f>
        <v>100</v>
      </c>
      <c r="H314" s="23">
        <f>ROUND((PRICE1.12!H314/PRICE1.12!$G314)*100,2)</f>
        <v>132.12</v>
      </c>
      <c r="I314" s="23">
        <f>ROUND((PRICE1.12!I314/PRICE1.12!$G314)*100,2)</f>
        <v>100.35</v>
      </c>
      <c r="J314" s="23">
        <f>ROUND((PRICE1.12!J314/PRICE1.12!$G314)*100,2)</f>
        <v>97.86</v>
      </c>
      <c r="K314" s="23">
        <f>ROUND((PRICE1.12!K314/PRICE1.12!$G314)*100,2)</f>
        <v>122.62</v>
      </c>
      <c r="L314" s="23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ROUND((PRICE1.12!C315/PRICE1.12!$G315)*100,2)</f>
        <v>100.73</v>
      </c>
      <c r="D315" s="23">
        <f>ROUND((PRICE1.12!D315/PRICE1.12!$G315)*100,2)</f>
        <v>101.61</v>
      </c>
      <c r="E315" s="23">
        <f>ROUND((PRICE1.12!E315/PRICE1.12!$G315)*100,2)</f>
        <v>92.11</v>
      </c>
      <c r="F315" s="23">
        <f>ROUND((PRICE1.12!F315/PRICE1.12!$G315)*100,2)</f>
        <v>100.74</v>
      </c>
      <c r="G315" s="23">
        <f>ROUND((PRICE1.12!G315/PRICE1.12!$G315)*100,2)</f>
        <v>100</v>
      </c>
      <c r="H315" s="23">
        <f>ROUND((PRICE1.12!H315/PRICE1.12!$G315)*100,2)</f>
        <v>109.76</v>
      </c>
      <c r="I315" s="23">
        <f>ROUND((PRICE1.12!I315/PRICE1.12!$G315)*100,2)</f>
        <v>104.46</v>
      </c>
      <c r="J315" s="23">
        <f>ROUND((PRICE1.12!J315/PRICE1.12!$G315)*100,2)</f>
        <v>98.26</v>
      </c>
      <c r="K315" s="23">
        <f>ROUND((PRICE1.12!K315/PRICE1.12!$G315)*100,2)</f>
        <v>102.21</v>
      </c>
      <c r="L315" s="23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ROUND((PRICE1.12!C316/PRICE1.12!$G316)*100,2)</f>
        <v>101.81</v>
      </c>
      <c r="D316" s="23">
        <f>ROUND((PRICE1.12!D316/PRICE1.12!$G316)*100,2)</f>
        <v>94.38</v>
      </c>
      <c r="E316" s="23">
        <f>ROUND((PRICE1.12!E316/PRICE1.12!$G316)*100,2)</f>
        <v>97.65</v>
      </c>
      <c r="F316" s="23">
        <f>ROUND((PRICE1.12!F316/PRICE1.12!$G316)*100,2)</f>
        <v>103.66</v>
      </c>
      <c r="G316" s="23">
        <f>ROUND((PRICE1.12!G316/PRICE1.12!$G316)*100,2)</f>
        <v>100</v>
      </c>
      <c r="H316" s="23">
        <f>ROUND((PRICE1.12!H316/PRICE1.12!$G316)*100,2)</f>
        <v>102.01</v>
      </c>
      <c r="I316" s="23">
        <f>ROUND((PRICE1.12!I316/PRICE1.12!$G316)*100,2)</f>
        <v>97.77</v>
      </c>
      <c r="J316" s="23">
        <f>ROUND((PRICE1.12!J316/PRICE1.12!$G316)*100,2)</f>
        <v>98.71</v>
      </c>
      <c r="K316" s="23">
        <f>ROUND((PRICE1.12!K316/PRICE1.12!$G316)*100,2)</f>
        <v>103.82</v>
      </c>
      <c r="L316" s="23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x14ac:dyDescent="0.25">
      <c r="A319" s="9" t="s">
        <v>119</v>
      </c>
      <c r="B319" s="9" t="s">
        <v>3</v>
      </c>
      <c r="C319" s="23">
        <f>ROUND((PRICE1.12!C319/PRICE1.12!$G319)*100,2)</f>
        <v>101.98</v>
      </c>
      <c r="D319" s="23">
        <f>ROUND((PRICE1.12!D319/PRICE1.12!$G319)*100,2)</f>
        <v>100</v>
      </c>
      <c r="E319" s="23">
        <f>ROUND((PRICE1.12!E319/PRICE1.12!$G319)*100,2)</f>
        <v>87.62</v>
      </c>
      <c r="F319" s="23">
        <f>ROUND((PRICE1.12!F319/PRICE1.12!$G319)*100,2)</f>
        <v>110.48</v>
      </c>
      <c r="G319" s="23">
        <f>ROUND((PRICE1.12!G319/PRICE1.12!$G319)*100,2)</f>
        <v>100</v>
      </c>
      <c r="H319" s="23">
        <f>ROUND((PRICE1.12!H319/PRICE1.12!$G319)*100,2)</f>
        <v>109.38</v>
      </c>
      <c r="I319" s="23">
        <f>ROUND((PRICE1.12!I319/PRICE1.12!$G319)*100,2)</f>
        <v>103.59</v>
      </c>
      <c r="J319" s="23">
        <f>ROUND((PRICE1.12!J319/PRICE1.12!$G319)*100,2)</f>
        <v>102.42</v>
      </c>
      <c r="K319" s="23">
        <f>ROUND((PRICE1.12!K319/PRICE1.12!$G319)*100,2)</f>
        <v>90.11</v>
      </c>
      <c r="L319" s="23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3">
        <f>ROUND((PRICE1.12!C320/PRICE1.12!$G320)*100,2)</f>
        <v>96.22</v>
      </c>
      <c r="D320" s="23">
        <f>ROUND((PRICE1.12!D320/PRICE1.12!$G320)*100,2)</f>
        <v>98.71</v>
      </c>
      <c r="E320" s="23">
        <f>ROUND((PRICE1.12!E320/PRICE1.12!$G320)*100,2)</f>
        <v>105.23</v>
      </c>
      <c r="F320" s="23">
        <f>ROUND((PRICE1.12!F320/PRICE1.12!$G320)*100,2)</f>
        <v>99.9</v>
      </c>
      <c r="G320" s="23">
        <f>ROUND((PRICE1.12!G320/PRICE1.12!$G320)*100,2)</f>
        <v>100</v>
      </c>
      <c r="H320" s="23">
        <f>ROUND((PRICE1.12!H320/PRICE1.12!$G320)*100,2)</f>
        <v>93.22</v>
      </c>
      <c r="I320" s="23">
        <f>ROUND((PRICE1.12!I320/PRICE1.12!$G320)*100,2)</f>
        <v>81.319999999999993</v>
      </c>
      <c r="J320" s="23">
        <f>ROUND((PRICE1.12!J320/PRICE1.12!$G320)*100,2)</f>
        <v>70.819999999999993</v>
      </c>
      <c r="K320" s="23">
        <f>ROUND((PRICE1.12!K320/PRICE1.12!$G320)*100,2)</f>
        <v>70.62</v>
      </c>
      <c r="L320" s="23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x14ac:dyDescent="0.25">
      <c r="A322" s="9" t="s">
        <v>119</v>
      </c>
      <c r="B322" s="9" t="s">
        <v>9</v>
      </c>
      <c r="C322" s="23">
        <f>ROUND((PRICE1.12!C322/PRICE1.12!$G322)*100,2)</f>
        <v>83.04</v>
      </c>
      <c r="D322" s="23">
        <f>ROUND((PRICE1.12!D322/PRICE1.12!$G322)*100,2)</f>
        <v>85.86</v>
      </c>
      <c r="E322" s="23">
        <f>ROUND((PRICE1.12!E322/PRICE1.12!$G322)*100,2)</f>
        <v>117.91</v>
      </c>
      <c r="F322" s="23">
        <f>ROUND((PRICE1.12!F322/PRICE1.12!$G322)*100,2)</f>
        <v>113.19</v>
      </c>
      <c r="G322" s="23">
        <f>ROUND((PRICE1.12!G322/PRICE1.12!$G322)*100,2)</f>
        <v>100</v>
      </c>
      <c r="H322" s="23">
        <f>ROUND((PRICE1.12!H322/PRICE1.12!$G322)*100,2)</f>
        <v>102.51</v>
      </c>
      <c r="I322" s="23">
        <f>ROUND((PRICE1.12!I322/PRICE1.12!$G322)*100,2)</f>
        <v>98.12</v>
      </c>
      <c r="J322" s="23">
        <f>ROUND((PRICE1.12!J322/PRICE1.12!$G322)*100,2)</f>
        <v>113.4</v>
      </c>
      <c r="K322" s="23">
        <f>ROUND((PRICE1.12!K322/PRICE1.12!$G322)*100,2)</f>
        <v>112.57</v>
      </c>
      <c r="L322" s="23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3">
        <f>ROUND((PRICE1.12!C323/PRICE1.12!$G323)*100,2)</f>
        <v>87.86</v>
      </c>
      <c r="D323" s="23">
        <f>ROUND((PRICE1.12!D323/PRICE1.12!$G323)*100,2)</f>
        <v>76.25</v>
      </c>
      <c r="E323" s="23">
        <f>ROUND((PRICE1.12!E323/PRICE1.12!$G323)*100,2)</f>
        <v>122.62</v>
      </c>
      <c r="F323" s="23">
        <f>ROUND((PRICE1.12!F323/PRICE1.12!$G323)*100,2)</f>
        <v>113.28</v>
      </c>
      <c r="G323" s="23">
        <f>ROUND((PRICE1.12!G323/PRICE1.12!$G323)*100,2)</f>
        <v>100</v>
      </c>
      <c r="H323" s="23">
        <f>ROUND((PRICE1.12!H323/PRICE1.12!$G323)*100,2)</f>
        <v>81.650000000000006</v>
      </c>
      <c r="I323" s="23">
        <f>ROUND((PRICE1.12!I323/PRICE1.12!$G323)*100,2)</f>
        <v>95.6</v>
      </c>
      <c r="J323" s="23">
        <f>ROUND((PRICE1.12!J323/PRICE1.12!$G323)*100,2)</f>
        <v>117.21</v>
      </c>
      <c r="K323" s="23">
        <f>ROUND((PRICE1.12!K323/PRICE1.12!$G323)*100,2)</f>
        <v>213.61</v>
      </c>
      <c r="L323" s="23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3">
        <f>ROUND((PRICE1.12!C324/PRICE1.12!$G324)*100,2)</f>
        <v>98.83</v>
      </c>
      <c r="D324" s="23">
        <f>ROUND((PRICE1.12!D324/PRICE1.12!$G324)*100,2)</f>
        <v>76.709999999999994</v>
      </c>
      <c r="E324" s="23">
        <f>ROUND((PRICE1.12!E324/PRICE1.12!$G324)*100,2)</f>
        <v>134.63</v>
      </c>
      <c r="F324" s="23">
        <f>ROUND((PRICE1.12!F324/PRICE1.12!$G324)*100,2)</f>
        <v>89.89</v>
      </c>
      <c r="G324" s="23">
        <f>ROUND((PRICE1.12!G324/PRICE1.12!$G324)*100,2)</f>
        <v>100</v>
      </c>
      <c r="H324" s="23">
        <f>ROUND((PRICE1.12!H324/PRICE1.12!$G324)*100,2)</f>
        <v>82.28</v>
      </c>
      <c r="I324" s="23">
        <f>ROUND((PRICE1.12!I324/PRICE1.12!$G324)*100,2)</f>
        <v>113.89</v>
      </c>
      <c r="J324" s="23">
        <f>ROUND((PRICE1.12!J324/PRICE1.12!$G324)*100,2)</f>
        <v>168.03</v>
      </c>
      <c r="K324" s="23">
        <f>ROUND((PRICE1.12!K324/PRICE1.12!$G324)*100,2)</f>
        <v>93.87</v>
      </c>
      <c r="L324" s="23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x14ac:dyDescent="0.25">
      <c r="A326" s="9" t="s">
        <v>119</v>
      </c>
      <c r="B326" s="9" t="s">
        <v>15</v>
      </c>
      <c r="C326" s="23">
        <f>ROUND((PRICE1.12!C326/PRICE1.12!$G326)*100,2)</f>
        <v>109.69</v>
      </c>
      <c r="D326" s="23">
        <f>ROUND((PRICE1.12!D326/PRICE1.12!$G326)*100,2)</f>
        <v>94.18</v>
      </c>
      <c r="E326" s="23">
        <f>ROUND((PRICE1.12!E326/PRICE1.12!$G326)*100,2)</f>
        <v>93.14</v>
      </c>
      <c r="F326" s="23">
        <f>ROUND((PRICE1.12!F326/PRICE1.12!$G326)*100,2)</f>
        <v>103.02</v>
      </c>
      <c r="G326" s="23">
        <f>ROUND((PRICE1.12!G326/PRICE1.12!$G326)*100,2)</f>
        <v>100</v>
      </c>
      <c r="H326" s="23">
        <f>ROUND((PRICE1.12!H326/PRICE1.12!$G326)*100,2)</f>
        <v>110.64</v>
      </c>
      <c r="I326" s="23">
        <f>ROUND((PRICE1.12!I326/PRICE1.12!$G326)*100,2)</f>
        <v>85.8</v>
      </c>
      <c r="J326" s="23">
        <f>ROUND((PRICE1.12!J326/PRICE1.12!$G326)*100,2)</f>
        <v>92.5</v>
      </c>
      <c r="K326" s="23">
        <f>ROUND((PRICE1.12!K326/PRICE1.12!$G326)*100,2)</f>
        <v>77.599999999999994</v>
      </c>
      <c r="L326" s="23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3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 x14ac:dyDescent="0.25">
      <c r="A328" s="9" t="s">
        <v>119</v>
      </c>
      <c r="B328" s="9" t="s">
        <v>24</v>
      </c>
      <c r="C328" s="23">
        <f>ROUND((PRICE1.12!C328/PRICE1.12!$G328)*100,2)</f>
        <v>92.51</v>
      </c>
      <c r="D328" s="23">
        <f>ROUND((PRICE1.12!D328/PRICE1.12!$G328)*100,2)</f>
        <v>93.28</v>
      </c>
      <c r="E328" s="23">
        <f>ROUND((PRICE1.12!E328/PRICE1.12!$G328)*100,2)</f>
        <v>108.87</v>
      </c>
      <c r="F328" s="23">
        <f>ROUND((PRICE1.12!F328/PRICE1.12!$G328)*100,2)</f>
        <v>105.37</v>
      </c>
      <c r="G328" s="23">
        <f>ROUND((PRICE1.12!G328/PRICE1.12!$G328)*100,2)</f>
        <v>100</v>
      </c>
      <c r="H328" s="23">
        <f>ROUND((PRICE1.12!H328/PRICE1.12!$G328)*100,2)</f>
        <v>112.98</v>
      </c>
      <c r="I328" s="23">
        <f>ROUND((PRICE1.12!I328/PRICE1.12!$G328)*100,2)</f>
        <v>267.87</v>
      </c>
      <c r="J328" s="23">
        <f>ROUND((PRICE1.12!J328/PRICE1.12!$G328)*100,2)</f>
        <v>318.95999999999998</v>
      </c>
      <c r="K328" s="23">
        <f>ROUND((PRICE1.12!K328/PRICE1.12!$G328)*100,2)</f>
        <v>255.16</v>
      </c>
      <c r="L328" s="23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ROUND((PRICE1.12!C329/PRICE1.12!$G329)*100,2)</f>
        <v>127.38</v>
      </c>
      <c r="D329" s="23">
        <f>ROUND((PRICE1.12!D329/PRICE1.12!$G329)*100,2)</f>
        <v>102.21</v>
      </c>
      <c r="E329" s="31">
        <f>ROUND((PRICE1.12!E329/PRICE1.12!$G329)*100,2)</f>
        <v>85.23</v>
      </c>
      <c r="F329" s="23">
        <f>ROUND((PRICE1.12!F329/PRICE1.12!$G329)*100,2)</f>
        <v>85.17</v>
      </c>
      <c r="G329" s="23">
        <f>ROUND((PRICE1.12!G329/PRICE1.12!$G329)*100,2)</f>
        <v>100</v>
      </c>
      <c r="H329" s="23">
        <f>ROUND((PRICE1.12!H329/PRICE1.12!$G329)*100,2)</f>
        <v>88.32</v>
      </c>
      <c r="I329" s="23">
        <f>ROUND((PRICE1.12!I329/PRICE1.12!$G329)*100,2)</f>
        <v>74.2</v>
      </c>
      <c r="J329" s="31">
        <f>ROUND((PRICE1.12!J329/PRICE1.12!$G329)*100,2)</f>
        <v>115.44</v>
      </c>
      <c r="K329" s="23">
        <f>ROUND((PRICE1.12!K329/PRICE1.12!$G329)*100,2)</f>
        <v>75.8</v>
      </c>
      <c r="L329" s="23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3">
        <f>ROUND((PRICE1.12!C330/PRICE1.12!$G330)*100,2)</f>
        <v>77.010000000000005</v>
      </c>
      <c r="D330" s="23">
        <f>ROUND((PRICE1.12!D330/PRICE1.12!$G330)*100,2)</f>
        <v>93.55</v>
      </c>
      <c r="E330" s="23">
        <f>ROUND((PRICE1.12!E330/PRICE1.12!$G330)*100,2)</f>
        <v>131.62</v>
      </c>
      <c r="F330" s="23">
        <f>ROUND((PRICE1.12!F330/PRICE1.12!$G330)*100,2)</f>
        <v>97.78</v>
      </c>
      <c r="G330" s="23">
        <f>ROUND((PRICE1.12!G330/PRICE1.12!$G330)*100,2)</f>
        <v>100</v>
      </c>
      <c r="H330" s="23">
        <f>ROUND((PRICE1.12!H330/PRICE1.12!$G330)*100,2)</f>
        <v>80.819999999999993</v>
      </c>
      <c r="I330" s="23">
        <f>ROUND((PRICE1.12!I330/PRICE1.12!$G330)*100,2)</f>
        <v>66.91</v>
      </c>
      <c r="J330" s="23">
        <f>ROUND((PRICE1.12!J330/PRICE1.12!$G330)*100,2)</f>
        <v>102.04</v>
      </c>
      <c r="K330" s="23">
        <f>ROUND((PRICE1.12!K330/PRICE1.12!$G330)*100,2)</f>
        <v>160.46</v>
      </c>
      <c r="L330" s="23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ROUND((PRICE1.12!C331/PRICE1.12!$G331)*100,2)</f>
        <v>27.4</v>
      </c>
      <c r="D331" s="23">
        <f>ROUND((PRICE1.12!D331/PRICE1.12!$G331)*100,2)</f>
        <v>28.06</v>
      </c>
      <c r="E331" s="23">
        <f>ROUND((PRICE1.12!E331/PRICE1.12!$G331)*100,2)</f>
        <v>162.52000000000001</v>
      </c>
      <c r="F331" s="23">
        <f>ROUND((PRICE1.12!F331/PRICE1.12!$G331)*100,2)</f>
        <v>182.01</v>
      </c>
      <c r="G331" s="23">
        <f>ROUND((PRICE1.12!G331/PRICE1.12!$G331)*100,2)</f>
        <v>100</v>
      </c>
      <c r="H331" s="23">
        <f>ROUND((PRICE1.12!H331/PRICE1.12!$G331)*100,2)</f>
        <v>22.35</v>
      </c>
      <c r="I331" s="23">
        <f>ROUND((PRICE1.12!I331/PRICE1.12!$G331)*100,2)</f>
        <v>22.26</v>
      </c>
      <c r="J331" s="23">
        <f>ROUND((PRICE1.12!J331/PRICE1.12!$G331)*100,2)</f>
        <v>58.73</v>
      </c>
      <c r="K331" s="23">
        <f>ROUND((PRICE1.12!K331/PRICE1.12!$G331)*100,2)</f>
        <v>198.61</v>
      </c>
      <c r="L331" s="23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x14ac:dyDescent="0.25">
      <c r="A333" s="9" t="s">
        <v>119</v>
      </c>
      <c r="B333" s="9" t="s">
        <v>31</v>
      </c>
      <c r="C333" s="23">
        <f>ROUND((PRICE1.12!C333/PRICE1.12!$G333)*100,2)</f>
        <v>115.11</v>
      </c>
      <c r="D333" s="23">
        <f>ROUND((PRICE1.12!D333/PRICE1.12!$G333)*100,2)</f>
        <v>93.79</v>
      </c>
      <c r="E333" s="23">
        <f>ROUND((PRICE1.12!E333/PRICE1.12!$G333)*100,2)</f>
        <v>108.93</v>
      </c>
      <c r="F333" s="23">
        <f>ROUND((PRICE1.12!F333/PRICE1.12!$G333)*100,2)</f>
        <v>82.12</v>
      </c>
      <c r="G333" s="23">
        <f>ROUND((PRICE1.12!G333/PRICE1.12!$G333)*100,2)</f>
        <v>100</v>
      </c>
      <c r="H333" s="23">
        <f>ROUND((PRICE1.12!H333/PRICE1.12!$G333)*100,2)</f>
        <v>98.68</v>
      </c>
      <c r="I333" s="23">
        <f>ROUND((PRICE1.12!I333/PRICE1.12!$G333)*100,2)</f>
        <v>81.709999999999994</v>
      </c>
      <c r="J333" s="23">
        <f>ROUND((PRICE1.12!J333/PRICE1.12!$G333)*100,2)</f>
        <v>77.69</v>
      </c>
      <c r="K333" s="23">
        <f>ROUND((PRICE1.12!K333/PRICE1.12!$G333)*100,2)</f>
        <v>98.15</v>
      </c>
      <c r="L333" s="23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3">
        <f>ROUND((PRICE1.12!C334/PRICE1.12!$G334)*100,2)</f>
        <v>49.04</v>
      </c>
      <c r="D334" s="23">
        <f>ROUND((PRICE1.12!D334/PRICE1.12!$G334)*100,2)</f>
        <v>71.459999999999994</v>
      </c>
      <c r="E334" s="23">
        <f>ROUND((PRICE1.12!E334/PRICE1.12!$G334)*100,2)</f>
        <v>180.32</v>
      </c>
      <c r="F334" s="23">
        <f>ROUND((PRICE1.12!F334/PRICE1.12!$G334)*100,2)</f>
        <v>99.04</v>
      </c>
      <c r="G334" s="23">
        <f>ROUND((PRICE1.12!G334/PRICE1.12!$G334)*100,2)</f>
        <v>100</v>
      </c>
      <c r="H334" s="23">
        <f>ROUND((PRICE1.12!H334/PRICE1.12!$G334)*100,2)</f>
        <v>96.62</v>
      </c>
      <c r="I334" s="23">
        <f>ROUND((PRICE1.12!I334/PRICE1.12!$G334)*100,2)</f>
        <v>76.56</v>
      </c>
      <c r="J334" s="23">
        <f>ROUND((PRICE1.12!J334/PRICE1.12!$G334)*100,2)</f>
        <v>90.38</v>
      </c>
      <c r="K334" s="23">
        <f>ROUND((PRICE1.12!K334/PRICE1.12!$G334)*100,2)</f>
        <v>46.05</v>
      </c>
      <c r="L334" s="23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3">
        <f>ROUND((PRICE1.12!C335/PRICE1.12!$G335)*100,2)</f>
        <v>104.13</v>
      </c>
      <c r="D335" s="23">
        <f>ROUND((PRICE1.12!D335/PRICE1.12!$G335)*100,2)</f>
        <v>83.77</v>
      </c>
      <c r="E335" s="23">
        <f>ROUND((PRICE1.12!E335/PRICE1.12!$G335)*100,2)</f>
        <v>132.74</v>
      </c>
      <c r="F335" s="23">
        <f>ROUND((PRICE1.12!F335/PRICE1.12!$G335)*100,2)</f>
        <v>79.28</v>
      </c>
      <c r="G335" s="23">
        <f>ROUND((PRICE1.12!G335/PRICE1.12!$G335)*100,2)</f>
        <v>100</v>
      </c>
      <c r="H335" s="23">
        <f>ROUND((PRICE1.12!H335/PRICE1.12!$G335)*100,2)</f>
        <v>110.65</v>
      </c>
      <c r="I335" s="23">
        <f>ROUND((PRICE1.12!I335/PRICE1.12!$G335)*100,2)</f>
        <v>64.22</v>
      </c>
      <c r="J335" s="23">
        <f>ROUND((PRICE1.12!J335/PRICE1.12!$G335)*100,2)</f>
        <v>92.14</v>
      </c>
      <c r="K335" s="23">
        <f>ROUND((PRICE1.12!K335/PRICE1.12!$G335)*100,2)</f>
        <v>108.66</v>
      </c>
      <c r="L335" s="23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3">
        <f>ROUND((PRICE1.12!C336/PRICE1.12!$G336)*100,2)</f>
        <v>111.69</v>
      </c>
      <c r="D336" s="23">
        <f>ROUND((PRICE1.12!D336/PRICE1.12!$G336)*100,2)</f>
        <v>96.25</v>
      </c>
      <c r="E336" s="23">
        <f>ROUND((PRICE1.12!E336/PRICE1.12!$G336)*100,2)</f>
        <v>113.65</v>
      </c>
      <c r="F336" s="23">
        <f>ROUND((PRICE1.12!F336/PRICE1.12!$G336)*100,2)</f>
        <v>78.47</v>
      </c>
      <c r="G336" s="23">
        <f>ROUND((PRICE1.12!G336/PRICE1.12!$G336)*100,2)</f>
        <v>100</v>
      </c>
      <c r="H336" s="23">
        <f>ROUND((PRICE1.12!H336/PRICE1.12!$G336)*100,2)</f>
        <v>82.1</v>
      </c>
      <c r="I336" s="23">
        <f>ROUND((PRICE1.12!I336/PRICE1.12!$G336)*100,2)</f>
        <v>98.09</v>
      </c>
      <c r="J336" s="23">
        <f>ROUND((PRICE1.12!J336/PRICE1.12!$G336)*100,2)</f>
        <v>109.47</v>
      </c>
      <c r="K336" s="23">
        <f>ROUND((PRICE1.12!K336/PRICE1.12!$G336)*100,2)</f>
        <v>112.55</v>
      </c>
      <c r="L336" s="23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ROUND((PRICE1.12!C337/PRICE1.12!$G337)*100,2)</f>
        <v>79.819999999999993</v>
      </c>
      <c r="D337" s="23">
        <f>ROUND((PRICE1.12!D337/PRICE1.12!$G337)*100,2)</f>
        <v>82.17</v>
      </c>
      <c r="E337" s="23">
        <f>ROUND((PRICE1.12!E337/PRICE1.12!$G337)*100,2)</f>
        <v>138.54</v>
      </c>
      <c r="F337" s="23">
        <f>ROUND((PRICE1.12!F337/PRICE1.12!$G337)*100,2)</f>
        <v>99.51</v>
      </c>
      <c r="G337" s="23">
        <f>ROUND((PRICE1.12!G337/PRICE1.12!$G337)*100,2)</f>
        <v>100</v>
      </c>
      <c r="H337" s="23">
        <f>ROUND((PRICE1.12!H337/PRICE1.12!$G337)*100,2)</f>
        <v>57.73</v>
      </c>
      <c r="I337" s="23">
        <f>ROUND((PRICE1.12!I337/PRICE1.12!$G337)*100,2)</f>
        <v>124.97</v>
      </c>
      <c r="J337" s="23">
        <f>ROUND((PRICE1.12!J337/PRICE1.12!$G337)*100,2)</f>
        <v>121.89</v>
      </c>
      <c r="K337" s="23">
        <f>ROUND((PRICE1.12!K337/PRICE1.12!$G337)*100,2)</f>
        <v>89.02</v>
      </c>
      <c r="L337" s="23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3">
        <f>ROUND((PRICE1.12!C338/PRICE1.12!$G338)*100,2)</f>
        <v>90.35</v>
      </c>
      <c r="D338" s="23">
        <f>ROUND((PRICE1.12!D338/PRICE1.12!$G338)*100,2)</f>
        <v>80.5</v>
      </c>
      <c r="E338" s="23">
        <f>ROUND((PRICE1.12!E338/PRICE1.12!$G338)*100,2)</f>
        <v>145.46</v>
      </c>
      <c r="F338" s="23">
        <f>ROUND((PRICE1.12!F338/PRICE1.12!$G338)*100,2)</f>
        <v>83.59</v>
      </c>
      <c r="G338" s="23">
        <f>ROUND((PRICE1.12!G338/PRICE1.12!$G338)*100,2)</f>
        <v>100</v>
      </c>
      <c r="H338" s="23">
        <f>ROUND((PRICE1.12!H338/PRICE1.12!$G338)*100,2)</f>
        <v>107.34</v>
      </c>
      <c r="I338" s="23">
        <f>ROUND((PRICE1.12!I338/PRICE1.12!$G338)*100,2)</f>
        <v>89.29</v>
      </c>
      <c r="J338" s="23">
        <f>ROUND((PRICE1.12!J338/PRICE1.12!$G338)*100,2)</f>
        <v>79.73</v>
      </c>
      <c r="K338" s="23">
        <f>ROUND((PRICE1.12!K338/PRICE1.12!$G338)*100,2)</f>
        <v>82.05</v>
      </c>
      <c r="L338" s="23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x14ac:dyDescent="0.25">
      <c r="A340" s="9" t="s">
        <v>119</v>
      </c>
      <c r="B340" s="9" t="s">
        <v>43</v>
      </c>
      <c r="C340" s="23">
        <f>ROUND((PRICE1.12!C340/PRICE1.12!$G340)*100,2)</f>
        <v>88.53</v>
      </c>
      <c r="D340" s="23">
        <f>ROUND((PRICE1.12!D340/PRICE1.12!$G340)*100,2)</f>
        <v>101.19</v>
      </c>
      <c r="E340" s="23">
        <f>ROUND((PRICE1.12!E340/PRICE1.12!$G340)*100,2)</f>
        <v>107.96</v>
      </c>
      <c r="F340" s="23">
        <f>ROUND((PRICE1.12!F340/PRICE1.12!$G340)*100,2)</f>
        <v>102.37</v>
      </c>
      <c r="G340" s="23">
        <f>ROUND((PRICE1.12!G340/PRICE1.12!$G340)*100,2)</f>
        <v>100</v>
      </c>
      <c r="H340" s="23">
        <f>ROUND((PRICE1.12!H340/PRICE1.12!$G340)*100,2)</f>
        <v>95.08</v>
      </c>
      <c r="I340" s="23">
        <f>ROUND((PRICE1.12!I340/PRICE1.12!$G340)*100,2)</f>
        <v>92.53</v>
      </c>
      <c r="J340" s="23">
        <f>ROUND((PRICE1.12!J340/PRICE1.12!$G340)*100,2)</f>
        <v>94.07</v>
      </c>
      <c r="K340" s="23">
        <f>ROUND((PRICE1.12!K340/PRICE1.12!$G340)*100,2)</f>
        <v>103.03</v>
      </c>
      <c r="L340" s="23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3">
        <f>ROUND((PRICE1.12!C341/PRICE1.12!$G341)*100,2)</f>
        <v>105.6</v>
      </c>
      <c r="D341" s="23">
        <f>ROUND((PRICE1.12!D341/PRICE1.12!$G341)*100,2)</f>
        <v>92.61</v>
      </c>
      <c r="E341" s="23">
        <f>ROUND((PRICE1.12!E341/PRICE1.12!$G341)*100,2)</f>
        <v>99.64</v>
      </c>
      <c r="F341" s="23">
        <f>ROUND((PRICE1.12!F341/PRICE1.12!$G341)*100,2)</f>
        <v>102.01</v>
      </c>
      <c r="G341" s="23">
        <f>ROUND((PRICE1.12!G341/PRICE1.12!$G341)*100,2)</f>
        <v>100</v>
      </c>
      <c r="H341" s="23">
        <f>ROUND((PRICE1.12!H341/PRICE1.12!$G341)*100,2)</f>
        <v>106.39</v>
      </c>
      <c r="I341" s="23">
        <f>ROUND((PRICE1.12!I341/PRICE1.12!$G341)*100,2)</f>
        <v>85.64</v>
      </c>
      <c r="J341" s="23">
        <f>ROUND((PRICE1.12!J341/PRICE1.12!$G341)*100,2)</f>
        <v>87.87</v>
      </c>
      <c r="K341" s="23">
        <f>ROUND((PRICE1.12!K341/PRICE1.12!$G341)*100,2)</f>
        <v>91.96</v>
      </c>
      <c r="L341" s="23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3">
        <f>ROUND((PRICE1.12!C342/PRICE1.12!$G342)*100,2)</f>
        <v>93.27</v>
      </c>
      <c r="D342" s="23">
        <f>ROUND((PRICE1.12!D342/PRICE1.12!$G342)*100,2)</f>
        <v>89.12</v>
      </c>
      <c r="E342" s="23">
        <f>ROUND((PRICE1.12!E342/PRICE1.12!$G342)*100,2)</f>
        <v>160.07</v>
      </c>
      <c r="F342" s="23">
        <f>ROUND((PRICE1.12!F342/PRICE1.12!$G342)*100,2)</f>
        <v>57.49</v>
      </c>
      <c r="G342" s="23">
        <f>ROUND((PRICE1.12!G342/PRICE1.12!$G342)*100,2)</f>
        <v>100</v>
      </c>
      <c r="H342" s="23">
        <f>ROUND((PRICE1.12!H342/PRICE1.12!$G342)*100,2)</f>
        <v>97.59</v>
      </c>
      <c r="I342" s="23">
        <f>ROUND((PRICE1.12!I342/PRICE1.12!$G342)*100,2)</f>
        <v>135.94999999999999</v>
      </c>
      <c r="J342" s="23">
        <f>ROUND((PRICE1.12!J342/PRICE1.12!$G342)*100,2)</f>
        <v>112.68</v>
      </c>
      <c r="K342" s="23">
        <f>ROUND((PRICE1.12!K342/PRICE1.12!$G342)*100,2)</f>
        <v>78.58</v>
      </c>
      <c r="L342" s="23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3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 x14ac:dyDescent="0.25">
      <c r="A344" s="9" t="s">
        <v>119</v>
      </c>
      <c r="B344" s="9" t="s">
        <v>55</v>
      </c>
      <c r="C344" s="23">
        <f>ROUND((PRICE1.12!C344/PRICE1.12!$G344)*100,2)</f>
        <v>97.98</v>
      </c>
      <c r="D344" s="23">
        <f>ROUND((PRICE1.12!D344/PRICE1.12!$G344)*100,2)</f>
        <v>94.05</v>
      </c>
      <c r="E344" s="23">
        <f>ROUND((PRICE1.12!E344/PRICE1.12!$G344)*100,2)</f>
        <v>107.13</v>
      </c>
      <c r="F344" s="23">
        <f>ROUND((PRICE1.12!F344/PRICE1.12!$G344)*100,2)</f>
        <v>100.83</v>
      </c>
      <c r="G344" s="23">
        <f>ROUND((PRICE1.12!G344/PRICE1.12!$G344)*100,2)</f>
        <v>100</v>
      </c>
      <c r="H344" s="23">
        <f>ROUND((PRICE1.12!H344/PRICE1.12!$G344)*100,2)</f>
        <v>98.5</v>
      </c>
      <c r="I344" s="23">
        <f>ROUND((PRICE1.12!I344/PRICE1.12!$G344)*100,2)</f>
        <v>94.85</v>
      </c>
      <c r="J344" s="23">
        <f>ROUND((PRICE1.12!J344/PRICE1.12!$G344)*100,2)</f>
        <v>100.54</v>
      </c>
      <c r="K344" s="23">
        <f>ROUND((PRICE1.12!K344/PRICE1.12!$G344)*100,2)</f>
        <v>100.93</v>
      </c>
      <c r="L344" s="23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3">
        <f>ROUND((PRICE1.12!C345/PRICE1.12!$G345)*100,2)</f>
        <v>105.88</v>
      </c>
      <c r="D345" s="23">
        <f>ROUND((PRICE1.12!D345/PRICE1.12!$G345)*100,2)</f>
        <v>94.99</v>
      </c>
      <c r="E345" s="23">
        <f>ROUND((PRICE1.12!E345/PRICE1.12!$G345)*100,2)</f>
        <v>100.43</v>
      </c>
      <c r="F345" s="23">
        <f>ROUND((PRICE1.12!F345/PRICE1.12!$G345)*100,2)</f>
        <v>98.7</v>
      </c>
      <c r="G345" s="23">
        <f>ROUND((PRICE1.12!G345/PRICE1.12!$G345)*100,2)</f>
        <v>100</v>
      </c>
      <c r="H345" s="23">
        <f>ROUND((PRICE1.12!H345/PRICE1.12!$G345)*100,2)</f>
        <v>105.59</v>
      </c>
      <c r="I345" s="23">
        <f>ROUND((PRICE1.12!I345/PRICE1.12!$G345)*100,2)</f>
        <v>101.2</v>
      </c>
      <c r="J345" s="23">
        <f>ROUND((PRICE1.12!J345/PRICE1.12!$G345)*100,2)</f>
        <v>106.6</v>
      </c>
      <c r="K345" s="23">
        <f>ROUND((PRICE1.12!K345/PRICE1.12!$G345)*100,2)</f>
        <v>119.71</v>
      </c>
      <c r="L345" s="23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ROUND((PRICE1.12!C346/PRICE1.12!$G346)*100,2)</f>
        <v>94.65</v>
      </c>
      <c r="D346" s="23">
        <f>ROUND((PRICE1.12!D346/PRICE1.12!$G346)*100,2)</f>
        <v>104.43</v>
      </c>
      <c r="E346" s="23">
        <f>ROUND((PRICE1.12!E346/PRICE1.12!$G346)*100,2)</f>
        <v>98.5</v>
      </c>
      <c r="F346" s="23">
        <f>ROUND((PRICE1.12!F346/PRICE1.12!$G346)*100,2)</f>
        <v>102.42</v>
      </c>
      <c r="G346" s="23">
        <f>ROUND((PRICE1.12!G346/PRICE1.12!$G346)*100,2)</f>
        <v>100</v>
      </c>
      <c r="H346" s="23">
        <f>ROUND((PRICE1.12!H346/PRICE1.12!$G346)*100,2)</f>
        <v>94.4</v>
      </c>
      <c r="I346" s="23">
        <f>ROUND((PRICE1.12!I346/PRICE1.12!$G346)*100,2)</f>
        <v>111.7</v>
      </c>
      <c r="J346" s="23">
        <f>ROUND((PRICE1.12!J346/PRICE1.12!$G346)*100,2)</f>
        <v>114.45</v>
      </c>
      <c r="K346" s="23">
        <f>ROUND((PRICE1.12!K346/PRICE1.12!$G346)*100,2)</f>
        <v>120.63</v>
      </c>
      <c r="L346" s="23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ROUND((PRICE1.12!C347/PRICE1.12!$G347)*100,2)</f>
        <v>124.31</v>
      </c>
      <c r="D347" s="23">
        <f>ROUND((PRICE1.12!D347/PRICE1.12!$G347)*100,2)</f>
        <v>104.8</v>
      </c>
      <c r="E347" s="23">
        <f>ROUND((PRICE1.12!E347/PRICE1.12!$G347)*100,2)</f>
        <v>68.7</v>
      </c>
      <c r="F347" s="23">
        <f>ROUND((PRICE1.12!F347/PRICE1.12!$G347)*100,2)</f>
        <v>102.21</v>
      </c>
      <c r="G347" s="23">
        <f>ROUND((PRICE1.12!G347/PRICE1.12!$G347)*100,2)</f>
        <v>100</v>
      </c>
      <c r="H347" s="23">
        <f>ROUND((PRICE1.12!H347/PRICE1.12!$G347)*100,2)</f>
        <v>86.93</v>
      </c>
      <c r="I347" s="23">
        <f>ROUND((PRICE1.12!I347/PRICE1.12!$G347)*100,2)</f>
        <v>135.55000000000001</v>
      </c>
      <c r="J347" s="23">
        <f>ROUND((PRICE1.12!J347/PRICE1.12!$G347)*100,2)</f>
        <v>55.17</v>
      </c>
      <c r="K347" s="23">
        <f>ROUND((PRICE1.12!K347/PRICE1.12!$G347)*100,2)</f>
        <v>103.29</v>
      </c>
      <c r="L347" s="23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3">
        <f>ROUND((PRICE1.12!C348/PRICE1.12!$G348)*100,2)</f>
        <v>117.91</v>
      </c>
      <c r="D348" s="23">
        <f>ROUND((PRICE1.12!D348/PRICE1.12!$G348)*100,2)</f>
        <v>91.53</v>
      </c>
      <c r="E348" s="23">
        <f>ROUND((PRICE1.12!E348/PRICE1.12!$G348)*100,2)</f>
        <v>61.2</v>
      </c>
      <c r="F348" s="23">
        <f>ROUND((PRICE1.12!F348/PRICE1.12!$G348)*100,2)</f>
        <v>129.41</v>
      </c>
      <c r="G348" s="23">
        <f>ROUND((PRICE1.12!G348/PRICE1.12!$G348)*100,2)</f>
        <v>100</v>
      </c>
      <c r="H348" s="23">
        <f>ROUND((PRICE1.12!H348/PRICE1.12!$G348)*100,2)</f>
        <v>98.16</v>
      </c>
      <c r="I348" s="23">
        <f>ROUND((PRICE1.12!I348/PRICE1.12!$G348)*100,2)</f>
        <v>112.54</v>
      </c>
      <c r="J348" s="23">
        <f>ROUND((PRICE1.12!J348/PRICE1.12!$G348)*100,2)</f>
        <v>81.44</v>
      </c>
      <c r="K348" s="23">
        <f>ROUND((PRICE1.12!K348/PRICE1.12!$G348)*100,2)</f>
        <v>134.01</v>
      </c>
      <c r="L348" s="23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31">
        <f>ROUND((PRICE1.12!C349/PRICE1.12!$G349)*100,2)</f>
        <v>0</v>
      </c>
      <c r="D349" s="31">
        <f>ROUND((PRICE1.12!D349/PRICE1.12!$G349)*100,2)</f>
        <v>0</v>
      </c>
      <c r="E349" s="23">
        <f>ROUND((PRICE1.12!E349/PRICE1.12!$G349)*100,2)</f>
        <v>112.05</v>
      </c>
      <c r="F349" s="23">
        <f>ROUND((PRICE1.12!F349/PRICE1.12!$G349)*100,2)</f>
        <v>87.94</v>
      </c>
      <c r="G349" s="23">
        <f>ROUND((PRICE1.12!G349/PRICE1.12!$G349)*100,2)</f>
        <v>100</v>
      </c>
      <c r="H349" s="31">
        <f>ROUND((PRICE1.12!H349/PRICE1.12!$G349)*100,2)</f>
        <v>0</v>
      </c>
      <c r="I349" s="23">
        <f>ROUND((PRICE1.12!I349/PRICE1.12!$G349)*100,2)</f>
        <v>155.81</v>
      </c>
      <c r="J349" s="23">
        <f>ROUND((PRICE1.12!J349/PRICE1.12!$G349)*100,2)</f>
        <v>95.07</v>
      </c>
      <c r="K349" s="23">
        <f>ROUND((PRICE1.12!K349/PRICE1.12!$G349)*100,2)</f>
        <v>97.99</v>
      </c>
      <c r="L349" s="23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ROUND((PRICE1.12!C350/PRICE1.12!$G350)*100,2)</f>
        <v>122.26</v>
      </c>
      <c r="D350" s="23">
        <f>ROUND((PRICE1.12!D350/PRICE1.12!$G350)*100,2)</f>
        <v>77.739999999999995</v>
      </c>
      <c r="E350" s="31">
        <f>ROUND((PRICE1.12!E350/PRICE1.12!$G350)*100,2)</f>
        <v>0</v>
      </c>
      <c r="F350" s="31">
        <f>ROUND((PRICE1.12!F350/PRICE1.12!$G350)*100,2)</f>
        <v>0</v>
      </c>
      <c r="G350" s="23">
        <f>ROUND((PRICE1.12!G350/PRICE1.12!$G350)*100,2)</f>
        <v>100</v>
      </c>
      <c r="H350" s="23">
        <f>ROUND((PRICE1.12!H350/PRICE1.12!$G350)*100,2)</f>
        <v>131.69</v>
      </c>
      <c r="I350" s="23">
        <f>ROUND((PRICE1.12!I350/PRICE1.12!$G350)*100,2)</f>
        <v>80.56</v>
      </c>
      <c r="J350" s="31">
        <f>ROUND((PRICE1.12!J350/PRICE1.12!$G350)*100,2)</f>
        <v>0</v>
      </c>
      <c r="K350" s="31">
        <f>ROUND((PRICE1.12!K350/PRICE1.12!$G350)*100,2)</f>
        <v>0</v>
      </c>
      <c r="L350" s="23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ROUND((PRICE1.12!C351/PRICE1.12!$G351)*100,2)</f>
        <v>149.01</v>
      </c>
      <c r="D351" s="23">
        <f>ROUND((PRICE1.12!D351/PRICE1.12!$G351)*100,2)</f>
        <v>50.81</v>
      </c>
      <c r="E351" s="31">
        <f>ROUND((PRICE1.12!E351/PRICE1.12!$G351)*100,2)</f>
        <v>0</v>
      </c>
      <c r="F351" s="31">
        <f>ROUND((PRICE1.12!F351/PRICE1.12!$G351)*100,2)</f>
        <v>0</v>
      </c>
      <c r="G351" s="23">
        <f>ROUND((PRICE1.12!G351/PRICE1.12!$G351)*100,2)</f>
        <v>100</v>
      </c>
      <c r="H351" s="23">
        <f>ROUND((PRICE1.12!H351/PRICE1.12!$G351)*100,2)</f>
        <v>146.11000000000001</v>
      </c>
      <c r="I351" s="23">
        <f>ROUND((PRICE1.12!I351/PRICE1.12!$G351)*100,2)</f>
        <v>56.06</v>
      </c>
      <c r="J351" s="31">
        <f>ROUND((PRICE1.12!J351/PRICE1.12!$G351)*100,2)</f>
        <v>0</v>
      </c>
      <c r="K351" s="31">
        <f>ROUND((PRICE1.12!K351/PRICE1.12!$G351)*100,2)</f>
        <v>0</v>
      </c>
      <c r="L351" s="23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31">
        <f>ROUND((PRICE1.12!C352/PRICE1.12!$G352)*100,2)</f>
        <v>112.48</v>
      </c>
      <c r="D352" s="23">
        <f>ROUND((PRICE1.12!D352/PRICE1.12!$G352)*100,2)</f>
        <v>87.49</v>
      </c>
      <c r="E352" s="31">
        <f>ROUND((PRICE1.12!E352/PRICE1.12!$G352)*100,2)</f>
        <v>0</v>
      </c>
      <c r="F352" s="31">
        <f>ROUND((PRICE1.12!F352/PRICE1.12!$G352)*100,2)</f>
        <v>0</v>
      </c>
      <c r="G352" s="23">
        <f>ROUND((PRICE1.12!G352/PRICE1.12!$G352)*100,2)</f>
        <v>100</v>
      </c>
      <c r="H352" s="23">
        <f>ROUND((PRICE1.12!H352/PRICE1.12!$G352)*100,2)</f>
        <v>108.27</v>
      </c>
      <c r="I352" s="23">
        <f>ROUND((PRICE1.12!I352/PRICE1.12!$G352)*100,2)</f>
        <v>74.319999999999993</v>
      </c>
      <c r="J352" s="23">
        <f>ROUND((PRICE1.12!J352/PRICE1.12!$G352)*100,2)</f>
        <v>0</v>
      </c>
      <c r="K352" s="31">
        <f>ROUND((PRICE1.12!K352/PRICE1.12!$G352)*100,2)</f>
        <v>0</v>
      </c>
      <c r="L352" s="23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3">
        <f>ROUND((PRICE1.12!C353/PRICE1.12!$G353)*100,2)</f>
        <v>107.35</v>
      </c>
      <c r="D353" s="23">
        <f>ROUND((PRICE1.12!D353/PRICE1.12!$G353)*100,2)</f>
        <v>85.47</v>
      </c>
      <c r="E353" s="23">
        <f>ROUND((PRICE1.12!E353/PRICE1.12!$G353)*100,2)</f>
        <v>94.12</v>
      </c>
      <c r="F353" s="23">
        <f>ROUND((PRICE1.12!F353/PRICE1.12!$G353)*100,2)</f>
        <v>113</v>
      </c>
      <c r="G353" s="23">
        <f>ROUND((PRICE1.12!G353/PRICE1.12!$G353)*100,2)</f>
        <v>100</v>
      </c>
      <c r="H353" s="23">
        <f>ROUND((PRICE1.12!H353/PRICE1.12!$G353)*100,2)</f>
        <v>106.28</v>
      </c>
      <c r="I353" s="23">
        <f>ROUND((PRICE1.12!I353/PRICE1.12!$G353)*100,2)</f>
        <v>75.7</v>
      </c>
      <c r="J353" s="23">
        <f>ROUND((PRICE1.12!J353/PRICE1.12!$G353)*100,2)</f>
        <v>80.150000000000006</v>
      </c>
      <c r="K353" s="23">
        <f>ROUND((PRICE1.12!K353/PRICE1.12!$G353)*100,2)</f>
        <v>133.28</v>
      </c>
      <c r="L353" s="23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x14ac:dyDescent="0.25">
      <c r="A355" s="9" t="s">
        <v>119</v>
      </c>
      <c r="B355" s="9" t="s">
        <v>70</v>
      </c>
      <c r="C355" s="23">
        <f>ROUND((PRICE1.12!C355/PRICE1.12!$G355)*100,2)</f>
        <v>127.49</v>
      </c>
      <c r="D355" s="23">
        <f>ROUND((PRICE1.12!D355/PRICE1.12!$G355)*100,2)</f>
        <v>106.51</v>
      </c>
      <c r="E355" s="23">
        <f>ROUND((PRICE1.12!E355/PRICE1.12!$G355)*100,2)</f>
        <v>84.09</v>
      </c>
      <c r="F355" s="23">
        <f>ROUND((PRICE1.12!F355/PRICE1.12!$G355)*100,2)</f>
        <v>81.739999999999995</v>
      </c>
      <c r="G355" s="23">
        <f>ROUND((PRICE1.12!G355/PRICE1.12!$G355)*100,2)</f>
        <v>100</v>
      </c>
      <c r="H355" s="23">
        <f>ROUND((PRICE1.12!H355/PRICE1.12!$G355)*100,2)</f>
        <v>71.790000000000006</v>
      </c>
      <c r="I355" s="23">
        <f>ROUND((PRICE1.12!I355/PRICE1.12!$G355)*100,2)</f>
        <v>69.260000000000005</v>
      </c>
      <c r="J355" s="23">
        <f>ROUND((PRICE1.12!J355/PRICE1.12!$G355)*100,2)</f>
        <v>61.84</v>
      </c>
      <c r="K355" s="23">
        <f>ROUND((PRICE1.12!K355/PRICE1.12!$G355)*100,2)</f>
        <v>84.63</v>
      </c>
      <c r="L355" s="23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3">
        <f>ROUND((PRICE1.12!C356/PRICE1.12!$G356)*100,2)</f>
        <v>100</v>
      </c>
      <c r="D356" s="23">
        <f>ROUND((PRICE1.12!D356/PRICE1.12!$G356)*100,2)</f>
        <v>0</v>
      </c>
      <c r="E356" s="31">
        <f>ROUND((PRICE1.12!E356/PRICE1.12!$G356)*100,2)</f>
        <v>0</v>
      </c>
      <c r="F356" s="23">
        <f>ROUND((PRICE1.12!F356/PRICE1.12!$G356)*100,2)</f>
        <v>0</v>
      </c>
      <c r="G356" s="23">
        <f>ROUND((PRICE1.12!G356/PRICE1.12!$G356)*100,2)</f>
        <v>100</v>
      </c>
      <c r="H356" s="23">
        <f>ROUND((PRICE1.12!H356/PRICE1.12!$G356)*100,2)</f>
        <v>104.66</v>
      </c>
      <c r="I356" s="23">
        <f>ROUND((PRICE1.12!I356/PRICE1.12!$G356)*100,2)</f>
        <v>0</v>
      </c>
      <c r="J356" s="31">
        <f>ROUND((PRICE1.12!J356/PRICE1.12!$G356)*100,2)</f>
        <v>0</v>
      </c>
      <c r="K356" s="23">
        <f>ROUND((PRICE1.12!K356/PRICE1.12!$G356)*100,2)</f>
        <v>0</v>
      </c>
      <c r="L356" s="23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3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 x14ac:dyDescent="0.25">
      <c r="A358" s="9" t="s">
        <v>119</v>
      </c>
      <c r="B358" s="9" t="s">
        <v>77</v>
      </c>
      <c r="C358" s="23">
        <f>ROUND((PRICE1.12!C358/PRICE1.12!$G358)*100,2)</f>
        <v>96.89</v>
      </c>
      <c r="D358" s="23">
        <f>ROUND((PRICE1.12!D358/PRICE1.12!$G358)*100,2)</f>
        <v>101.39</v>
      </c>
      <c r="E358" s="23">
        <f>ROUND((PRICE1.12!E358/PRICE1.12!$G358)*100,2)</f>
        <v>103.26</v>
      </c>
      <c r="F358" s="23">
        <f>ROUND((PRICE1.12!F358/PRICE1.12!$G358)*100,2)</f>
        <v>98.46</v>
      </c>
      <c r="G358" s="23">
        <f>ROUND((PRICE1.12!G358/PRICE1.12!$G358)*100,2)</f>
        <v>100</v>
      </c>
      <c r="H358" s="23">
        <f>ROUND((PRICE1.12!H358/PRICE1.12!$G358)*100,2)</f>
        <v>93.52</v>
      </c>
      <c r="I358" s="23">
        <f>ROUND((PRICE1.12!I358/PRICE1.12!$G358)*100,2)</f>
        <v>94.47</v>
      </c>
      <c r="J358" s="23">
        <f>ROUND((PRICE1.12!J358/PRICE1.12!$G358)*100,2)</f>
        <v>92.68</v>
      </c>
      <c r="K358" s="23">
        <f>ROUND((PRICE1.12!K358/PRICE1.12!$G358)*100,2)</f>
        <v>73.37</v>
      </c>
      <c r="L358" s="23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3">
        <f>ROUND((PRICE1.12!C359/PRICE1.12!$G359)*100,2)</f>
        <v>96.67</v>
      </c>
      <c r="D359" s="23">
        <f>ROUND((PRICE1.12!D359/PRICE1.12!$G359)*100,2)</f>
        <v>101.7</v>
      </c>
      <c r="E359" s="23">
        <f>ROUND((PRICE1.12!E359/PRICE1.12!$G359)*100,2)</f>
        <v>102.82</v>
      </c>
      <c r="F359" s="23">
        <f>ROUND((PRICE1.12!F359/PRICE1.12!$G359)*100,2)</f>
        <v>98.8</v>
      </c>
      <c r="G359" s="23">
        <f>ROUND((PRICE1.12!G359/PRICE1.12!$G359)*100,2)</f>
        <v>100</v>
      </c>
      <c r="H359" s="23">
        <f>ROUND((PRICE1.12!H359/PRICE1.12!$G359)*100,2)</f>
        <v>92.95</v>
      </c>
      <c r="I359" s="23">
        <f>ROUND((PRICE1.12!I359/PRICE1.12!$G359)*100,2)</f>
        <v>94.97</v>
      </c>
      <c r="J359" s="23">
        <f>ROUND((PRICE1.12!J359/PRICE1.12!$G359)*100,2)</f>
        <v>91.77</v>
      </c>
      <c r="K359" s="23">
        <f>ROUND((PRICE1.12!K359/PRICE1.12!$G359)*100,2)</f>
        <v>68.81</v>
      </c>
      <c r="L359" s="23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x14ac:dyDescent="0.25">
      <c r="A361" s="9" t="s">
        <v>119</v>
      </c>
      <c r="B361" s="9" t="s">
        <v>100</v>
      </c>
      <c r="C361" s="23">
        <f>ROUND((PRICE1.12!C361/PRICE1.12!$G361)*100,2)</f>
        <v>97.34</v>
      </c>
      <c r="D361" s="23">
        <f>ROUND((PRICE1.12!D361/PRICE1.12!$G361)*100,2)</f>
        <v>99.82</v>
      </c>
      <c r="E361" s="23">
        <f>ROUND((PRICE1.12!E361/PRICE1.12!$G361)*100,2)</f>
        <v>105.7</v>
      </c>
      <c r="F361" s="23">
        <f>ROUND((PRICE1.12!F361/PRICE1.12!$G361)*100,2)</f>
        <v>97.12</v>
      </c>
      <c r="G361" s="23">
        <f>ROUND((PRICE1.12!G361/PRICE1.12!$G361)*100,2)</f>
        <v>100</v>
      </c>
      <c r="H361" s="23">
        <f>ROUND((PRICE1.12!H361/PRICE1.12!$G361)*100,2)</f>
        <v>98.08</v>
      </c>
      <c r="I361" s="23">
        <f>ROUND((PRICE1.12!I361/PRICE1.12!$G361)*100,2)</f>
        <v>97.33</v>
      </c>
      <c r="J361" s="23">
        <f>ROUND((PRICE1.12!J361/PRICE1.12!$G361)*100,2)</f>
        <v>103.96</v>
      </c>
      <c r="K361" s="23">
        <f>ROUND((PRICE1.12!K361/PRICE1.12!$G361)*100,2)</f>
        <v>92.9</v>
      </c>
      <c r="L361" s="23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3">
        <f>ROUND((PRICE1.12!C362/PRICE1.12!$G362)*100,2)</f>
        <v>103.21</v>
      </c>
      <c r="D362" s="23">
        <f>ROUND((PRICE1.12!D362/PRICE1.12!$G362)*100,2)</f>
        <v>102.97</v>
      </c>
      <c r="E362" s="23">
        <f>ROUND((PRICE1.12!E362/PRICE1.12!$G362)*100,2)</f>
        <v>104.29</v>
      </c>
      <c r="F362" s="23">
        <f>ROUND((PRICE1.12!F362/PRICE1.12!$G362)*100,2)</f>
        <v>89.54</v>
      </c>
      <c r="G362" s="23">
        <f>ROUND((PRICE1.12!G362/PRICE1.12!$G362)*100,2)</f>
        <v>100</v>
      </c>
      <c r="H362" s="23">
        <f>ROUND((PRICE1.12!H362/PRICE1.12!$G362)*100,2)</f>
        <v>92.38</v>
      </c>
      <c r="I362" s="23">
        <f>ROUND((PRICE1.12!I362/PRICE1.12!$G362)*100,2)</f>
        <v>104.24</v>
      </c>
      <c r="J362" s="23">
        <f>ROUND((PRICE1.12!J362/PRICE1.12!$G362)*100,2)</f>
        <v>114.74</v>
      </c>
      <c r="K362" s="23">
        <f>ROUND((PRICE1.12!K362/PRICE1.12!$G362)*100,2)</f>
        <v>122.51</v>
      </c>
      <c r="L362" s="23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ROUND((PRICE1.12!C363/PRICE1.12!$G363)*100,2)</f>
        <v>107.18</v>
      </c>
      <c r="D363" s="23">
        <f>ROUND((PRICE1.12!D363/PRICE1.12!$G363)*100,2)</f>
        <v>96.53</v>
      </c>
      <c r="E363" s="23">
        <f>ROUND((PRICE1.12!E363/PRICE1.12!$G363)*100,2)</f>
        <v>94.68</v>
      </c>
      <c r="F363" s="23">
        <f>ROUND((PRICE1.12!F363/PRICE1.12!$G363)*100,2)</f>
        <v>101.62</v>
      </c>
      <c r="G363" s="23">
        <f>ROUND((PRICE1.12!G363/PRICE1.12!$G363)*100,2)</f>
        <v>100</v>
      </c>
      <c r="H363" s="23">
        <f>ROUND((PRICE1.12!H363/PRICE1.12!$G363)*100,2)</f>
        <v>106.94</v>
      </c>
      <c r="I363" s="23">
        <f>ROUND((PRICE1.12!I363/PRICE1.12!$G363)*100,2)</f>
        <v>106.02</v>
      </c>
      <c r="J363" s="23">
        <f>ROUND((PRICE1.12!J363/PRICE1.12!$G363)*100,2)</f>
        <v>121.76</v>
      </c>
      <c r="K363" s="23">
        <f>ROUND((PRICE1.12!K363/PRICE1.12!$G363)*100,2)</f>
        <v>133.1</v>
      </c>
      <c r="L363" s="23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x14ac:dyDescent="0.25">
      <c r="A365" s="9" t="s">
        <v>119</v>
      </c>
      <c r="B365" s="9" t="s">
        <v>109</v>
      </c>
      <c r="C365" s="23">
        <f>ROUND((PRICE1.12!C365/PRICE1.12!$G365)*100,2)</f>
        <v>112.53</v>
      </c>
      <c r="D365" s="23">
        <f>ROUND((PRICE1.12!D365/PRICE1.12!$G365)*100,2)</f>
        <v>100.33</v>
      </c>
      <c r="E365" s="23">
        <f>ROUND((PRICE1.12!E365/PRICE1.12!$G365)*100,2)</f>
        <v>94.79</v>
      </c>
      <c r="F365" s="23">
        <f>ROUND((PRICE1.12!F365/PRICE1.12!$G365)*100,2)</f>
        <v>99.92</v>
      </c>
      <c r="G365" s="23">
        <f>ROUND((PRICE1.12!G365/PRICE1.12!$G365)*100,2)</f>
        <v>100</v>
      </c>
      <c r="H365" s="23">
        <f>ROUND((PRICE1.12!H365/PRICE1.12!$G365)*100,2)</f>
        <v>131.25</v>
      </c>
      <c r="I365" s="23">
        <f>ROUND((PRICE1.12!I365/PRICE1.12!$G365)*100,2)</f>
        <v>74.739999999999995</v>
      </c>
      <c r="J365" s="23">
        <f>ROUND((PRICE1.12!J365/PRICE1.12!$G365)*100,2)</f>
        <v>81.25</v>
      </c>
      <c r="K365" s="23">
        <f>ROUND((PRICE1.12!K365/PRICE1.12!$G365)*100,2)</f>
        <v>91.43</v>
      </c>
      <c r="L365" s="23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ROUND((PRICE1.12!C366/PRICE1.12!$G366)*100,2)</f>
        <v>89.4</v>
      </c>
      <c r="D366" s="23">
        <f>ROUND((PRICE1.12!D366/PRICE1.12!$G366)*100,2)</f>
        <v>75.11</v>
      </c>
      <c r="E366" s="23">
        <f>ROUND((PRICE1.12!E366/PRICE1.12!$G366)*100,2)</f>
        <v>109.48</v>
      </c>
      <c r="F366" s="23">
        <f>ROUND((PRICE1.12!F366/PRICE1.12!$G366)*100,2)</f>
        <v>113.79</v>
      </c>
      <c r="G366" s="23">
        <f>ROUND((PRICE1.12!G366/PRICE1.12!$G366)*100,2)</f>
        <v>100</v>
      </c>
      <c r="H366" s="23">
        <f>ROUND((PRICE1.12!H366/PRICE1.12!$G366)*100,2)</f>
        <v>108.21</v>
      </c>
      <c r="I366" s="23">
        <f>ROUND((PRICE1.12!I366/PRICE1.12!$G366)*100,2)</f>
        <v>70.12</v>
      </c>
      <c r="J366" s="23">
        <f>ROUND((PRICE1.12!J366/PRICE1.12!$G366)*100,2)</f>
        <v>101.75</v>
      </c>
      <c r="K366" s="23">
        <f>ROUND((PRICE1.12!K366/PRICE1.12!$G366)*100,2)</f>
        <v>100.32</v>
      </c>
      <c r="L366" s="23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ROUND((PRICE1.12!C367/PRICE1.12!$G367)*100,2)</f>
        <v>103.57</v>
      </c>
      <c r="D367" s="23">
        <f>ROUND((PRICE1.12!D367/PRICE1.12!$G367)*100,2)</f>
        <v>100.16</v>
      </c>
      <c r="E367" s="23">
        <f>ROUND((PRICE1.12!E367/PRICE1.12!$G367)*100,2)</f>
        <v>77.81</v>
      </c>
      <c r="F367" s="23">
        <f>ROUND((PRICE1.12!F367/PRICE1.12!$G367)*100,2)</f>
        <v>116.35</v>
      </c>
      <c r="G367" s="23">
        <f>ROUND((PRICE1.12!G367/PRICE1.12!$G367)*100,2)</f>
        <v>100</v>
      </c>
      <c r="H367" s="23">
        <f>ROUND((PRICE1.12!H367/PRICE1.12!$G367)*100,2)</f>
        <v>106.16</v>
      </c>
      <c r="I367" s="23">
        <f>ROUND((PRICE1.12!I367/PRICE1.12!$G367)*100,2)</f>
        <v>126.28</v>
      </c>
      <c r="J367" s="23">
        <f>ROUND((PRICE1.12!J367/PRICE1.12!$G367)*100,2)</f>
        <v>40.270000000000003</v>
      </c>
      <c r="K367" s="23">
        <f>ROUND((PRICE1.12!K367/PRICE1.12!$G367)*100,2)</f>
        <v>104.66</v>
      </c>
      <c r="L367" s="23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3">
        <f>ROUND((PRICE1.12!C368/PRICE1.12!$G368)*100,2)</f>
        <v>97.25</v>
      </c>
      <c r="D368" s="23">
        <f>ROUND((PRICE1.12!D368/PRICE1.12!$G368)*100,2)</f>
        <v>101.09</v>
      </c>
      <c r="E368" s="23">
        <f>ROUND((PRICE1.12!E368/PRICE1.12!$G368)*100,2)</f>
        <v>102.01</v>
      </c>
      <c r="F368" s="23">
        <f>ROUND((PRICE1.12!F368/PRICE1.12!$G368)*100,2)</f>
        <v>99.14</v>
      </c>
      <c r="G368" s="23">
        <f>ROUND((PRICE1.12!G368/PRICE1.12!$G368)*100,2)</f>
        <v>100</v>
      </c>
      <c r="H368" s="23">
        <f>ROUND((PRICE1.12!H368/PRICE1.12!$G368)*100,2)</f>
        <v>103.67</v>
      </c>
      <c r="I368" s="23">
        <f>ROUND((PRICE1.12!I368/PRICE1.12!$G368)*100,2)</f>
        <v>98.66</v>
      </c>
      <c r="J368" s="23">
        <f>ROUND((PRICE1.12!J368/PRICE1.12!$G368)*100,2)</f>
        <v>110.61</v>
      </c>
      <c r="K368" s="23">
        <f>ROUND((PRICE1.12!K368/PRICE1.12!$G368)*100,2)</f>
        <v>111.7</v>
      </c>
      <c r="L368" s="23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x14ac:dyDescent="0.25">
      <c r="A371" s="9" t="s">
        <v>121</v>
      </c>
      <c r="B371" s="9" t="s">
        <v>3</v>
      </c>
      <c r="C371" s="23">
        <f>ROUND((PRICE1.12!C371/PRICE1.12!$G371)*100,2)</f>
        <v>100.21</v>
      </c>
      <c r="D371" s="23">
        <f>ROUND((PRICE1.12!D371/PRICE1.12!$G371)*100,2)</f>
        <v>102.88</v>
      </c>
      <c r="E371" s="23">
        <f>ROUND((PRICE1.12!E371/PRICE1.12!$G371)*100,2)</f>
        <v>92.26</v>
      </c>
      <c r="F371" s="23">
        <f>ROUND((PRICE1.12!F371/PRICE1.12!$G371)*100,2)</f>
        <v>104.64</v>
      </c>
      <c r="G371" s="23">
        <f>ROUND((PRICE1.12!G371/PRICE1.12!$G371)*100,2)</f>
        <v>100</v>
      </c>
      <c r="H371" s="23">
        <f>ROUND((PRICE1.12!H371/PRICE1.12!$G371)*100,2)</f>
        <v>104.5</v>
      </c>
      <c r="I371" s="23">
        <f>ROUND((PRICE1.12!I371/PRICE1.12!$G371)*100,2)</f>
        <v>103.31</v>
      </c>
      <c r="J371" s="23">
        <f>ROUND((PRICE1.12!J371/PRICE1.12!$G371)*100,2)</f>
        <v>108.65</v>
      </c>
      <c r="K371" s="23">
        <f>ROUND((PRICE1.12!K371/PRICE1.12!$G371)*100,2)</f>
        <v>102.39</v>
      </c>
      <c r="L371" s="23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3">
        <f>ROUND((PRICE1.12!C372/PRICE1.12!$G372)*100,2)</f>
        <v>94.89</v>
      </c>
      <c r="D372" s="23">
        <f>ROUND((PRICE1.12!D372/PRICE1.12!$G372)*100,2)</f>
        <v>105.01</v>
      </c>
      <c r="E372" s="23">
        <f>ROUND((PRICE1.12!E372/PRICE1.12!$G372)*100,2)</f>
        <v>102.08</v>
      </c>
      <c r="F372" s="23">
        <f>ROUND((PRICE1.12!F372/PRICE1.12!$G372)*100,2)</f>
        <v>98.02</v>
      </c>
      <c r="G372" s="23">
        <f>ROUND((PRICE1.12!G372/PRICE1.12!$G372)*100,2)</f>
        <v>100</v>
      </c>
      <c r="H372" s="23">
        <f>ROUND((PRICE1.12!H372/PRICE1.12!$G372)*100,2)</f>
        <v>94.84</v>
      </c>
      <c r="I372" s="23">
        <f>ROUND((PRICE1.12!I372/PRICE1.12!$G372)*100,2)</f>
        <v>95.24</v>
      </c>
      <c r="J372" s="23">
        <f>ROUND((PRICE1.12!J372/PRICE1.12!$G372)*100,2)</f>
        <v>82.6</v>
      </c>
      <c r="K372" s="23">
        <f>ROUND((PRICE1.12!K372/PRICE1.12!$G372)*100,2)</f>
        <v>74.37</v>
      </c>
      <c r="L372" s="23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x14ac:dyDescent="0.25">
      <c r="A374" s="9" t="s">
        <v>121</v>
      </c>
      <c r="B374" s="9" t="s">
        <v>9</v>
      </c>
      <c r="C374" s="23">
        <f>ROUND((PRICE1.12!C374/PRICE1.12!$G374)*100,2)</f>
        <v>98.28</v>
      </c>
      <c r="D374" s="23">
        <f>ROUND((PRICE1.12!D374/PRICE1.12!$G374)*100,2)</f>
        <v>94.1</v>
      </c>
      <c r="E374" s="23">
        <f>ROUND((PRICE1.12!E374/PRICE1.12!$G374)*100,2)</f>
        <v>92.38</v>
      </c>
      <c r="F374" s="23">
        <f>ROUND((PRICE1.12!F374/PRICE1.12!$G374)*100,2)</f>
        <v>115.36</v>
      </c>
      <c r="G374" s="23">
        <f>ROUND((PRICE1.12!G374/PRICE1.12!$G374)*100,2)</f>
        <v>100</v>
      </c>
      <c r="H374" s="23">
        <f>ROUND((PRICE1.12!H374/PRICE1.12!$G374)*100,2)</f>
        <v>126.54</v>
      </c>
      <c r="I374" s="23">
        <f>ROUND((PRICE1.12!I374/PRICE1.12!$G374)*100,2)</f>
        <v>123.71</v>
      </c>
      <c r="J374" s="23">
        <f>ROUND((PRICE1.12!J374/PRICE1.12!$G374)*100,2)</f>
        <v>98.53</v>
      </c>
      <c r="K374" s="23">
        <f>ROUND((PRICE1.12!K374/PRICE1.12!$G374)*100,2)</f>
        <v>140.16999999999999</v>
      </c>
      <c r="L374" s="23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3">
        <f>ROUND((PRICE1.12!C375/PRICE1.12!$G375)*100,2)</f>
        <v>88.26</v>
      </c>
      <c r="D375" s="23">
        <f>ROUND((PRICE1.12!D375/PRICE1.12!$G375)*100,2)</f>
        <v>82.38</v>
      </c>
      <c r="E375" s="23">
        <f>ROUND((PRICE1.12!E375/PRICE1.12!$G375)*100,2)</f>
        <v>117.89</v>
      </c>
      <c r="F375" s="23">
        <f>ROUND((PRICE1.12!F375/PRICE1.12!$G375)*100,2)</f>
        <v>111.56</v>
      </c>
      <c r="G375" s="23">
        <f>ROUND((PRICE1.12!G375/PRICE1.12!$G375)*100,2)</f>
        <v>100</v>
      </c>
      <c r="H375" s="23">
        <f>ROUND((PRICE1.12!H375/PRICE1.12!$G375)*100,2)</f>
        <v>89.61</v>
      </c>
      <c r="I375" s="23">
        <f>ROUND((PRICE1.12!I375/PRICE1.12!$G375)*100,2)</f>
        <v>101.54</v>
      </c>
      <c r="J375" s="23">
        <f>ROUND((PRICE1.12!J375/PRICE1.12!$G375)*100,2)</f>
        <v>89.34</v>
      </c>
      <c r="K375" s="23">
        <f>ROUND((PRICE1.12!K375/PRICE1.12!$G375)*100,2)</f>
        <v>110.57</v>
      </c>
      <c r="L375" s="23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3">
        <f>ROUND((PRICE1.12!C376/PRICE1.12!$G376)*100,2)</f>
        <v>84.7</v>
      </c>
      <c r="D376" s="23">
        <f>ROUND((PRICE1.12!D376/PRICE1.12!$G376)*100,2)</f>
        <v>92.73</v>
      </c>
      <c r="E376" s="23">
        <f>ROUND((PRICE1.12!E376/PRICE1.12!$G376)*100,2)</f>
        <v>120.1</v>
      </c>
      <c r="F376" s="23">
        <f>ROUND((PRICE1.12!F376/PRICE1.12!$G376)*100,2)</f>
        <v>102.37</v>
      </c>
      <c r="G376" s="23">
        <f>ROUND((PRICE1.12!G376/PRICE1.12!$G376)*100,2)</f>
        <v>100</v>
      </c>
      <c r="H376" s="23">
        <f>ROUND((PRICE1.12!H376/PRICE1.12!$G376)*100,2)</f>
        <v>107.81</v>
      </c>
      <c r="I376" s="23">
        <f>ROUND((PRICE1.12!I376/PRICE1.12!$G376)*100,2)</f>
        <v>120.74</v>
      </c>
      <c r="J376" s="23">
        <f>ROUND((PRICE1.12!J376/PRICE1.12!$G376)*100,2)</f>
        <v>126.24</v>
      </c>
      <c r="K376" s="23">
        <f>ROUND((PRICE1.12!K376/PRICE1.12!$G376)*100,2)</f>
        <v>116.43</v>
      </c>
      <c r="L376" s="23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x14ac:dyDescent="0.25">
      <c r="A378" s="9" t="s">
        <v>121</v>
      </c>
      <c r="B378" s="9" t="s">
        <v>14</v>
      </c>
      <c r="C378" s="23">
        <f>ROUND((PRICE1.12!C378/PRICE1.12!$G378)*100,2)</f>
        <v>97.43</v>
      </c>
      <c r="D378" s="23">
        <f>ROUND((PRICE1.12!D378/PRICE1.12!$G378)*100,2)</f>
        <v>92.11</v>
      </c>
      <c r="E378" s="23">
        <f>ROUND((PRICE1.12!E378/PRICE1.12!$G378)*100,2)</f>
        <v>109.65</v>
      </c>
      <c r="F378" s="23">
        <f>ROUND((PRICE1.12!F378/PRICE1.12!$G378)*100,2)</f>
        <v>100.83</v>
      </c>
      <c r="G378" s="23">
        <f>ROUND((PRICE1.12!G378/PRICE1.12!$G378)*100,2)</f>
        <v>100</v>
      </c>
      <c r="H378" s="23">
        <f>ROUND((PRICE1.12!H378/PRICE1.12!$G378)*100,2)</f>
        <v>85.72</v>
      </c>
      <c r="I378" s="23">
        <f>ROUND((PRICE1.12!I378/PRICE1.12!$G378)*100,2)</f>
        <v>92.86</v>
      </c>
      <c r="J378" s="23">
        <f>ROUND((PRICE1.12!J378/PRICE1.12!$G378)*100,2)</f>
        <v>79.75</v>
      </c>
      <c r="K378" s="23">
        <f>ROUND((PRICE1.12!K378/PRICE1.12!$G378)*100,2)</f>
        <v>106.23</v>
      </c>
      <c r="L378" s="23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3">
        <f>ROUND((PRICE1.12!C379/PRICE1.12!$G379)*100,2)</f>
        <v>101.59</v>
      </c>
      <c r="D379" s="23">
        <f>ROUND((PRICE1.12!D379/PRICE1.12!$G379)*100,2)</f>
        <v>102.58</v>
      </c>
      <c r="E379" s="23">
        <f>ROUND((PRICE1.12!E379/PRICE1.12!$G379)*100,2)</f>
        <v>108.48</v>
      </c>
      <c r="F379" s="23">
        <f>ROUND((PRICE1.12!F379/PRICE1.12!$G379)*100,2)</f>
        <v>87.25</v>
      </c>
      <c r="G379" s="23">
        <f>ROUND((PRICE1.12!G379/PRICE1.12!$G379)*100,2)</f>
        <v>100</v>
      </c>
      <c r="H379" s="23">
        <f>ROUND((PRICE1.12!H379/PRICE1.12!$G379)*100,2)</f>
        <v>142.25</v>
      </c>
      <c r="I379" s="23">
        <f>ROUND((PRICE1.12!I379/PRICE1.12!$G379)*100,2)</f>
        <v>126.66</v>
      </c>
      <c r="J379" s="23">
        <f>ROUND((PRICE1.12!J379/PRICE1.12!$G379)*100,2)</f>
        <v>121.1</v>
      </c>
      <c r="K379" s="23">
        <f>ROUND((PRICE1.12!K379/PRICE1.12!$G379)*100,2)</f>
        <v>118.78</v>
      </c>
      <c r="L379" s="23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ROUND((PRICE1.12!C380/PRICE1.12!$G380)*100,2)</f>
        <v>112.97</v>
      </c>
      <c r="D380" s="23">
        <f>ROUND((PRICE1.12!D380/PRICE1.12!$G380)*100,2)</f>
        <v>80.11</v>
      </c>
      <c r="E380" s="23">
        <f>ROUND((PRICE1.12!E380/PRICE1.12!$G380)*100,2)</f>
        <v>109.39</v>
      </c>
      <c r="F380" s="23">
        <f>ROUND((PRICE1.12!F380/PRICE1.12!$G380)*100,2)</f>
        <v>97.56</v>
      </c>
      <c r="G380" s="23">
        <f>ROUND((PRICE1.12!G380/PRICE1.12!$G380)*100,2)</f>
        <v>100</v>
      </c>
      <c r="H380" s="23">
        <f>ROUND((PRICE1.12!H380/PRICE1.12!$G380)*100,2)</f>
        <v>119.15</v>
      </c>
      <c r="I380" s="23">
        <f>ROUND((PRICE1.12!I380/PRICE1.12!$G380)*100,2)</f>
        <v>97.19</v>
      </c>
      <c r="J380" s="23">
        <f>ROUND((PRICE1.12!J380/PRICE1.12!$G380)*100,2)</f>
        <v>92.77</v>
      </c>
      <c r="K380" s="23">
        <f>ROUND((PRICE1.12!K380/PRICE1.12!$G380)*100,2)</f>
        <v>88.23</v>
      </c>
      <c r="L380" s="23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x14ac:dyDescent="0.25">
      <c r="A382" s="9" t="s">
        <v>121</v>
      </c>
      <c r="B382" s="9" t="s">
        <v>26</v>
      </c>
      <c r="C382" s="23">
        <f>ROUND((PRICE1.12!C382/PRICE1.12!$G382)*100,2)</f>
        <v>122.7</v>
      </c>
      <c r="D382" s="23">
        <f>ROUND((PRICE1.12!D382/PRICE1.12!$G382)*100,2)</f>
        <v>77.28</v>
      </c>
      <c r="E382" s="31">
        <f>ROUND((PRICE1.12!E382/PRICE1.12!$G382)*100,2)</f>
        <v>0</v>
      </c>
      <c r="F382" s="31">
        <f>ROUND((PRICE1.12!F382/PRICE1.12!$G382)*100,2)</f>
        <v>0</v>
      </c>
      <c r="G382" s="23">
        <f>ROUND((PRICE1.12!G382/PRICE1.12!$G382)*100,2)</f>
        <v>100</v>
      </c>
      <c r="H382" s="23">
        <f>ROUND((PRICE1.12!H382/PRICE1.12!$G382)*100,2)</f>
        <v>130.34</v>
      </c>
      <c r="I382" s="23">
        <f>ROUND((PRICE1.12!I382/PRICE1.12!$G382)*100,2)</f>
        <v>90.92</v>
      </c>
      <c r="J382" s="31">
        <f>ROUND((PRICE1.12!J382/PRICE1.12!$G382)*100,2)</f>
        <v>0</v>
      </c>
      <c r="K382" s="31">
        <f>ROUND((PRICE1.12!K382/PRICE1.12!$G382)*100,2)</f>
        <v>0</v>
      </c>
      <c r="L382" s="23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ROUND((PRICE1.12!C383/PRICE1.12!$G383)*100,2)</f>
        <v>104.6</v>
      </c>
      <c r="D383" s="23">
        <f>ROUND((PRICE1.12!D383/PRICE1.12!$G383)*100,2)</f>
        <v>70.28</v>
      </c>
      <c r="E383" s="31">
        <f>ROUND((PRICE1.12!E383/PRICE1.12!$G383)*100,2)</f>
        <v>0</v>
      </c>
      <c r="F383" s="31">
        <f>ROUND((PRICE1.12!F383/PRICE1.12!$G383)*100,2)</f>
        <v>125.12</v>
      </c>
      <c r="G383" s="23">
        <f>ROUND((PRICE1.12!G383/PRICE1.12!$G383)*100,2)</f>
        <v>100</v>
      </c>
      <c r="H383" s="23">
        <f>ROUND((PRICE1.12!H383/PRICE1.12!$G383)*100,2)</f>
        <v>60.24</v>
      </c>
      <c r="I383" s="23">
        <f>ROUND((PRICE1.12!I383/PRICE1.12!$G383)*100,2)</f>
        <v>37.909999999999997</v>
      </c>
      <c r="J383" s="31">
        <f>ROUND((PRICE1.12!J383/PRICE1.12!$G383)*100,2)</f>
        <v>0</v>
      </c>
      <c r="K383" s="31">
        <f>ROUND((PRICE1.12!K383/PRICE1.12!$G383)*100,2)</f>
        <v>0</v>
      </c>
      <c r="L383" s="23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x14ac:dyDescent="0.25">
      <c r="A385" s="9" t="s">
        <v>121</v>
      </c>
      <c r="B385" s="9" t="s">
        <v>31</v>
      </c>
      <c r="C385" s="23">
        <f>ROUND((PRICE1.12!C385/PRICE1.12!$G385)*100,2)</f>
        <v>122</v>
      </c>
      <c r="D385" s="23">
        <f>ROUND((PRICE1.12!D385/PRICE1.12!$G385)*100,2)</f>
        <v>85.2</v>
      </c>
      <c r="E385" s="23">
        <f>ROUND((PRICE1.12!E385/PRICE1.12!$G385)*100,2)</f>
        <v>95.36</v>
      </c>
      <c r="F385" s="23">
        <f>ROUND((PRICE1.12!F385/PRICE1.12!$G385)*100,2)</f>
        <v>97.44</v>
      </c>
      <c r="G385" s="23">
        <f>ROUND((PRICE1.12!G385/PRICE1.12!$G385)*100,2)</f>
        <v>100</v>
      </c>
      <c r="H385" s="23">
        <f>ROUND((PRICE1.12!H385/PRICE1.12!$G385)*100,2)</f>
        <v>128.91</v>
      </c>
      <c r="I385" s="23">
        <f>ROUND((PRICE1.12!I385/PRICE1.12!$G385)*100,2)</f>
        <v>97.75</v>
      </c>
      <c r="J385" s="23">
        <f>ROUND((PRICE1.12!J385/PRICE1.12!$G385)*100,2)</f>
        <v>92.65</v>
      </c>
      <c r="K385" s="23">
        <f>ROUND((PRICE1.12!K385/PRICE1.12!$G385)*100,2)</f>
        <v>99.23</v>
      </c>
      <c r="L385" s="23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ROUND((PRICE1.12!C386/PRICE1.12!$G386)*100,2)</f>
        <v>112.76</v>
      </c>
      <c r="D386" s="23">
        <f>ROUND((PRICE1.12!D386/PRICE1.12!$G386)*100,2)</f>
        <v>94.04</v>
      </c>
      <c r="E386" s="23">
        <f>ROUND((PRICE1.12!E386/PRICE1.12!$G386)*100,2)</f>
        <v>111.71</v>
      </c>
      <c r="F386" s="23">
        <f>ROUND((PRICE1.12!F386/PRICE1.12!$G386)*100,2)</f>
        <v>81.45</v>
      </c>
      <c r="G386" s="23">
        <f>ROUND((PRICE1.12!G386/PRICE1.12!$G386)*100,2)</f>
        <v>100</v>
      </c>
      <c r="H386" s="23">
        <f>ROUND((PRICE1.12!H386/PRICE1.12!$G386)*100,2)</f>
        <v>117.64</v>
      </c>
      <c r="I386" s="23">
        <f>ROUND((PRICE1.12!I386/PRICE1.12!$G386)*100,2)</f>
        <v>95.75</v>
      </c>
      <c r="J386" s="23">
        <f>ROUND((PRICE1.12!J386/PRICE1.12!$G386)*100,2)</f>
        <v>94.02</v>
      </c>
      <c r="K386" s="23">
        <f>ROUND((PRICE1.12!K386/PRICE1.12!$G386)*100,2)</f>
        <v>94.33</v>
      </c>
      <c r="L386" s="23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ROUND((PRICE1.12!C387/PRICE1.12!$G387)*100,2)</f>
        <v>106.07</v>
      </c>
      <c r="D387" s="23">
        <f>ROUND((PRICE1.12!D387/PRICE1.12!$G387)*100,2)</f>
        <v>104.17</v>
      </c>
      <c r="E387" s="23">
        <f>ROUND((PRICE1.12!E387/PRICE1.12!$G387)*100,2)</f>
        <v>91.18</v>
      </c>
      <c r="F387" s="23">
        <f>ROUND((PRICE1.12!F387/PRICE1.12!$G387)*100,2)</f>
        <v>98.39</v>
      </c>
      <c r="G387" s="23">
        <f>ROUND((PRICE1.12!G387/PRICE1.12!$G387)*100,2)</f>
        <v>100</v>
      </c>
      <c r="H387" s="23">
        <f>ROUND((PRICE1.12!H387/PRICE1.12!$G387)*100,2)</f>
        <v>105.6</v>
      </c>
      <c r="I387" s="23">
        <f>ROUND((PRICE1.12!I387/PRICE1.12!$G387)*100,2)</f>
        <v>87.95</v>
      </c>
      <c r="J387" s="23">
        <f>ROUND((PRICE1.12!J387/PRICE1.12!$G387)*100,2)</f>
        <v>96.02</v>
      </c>
      <c r="K387" s="23">
        <f>ROUND((PRICE1.12!K387/PRICE1.12!$G387)*100,2)</f>
        <v>114.61</v>
      </c>
      <c r="L387" s="23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ROUND((PRICE1.12!C388/PRICE1.12!$G388)*100,2)</f>
        <v>125.05</v>
      </c>
      <c r="D388" s="23">
        <f>ROUND((PRICE1.12!D388/PRICE1.12!$G388)*100,2)</f>
        <v>81.010000000000005</v>
      </c>
      <c r="E388" s="23">
        <f>ROUND((PRICE1.12!E388/PRICE1.12!$G388)*100,2)</f>
        <v>91.65</v>
      </c>
      <c r="F388" s="23">
        <f>ROUND((PRICE1.12!F388/PRICE1.12!$G388)*100,2)</f>
        <v>102.26</v>
      </c>
      <c r="G388" s="23">
        <f>ROUND((PRICE1.12!G388/PRICE1.12!$G388)*100,2)</f>
        <v>100</v>
      </c>
      <c r="H388" s="23">
        <f>ROUND((PRICE1.12!H388/PRICE1.12!$G388)*100,2)</f>
        <v>131.21</v>
      </c>
      <c r="I388" s="23">
        <f>ROUND((PRICE1.12!I388/PRICE1.12!$G388)*100,2)</f>
        <v>107.1</v>
      </c>
      <c r="J388" s="23">
        <f>ROUND((PRICE1.12!J388/PRICE1.12!$G388)*100,2)</f>
        <v>78.42</v>
      </c>
      <c r="K388" s="23">
        <f>ROUND((PRICE1.12!K388/PRICE1.12!$G388)*100,2)</f>
        <v>91.72</v>
      </c>
      <c r="L388" s="23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ROUND((PRICE1.12!C389/PRICE1.12!$G389)*100,2)</f>
        <v>88.9</v>
      </c>
      <c r="D389" s="23">
        <f>ROUND((PRICE1.12!D389/PRICE1.12!$G389)*100,2)</f>
        <v>105.12</v>
      </c>
      <c r="E389" s="23">
        <f>ROUND((PRICE1.12!E389/PRICE1.12!$G389)*100,2)</f>
        <v>104.36</v>
      </c>
      <c r="F389" s="23">
        <f>ROUND((PRICE1.12!F389/PRICE1.12!$G389)*100,2)</f>
        <v>101.71</v>
      </c>
      <c r="G389" s="23">
        <f>ROUND((PRICE1.12!G389/PRICE1.12!$G389)*100,2)</f>
        <v>100</v>
      </c>
      <c r="H389" s="23">
        <f>ROUND((PRICE1.12!H389/PRICE1.12!$G389)*100,2)</f>
        <v>113</v>
      </c>
      <c r="I389" s="23">
        <f>ROUND((PRICE1.12!I389/PRICE1.12!$G389)*100,2)</f>
        <v>100.95</v>
      </c>
      <c r="J389" s="23">
        <f>ROUND((PRICE1.12!J389/PRICE1.12!$G389)*100,2)</f>
        <v>97.82</v>
      </c>
      <c r="K389" s="23">
        <f>ROUND((PRICE1.12!K389/PRICE1.12!$G389)*100,2)</f>
        <v>116.03</v>
      </c>
      <c r="L389" s="23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ROUND((PRICE1.12!C390/PRICE1.12!$G390)*100,2)</f>
        <v>116.66</v>
      </c>
      <c r="D390" s="23">
        <f>ROUND((PRICE1.12!D390/PRICE1.12!$G390)*100,2)</f>
        <v>78.08</v>
      </c>
      <c r="E390" s="23">
        <f>ROUND((PRICE1.12!E390/PRICE1.12!$G390)*100,2)</f>
        <v>119.02</v>
      </c>
      <c r="F390" s="23">
        <f>ROUND((PRICE1.12!F390/PRICE1.12!$G390)*100,2)</f>
        <v>86.25</v>
      </c>
      <c r="G390" s="23">
        <f>ROUND((PRICE1.12!G390/PRICE1.12!$G390)*100,2)</f>
        <v>100</v>
      </c>
      <c r="H390" s="23">
        <f>ROUND((PRICE1.12!H390/PRICE1.12!$G390)*100,2)</f>
        <v>99.41</v>
      </c>
      <c r="I390" s="23">
        <f>ROUND((PRICE1.12!I390/PRICE1.12!$G390)*100,2)</f>
        <v>94.37</v>
      </c>
      <c r="J390" s="23">
        <f>ROUND((PRICE1.12!J390/PRICE1.12!$G390)*100,2)</f>
        <v>96.6</v>
      </c>
      <c r="K390" s="23">
        <f>ROUND((PRICE1.12!K390/PRICE1.12!$G390)*100,2)</f>
        <v>95.82</v>
      </c>
      <c r="L390" s="23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3">
        <f>ROUND((PRICE1.12!C391/PRICE1.12!$G391)*100,2)</f>
        <v>96.02</v>
      </c>
      <c r="D391" s="23">
        <f>ROUND((PRICE1.12!D391/PRICE1.12!$G391)*100,2)</f>
        <v>79.319999999999993</v>
      </c>
      <c r="E391" s="23">
        <f>ROUND((PRICE1.12!E391/PRICE1.12!$G391)*100,2)</f>
        <v>120.65</v>
      </c>
      <c r="F391" s="23">
        <f>ROUND((PRICE1.12!F391/PRICE1.12!$G391)*100,2)</f>
        <v>103.95</v>
      </c>
      <c r="G391" s="23">
        <f>ROUND((PRICE1.12!G391/PRICE1.12!$G391)*100,2)</f>
        <v>100</v>
      </c>
      <c r="H391" s="23">
        <f>ROUND((PRICE1.12!H391/PRICE1.12!$G391)*100,2)</f>
        <v>104.34</v>
      </c>
      <c r="I391" s="23">
        <f>ROUND((PRICE1.12!I391/PRICE1.12!$G391)*100,2)</f>
        <v>87.51</v>
      </c>
      <c r="J391" s="23">
        <f>ROUND((PRICE1.12!J391/PRICE1.12!$G391)*100,2)</f>
        <v>114.89</v>
      </c>
      <c r="K391" s="23">
        <f>ROUND((PRICE1.12!K391/PRICE1.12!$G391)*100,2)</f>
        <v>119.03</v>
      </c>
      <c r="L391" s="23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x14ac:dyDescent="0.25">
      <c r="A393" s="9" t="s">
        <v>121</v>
      </c>
      <c r="B393" s="9" t="s">
        <v>43</v>
      </c>
      <c r="C393" s="23">
        <f>ROUND((PRICE1.12!C393/PRICE1.12!$G393)*100,2)</f>
        <v>102.96</v>
      </c>
      <c r="D393" s="23">
        <f>ROUND((PRICE1.12!D393/PRICE1.12!$G393)*100,2)</f>
        <v>109.69</v>
      </c>
      <c r="E393" s="23">
        <f>ROUND((PRICE1.12!E393/PRICE1.12!$G393)*100,2)</f>
        <v>94.32</v>
      </c>
      <c r="F393" s="23">
        <f>ROUND((PRICE1.12!F393/PRICE1.12!$G393)*100,2)</f>
        <v>93.03</v>
      </c>
      <c r="G393" s="23">
        <f>ROUND((PRICE1.12!G393/PRICE1.12!$G393)*100,2)</f>
        <v>100</v>
      </c>
      <c r="H393" s="23">
        <f>ROUND((PRICE1.12!H393/PRICE1.12!$G393)*100,2)</f>
        <v>107.28</v>
      </c>
      <c r="I393" s="23">
        <f>ROUND((PRICE1.12!I393/PRICE1.12!$G393)*100,2)</f>
        <v>111.17</v>
      </c>
      <c r="J393" s="23">
        <f>ROUND((PRICE1.12!J393/PRICE1.12!$G393)*100,2)</f>
        <v>86.06</v>
      </c>
      <c r="K393" s="23">
        <f>ROUND((PRICE1.12!K393/PRICE1.12!$G393)*100,2)</f>
        <v>100.74</v>
      </c>
      <c r="L393" s="23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3">
        <f>ROUND((PRICE1.12!C394/PRICE1.12!$G394)*100,2)</f>
        <v>98.78</v>
      </c>
      <c r="D394" s="23">
        <f>ROUND((PRICE1.12!D394/PRICE1.12!$G394)*100,2)</f>
        <v>90.45</v>
      </c>
      <c r="E394" s="23">
        <f>ROUND((PRICE1.12!E394/PRICE1.12!$G394)*100,2)</f>
        <v>102.72</v>
      </c>
      <c r="F394" s="23">
        <f>ROUND((PRICE1.12!F394/PRICE1.12!$G394)*100,2)</f>
        <v>108.05</v>
      </c>
      <c r="G394" s="23">
        <f>ROUND((PRICE1.12!G394/PRICE1.12!$G394)*100,2)</f>
        <v>100</v>
      </c>
      <c r="H394" s="23">
        <f>ROUND((PRICE1.12!H394/PRICE1.12!$G394)*100,2)</f>
        <v>92.18</v>
      </c>
      <c r="I394" s="23">
        <f>ROUND((PRICE1.12!I394/PRICE1.12!$G394)*100,2)</f>
        <v>93.46</v>
      </c>
      <c r="J394" s="23">
        <f>ROUND((PRICE1.12!J394/PRICE1.12!$G394)*100,2)</f>
        <v>91.08</v>
      </c>
      <c r="K394" s="23">
        <f>ROUND((PRICE1.12!K394/PRICE1.12!$G394)*100,2)</f>
        <v>90.79</v>
      </c>
      <c r="L394" s="23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3">
        <f>ROUND((PRICE1.12!C395/PRICE1.12!$G395)*100,2)</f>
        <v>103.39</v>
      </c>
      <c r="D395" s="23">
        <f>ROUND((PRICE1.12!D395/PRICE1.12!$G395)*100,2)</f>
        <v>79.17</v>
      </c>
      <c r="E395" s="23">
        <f>ROUND((PRICE1.12!E395/PRICE1.12!$G395)*100,2)</f>
        <v>105.1</v>
      </c>
      <c r="F395" s="23">
        <f>ROUND((PRICE1.12!F395/PRICE1.12!$G395)*100,2)</f>
        <v>112.32</v>
      </c>
      <c r="G395" s="23">
        <f>ROUND((PRICE1.12!G395/PRICE1.12!$G395)*100,2)</f>
        <v>100</v>
      </c>
      <c r="H395" s="23">
        <f>ROUND((PRICE1.12!H395/PRICE1.12!$G395)*100,2)</f>
        <v>101.2</v>
      </c>
      <c r="I395" s="23">
        <f>ROUND((PRICE1.12!I395/PRICE1.12!$G395)*100,2)</f>
        <v>81.5</v>
      </c>
      <c r="J395" s="23">
        <f>ROUND((PRICE1.12!J395/PRICE1.12!$G395)*100,2)</f>
        <v>99.94</v>
      </c>
      <c r="K395" s="23">
        <f>ROUND((PRICE1.12!K395/PRICE1.12!$G395)*100,2)</f>
        <v>107.37</v>
      </c>
      <c r="L395" s="23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x14ac:dyDescent="0.25">
      <c r="A397" s="9" t="s">
        <v>121</v>
      </c>
      <c r="B397" s="9" t="s">
        <v>55</v>
      </c>
      <c r="C397" s="23">
        <f>ROUND((PRICE1.12!C397/PRICE1.12!$G397)*100,2)</f>
        <v>91.84</v>
      </c>
      <c r="D397" s="23">
        <f>ROUND((PRICE1.12!D397/PRICE1.12!$G397)*100,2)</f>
        <v>107.97</v>
      </c>
      <c r="E397" s="23">
        <f>ROUND((PRICE1.12!E397/PRICE1.12!$G397)*100,2)</f>
        <v>103.64</v>
      </c>
      <c r="F397" s="23">
        <f>ROUND((PRICE1.12!F397/PRICE1.12!$G397)*100,2)</f>
        <v>96.59</v>
      </c>
      <c r="G397" s="23">
        <f>ROUND((PRICE1.12!G397/PRICE1.12!$G397)*100,2)</f>
        <v>100</v>
      </c>
      <c r="H397" s="23">
        <f>ROUND((PRICE1.12!H397/PRICE1.12!$G397)*100,2)</f>
        <v>104.21</v>
      </c>
      <c r="I397" s="23">
        <f>ROUND((PRICE1.12!I397/PRICE1.12!$G397)*100,2)</f>
        <v>108.2</v>
      </c>
      <c r="J397" s="23">
        <f>ROUND((PRICE1.12!J397/PRICE1.12!$G397)*100,2)</f>
        <v>105.44</v>
      </c>
      <c r="K397" s="23">
        <f>ROUND((PRICE1.12!K397/PRICE1.12!$G397)*100,2)</f>
        <v>102.49</v>
      </c>
      <c r="L397" s="23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ROUND((PRICE1.12!C398/PRICE1.12!$G398)*100,2)</f>
        <v>99.11</v>
      </c>
      <c r="D398" s="23">
        <f>ROUND((PRICE1.12!D398/PRICE1.12!$G398)*100,2)</f>
        <v>105.31</v>
      </c>
      <c r="E398" s="23">
        <f>ROUND((PRICE1.12!E398/PRICE1.12!$G398)*100,2)</f>
        <v>100.63</v>
      </c>
      <c r="F398" s="23">
        <f>ROUND((PRICE1.12!F398/PRICE1.12!$G398)*100,2)</f>
        <v>94.9</v>
      </c>
      <c r="G398" s="23">
        <f>ROUND((PRICE1.12!G398/PRICE1.12!$G398)*100,2)</f>
        <v>100</v>
      </c>
      <c r="H398" s="23">
        <f>ROUND((PRICE1.12!H398/PRICE1.12!$G398)*100,2)</f>
        <v>98.21</v>
      </c>
      <c r="I398" s="23">
        <f>ROUND((PRICE1.12!I398/PRICE1.12!$G398)*100,2)</f>
        <v>88.91</v>
      </c>
      <c r="J398" s="23">
        <f>ROUND((PRICE1.12!J398/PRICE1.12!$G398)*100,2)</f>
        <v>84.38</v>
      </c>
      <c r="K398" s="23">
        <f>ROUND((PRICE1.12!K398/PRICE1.12!$G398)*100,2)</f>
        <v>94.79</v>
      </c>
      <c r="L398" s="23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3">
        <f>ROUND((PRICE1.12!C399/PRICE1.12!$G399)*100,2)</f>
        <v>110.14</v>
      </c>
      <c r="D399" s="23">
        <f>ROUND((PRICE1.12!D399/PRICE1.12!$G399)*100,2)</f>
        <v>105.4</v>
      </c>
      <c r="E399" s="23">
        <f>ROUND((PRICE1.12!E399/PRICE1.12!$G399)*100,2)</f>
        <v>95.68</v>
      </c>
      <c r="F399" s="23">
        <f>ROUND((PRICE1.12!F399/PRICE1.12!$G399)*100,2)</f>
        <v>88.61</v>
      </c>
      <c r="G399" s="23">
        <f>ROUND((PRICE1.12!G399/PRICE1.12!$G399)*100,2)</f>
        <v>100</v>
      </c>
      <c r="H399" s="23">
        <f>ROUND((PRICE1.12!H399/PRICE1.12!$G399)*100,2)</f>
        <v>117.29</v>
      </c>
      <c r="I399" s="23">
        <f>ROUND((PRICE1.12!I399/PRICE1.12!$G399)*100,2)</f>
        <v>99.17</v>
      </c>
      <c r="J399" s="23">
        <f>ROUND((PRICE1.12!J399/PRICE1.12!$G399)*100,2)</f>
        <v>94.76</v>
      </c>
      <c r="K399" s="23">
        <f>ROUND((PRICE1.12!K399/PRICE1.12!$G399)*100,2)</f>
        <v>90.27</v>
      </c>
      <c r="L399" s="23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ROUND((PRICE1.12!C400/PRICE1.12!$G400)*100,2)</f>
        <v>138.13</v>
      </c>
      <c r="D400" s="23">
        <f>ROUND((PRICE1.12!D400/PRICE1.12!$G400)*100,2)</f>
        <v>114.2</v>
      </c>
      <c r="E400" s="23">
        <f>ROUND((PRICE1.12!E400/PRICE1.12!$G400)*100,2)</f>
        <v>61.42</v>
      </c>
      <c r="F400" s="23">
        <f>ROUND((PRICE1.12!F400/PRICE1.12!$G400)*100,2)</f>
        <v>86.25</v>
      </c>
      <c r="G400" s="23">
        <f>ROUND((PRICE1.12!G400/PRICE1.12!$G400)*100,2)</f>
        <v>100</v>
      </c>
      <c r="H400" s="23">
        <f>ROUND((PRICE1.12!H400/PRICE1.12!$G400)*100,2)</f>
        <v>111.37</v>
      </c>
      <c r="I400" s="23">
        <f>ROUND((PRICE1.12!I400/PRICE1.12!$G400)*100,2)</f>
        <v>137.56</v>
      </c>
      <c r="J400" s="23">
        <f>ROUND((PRICE1.12!J400/PRICE1.12!$G400)*100,2)</f>
        <v>132.77000000000001</v>
      </c>
      <c r="K400" s="23">
        <f>ROUND((PRICE1.12!K400/PRICE1.12!$G400)*100,2)</f>
        <v>92.1</v>
      </c>
      <c r="L400" s="23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ROUND((PRICE1.12!C401/PRICE1.12!$G401)*100,2)</f>
        <v>109.34</v>
      </c>
      <c r="D401" s="23">
        <f>ROUND((PRICE1.12!D401/PRICE1.12!$G401)*100,2)</f>
        <v>80.349999999999994</v>
      </c>
      <c r="E401" s="23">
        <f>ROUND((PRICE1.12!E401/PRICE1.12!$G401)*100,2)</f>
        <v>92.46</v>
      </c>
      <c r="F401" s="23">
        <f>ROUND((PRICE1.12!F401/PRICE1.12!$G401)*100,2)</f>
        <v>117.82</v>
      </c>
      <c r="G401" s="23">
        <f>ROUND((PRICE1.12!G401/PRICE1.12!$G401)*100,2)</f>
        <v>100</v>
      </c>
      <c r="H401" s="23">
        <f>ROUND((PRICE1.12!H401/PRICE1.12!$G401)*100,2)</f>
        <v>98.86</v>
      </c>
      <c r="I401" s="23">
        <f>ROUND((PRICE1.12!I401/PRICE1.12!$G401)*100,2)</f>
        <v>81.77</v>
      </c>
      <c r="J401" s="23">
        <f>ROUND((PRICE1.12!J401/PRICE1.12!$G401)*100,2)</f>
        <v>64.2</v>
      </c>
      <c r="K401" s="23">
        <f>ROUND((PRICE1.12!K401/PRICE1.12!$G401)*100,2)</f>
        <v>160.47999999999999</v>
      </c>
      <c r="L401" s="23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ROUND((PRICE1.12!C402/PRICE1.12!$G402)*100,2)</f>
        <v>87.18</v>
      </c>
      <c r="D402" s="23">
        <f>ROUND((PRICE1.12!D402/PRICE1.12!$G402)*100,2)</f>
        <v>100.67</v>
      </c>
      <c r="E402" s="23">
        <f>ROUND((PRICE1.12!E402/PRICE1.12!$G402)*100,2)</f>
        <v>0</v>
      </c>
      <c r="F402" s="23">
        <f>ROUND((PRICE1.12!F402/PRICE1.12!$G402)*100,2)</f>
        <v>112.09</v>
      </c>
      <c r="G402" s="23">
        <f>ROUND((PRICE1.12!G402/PRICE1.12!$G402)*100,2)</f>
        <v>100</v>
      </c>
      <c r="H402" s="23">
        <f>ROUND((PRICE1.12!H402/PRICE1.12!$G402)*100,2)</f>
        <v>83.09</v>
      </c>
      <c r="I402" s="23">
        <f>ROUND((PRICE1.12!I402/PRICE1.12!$G402)*100,2)</f>
        <v>96.86</v>
      </c>
      <c r="J402" s="23">
        <f>ROUND((PRICE1.12!J402/PRICE1.12!$G402)*100,2)</f>
        <v>0</v>
      </c>
      <c r="K402" s="23">
        <f>ROUND((PRICE1.12!K402/PRICE1.12!$G402)*100,2)</f>
        <v>141.99</v>
      </c>
      <c r="L402" s="23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x14ac:dyDescent="0.25">
      <c r="A404" s="9" t="s">
        <v>121</v>
      </c>
      <c r="B404" s="9" t="s">
        <v>69</v>
      </c>
      <c r="C404" s="23">
        <f>ROUND((PRICE1.12!C404/PRICE1.12!$G404)*100,2)</f>
        <v>0</v>
      </c>
      <c r="D404" s="23">
        <f>ROUND((PRICE1.12!D404/PRICE1.12!$G404)*100,2)</f>
        <v>100</v>
      </c>
      <c r="E404" s="31">
        <f>ROUND((PRICE1.12!E404/PRICE1.12!$G404)*100,2)</f>
        <v>0</v>
      </c>
      <c r="F404" s="31">
        <f>ROUND((PRICE1.12!F404/PRICE1.12!$G404)*100,2)</f>
        <v>0</v>
      </c>
      <c r="G404" s="23">
        <f>ROUND((PRICE1.12!G404/PRICE1.12!$G404)*100,2)</f>
        <v>100</v>
      </c>
      <c r="H404" s="23">
        <f>ROUND((PRICE1.12!H404/PRICE1.12!$G404)*100,2)</f>
        <v>0</v>
      </c>
      <c r="I404" s="23">
        <f>ROUND((PRICE1.12!I404/PRICE1.12!$G404)*100,2)</f>
        <v>62.35</v>
      </c>
      <c r="J404" s="31">
        <f>ROUND((PRICE1.12!J404/PRICE1.12!$G404)*100,2)</f>
        <v>0</v>
      </c>
      <c r="K404" s="31">
        <f>ROUND((PRICE1.12!K404/PRICE1.12!$G404)*100,2)</f>
        <v>0</v>
      </c>
      <c r="L404" s="23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3">
        <f>ROUND((PRICE1.12!C405/PRICE1.12!$G405)*100,2)</f>
        <v>121.76</v>
      </c>
      <c r="D405" s="23">
        <f>ROUND((PRICE1.12!D405/PRICE1.12!$G405)*100,2)</f>
        <v>107.25</v>
      </c>
      <c r="E405" s="23">
        <f>ROUND((PRICE1.12!E405/PRICE1.12!$G405)*100,2)</f>
        <v>102.28</v>
      </c>
      <c r="F405" s="23">
        <f>ROUND((PRICE1.12!F405/PRICE1.12!$G405)*100,2)</f>
        <v>68.709999999999994</v>
      </c>
      <c r="G405" s="23">
        <f>ROUND((PRICE1.12!G405/PRICE1.12!$G405)*100,2)</f>
        <v>100</v>
      </c>
      <c r="H405" s="23">
        <f>ROUND((PRICE1.12!H405/PRICE1.12!$G405)*100,2)</f>
        <v>93.31</v>
      </c>
      <c r="I405" s="23">
        <f>ROUND((PRICE1.12!I405/PRICE1.12!$G405)*100,2)</f>
        <v>83.36</v>
      </c>
      <c r="J405" s="23">
        <f>ROUND((PRICE1.12!J405/PRICE1.12!$G405)*100,2)</f>
        <v>80.94</v>
      </c>
      <c r="K405" s="23">
        <f>ROUND((PRICE1.12!K405/PRICE1.12!$G405)*100,2)</f>
        <v>84.5</v>
      </c>
      <c r="L405" s="23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3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 x14ac:dyDescent="0.25">
      <c r="A407" s="9" t="s">
        <v>121</v>
      </c>
      <c r="B407" s="9" t="s">
        <v>79</v>
      </c>
      <c r="C407" s="23">
        <f>ROUND((PRICE1.12!C407/PRICE1.12!$G407)*100,2)</f>
        <v>94.47</v>
      </c>
      <c r="D407" s="23">
        <f>ROUND((PRICE1.12!D407/PRICE1.12!$G407)*100,2)</f>
        <v>98.49</v>
      </c>
      <c r="E407" s="23">
        <f>ROUND((PRICE1.12!E407/PRICE1.12!$G407)*100,2)</f>
        <v>103.54</v>
      </c>
      <c r="F407" s="23">
        <f>ROUND((PRICE1.12!F407/PRICE1.12!$G407)*100,2)</f>
        <v>103.49</v>
      </c>
      <c r="G407" s="23">
        <f>ROUND((PRICE1.12!G407/PRICE1.12!$G407)*100,2)</f>
        <v>100</v>
      </c>
      <c r="H407" s="23">
        <f>ROUND((PRICE1.12!H407/PRICE1.12!$G407)*100,2)</f>
        <v>109.96</v>
      </c>
      <c r="I407" s="23">
        <f>ROUND((PRICE1.12!I407/PRICE1.12!$G407)*100,2)</f>
        <v>110.04</v>
      </c>
      <c r="J407" s="23">
        <f>ROUND((PRICE1.12!J407/PRICE1.12!$G407)*100,2)</f>
        <v>109.85</v>
      </c>
      <c r="K407" s="23">
        <f>ROUND((PRICE1.12!K407/PRICE1.12!$G407)*100,2)</f>
        <v>112.32</v>
      </c>
      <c r="L407" s="23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ROUND((PRICE1.12!C408/PRICE1.12!$G408)*100,2)</f>
        <v>99.78</v>
      </c>
      <c r="D408" s="23">
        <f>ROUND((PRICE1.12!D408/PRICE1.12!$G408)*100,2)</f>
        <v>104</v>
      </c>
      <c r="E408" s="23">
        <f>ROUND((PRICE1.12!E408/PRICE1.12!$G408)*100,2)</f>
        <v>99.12</v>
      </c>
      <c r="F408" s="23">
        <f>ROUND((PRICE1.12!F408/PRICE1.12!$G408)*100,2)</f>
        <v>97.08</v>
      </c>
      <c r="G408" s="23">
        <f>ROUND((PRICE1.12!G408/PRICE1.12!$G408)*100,2)</f>
        <v>100</v>
      </c>
      <c r="H408" s="23">
        <f>ROUND((PRICE1.12!H408/PRICE1.12!$G408)*100,2)</f>
        <v>92.9</v>
      </c>
      <c r="I408" s="23">
        <f>ROUND((PRICE1.12!I408/PRICE1.12!$G408)*100,2)</f>
        <v>92.07</v>
      </c>
      <c r="J408" s="23">
        <f>ROUND((PRICE1.12!J408/PRICE1.12!$G408)*100,2)</f>
        <v>87.35</v>
      </c>
      <c r="K408" s="23">
        <f>ROUND((PRICE1.12!K408/PRICE1.12!$G408)*100,2)</f>
        <v>81.86</v>
      </c>
      <c r="L408" s="23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3">
        <f>ROUND((PRICE1.12!C409/PRICE1.12!$G409)*100,2)</f>
        <v>102.25</v>
      </c>
      <c r="D409" s="23">
        <f>ROUND((PRICE1.12!D409/PRICE1.12!$G409)*100,2)</f>
        <v>102.42</v>
      </c>
      <c r="E409" s="23">
        <f>ROUND((PRICE1.12!E409/PRICE1.12!$G409)*100,2)</f>
        <v>99.14</v>
      </c>
      <c r="F409" s="23">
        <f>ROUND((PRICE1.12!F409/PRICE1.12!$G409)*100,2)</f>
        <v>96.19</v>
      </c>
      <c r="G409" s="23">
        <f>ROUND((PRICE1.12!G409/PRICE1.12!$G409)*100,2)</f>
        <v>100</v>
      </c>
      <c r="H409" s="23">
        <f>ROUND((PRICE1.12!H409/PRICE1.12!$G409)*100,2)</f>
        <v>93.61</v>
      </c>
      <c r="I409" s="23">
        <f>ROUND((PRICE1.12!I409/PRICE1.12!$G409)*100,2)</f>
        <v>89.76</v>
      </c>
      <c r="J409" s="23">
        <f>ROUND((PRICE1.12!J409/PRICE1.12!$G409)*100,2)</f>
        <v>89.52</v>
      </c>
      <c r="K409" s="23">
        <f>ROUND((PRICE1.12!K409/PRICE1.12!$G409)*100,2)</f>
        <v>79.349999999999994</v>
      </c>
      <c r="L409" s="23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x14ac:dyDescent="0.25">
      <c r="A411" s="9" t="s">
        <v>121</v>
      </c>
      <c r="B411" s="9" t="s">
        <v>102</v>
      </c>
      <c r="C411" s="23">
        <f>ROUND((PRICE1.12!C411/PRICE1.12!$G411)*100,2)</f>
        <v>94.69</v>
      </c>
      <c r="D411" s="23">
        <f>ROUND((PRICE1.12!D411/PRICE1.12!$G411)*100,2)</f>
        <v>93.73</v>
      </c>
      <c r="E411" s="23">
        <f>ROUND((PRICE1.12!E411/PRICE1.12!$G411)*100,2)</f>
        <v>104.34</v>
      </c>
      <c r="F411" s="23">
        <f>ROUND((PRICE1.12!F411/PRICE1.12!$G411)*100,2)</f>
        <v>107.4</v>
      </c>
      <c r="G411" s="23">
        <f>ROUND((PRICE1.12!G411/PRICE1.12!$G411)*100,2)</f>
        <v>100</v>
      </c>
      <c r="H411" s="23">
        <f>ROUND((PRICE1.12!H411/PRICE1.12!$G411)*100,2)</f>
        <v>113.67</v>
      </c>
      <c r="I411" s="23">
        <f>ROUND((PRICE1.12!I411/PRICE1.12!$G411)*100,2)</f>
        <v>103.38</v>
      </c>
      <c r="J411" s="23">
        <f>ROUND((PRICE1.12!J411/PRICE1.12!$G411)*100,2)</f>
        <v>111.9</v>
      </c>
      <c r="K411" s="23">
        <f>ROUND((PRICE1.12!K411/PRICE1.12!$G411)*100,2)</f>
        <v>115.76</v>
      </c>
      <c r="L411" s="23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ROUND((PRICE1.12!C412/PRICE1.12!$G412)*100,2)</f>
        <v>102.24</v>
      </c>
      <c r="D412" s="23">
        <f>ROUND((PRICE1.12!D412/PRICE1.12!$G412)*100,2)</f>
        <v>103.3</v>
      </c>
      <c r="E412" s="23">
        <f>ROUND((PRICE1.12!E412/PRICE1.12!$G412)*100,2)</f>
        <v>95</v>
      </c>
      <c r="F412" s="23">
        <f>ROUND((PRICE1.12!F412/PRICE1.12!$G412)*100,2)</f>
        <v>99.46</v>
      </c>
      <c r="G412" s="23">
        <f>ROUND((PRICE1.12!G412/PRICE1.12!$G412)*100,2)</f>
        <v>100</v>
      </c>
      <c r="H412" s="23">
        <f>ROUND((PRICE1.12!H412/PRICE1.12!$G412)*100,2)</f>
        <v>104.16</v>
      </c>
      <c r="I412" s="23">
        <f>ROUND((PRICE1.12!I412/PRICE1.12!$G412)*100,2)</f>
        <v>103.04</v>
      </c>
      <c r="J412" s="23">
        <f>ROUND((PRICE1.12!J412/PRICE1.12!$G412)*100,2)</f>
        <v>106.03</v>
      </c>
      <c r="K412" s="23">
        <f>ROUND((PRICE1.12!K412/PRICE1.12!$G412)*100,2)</f>
        <v>108.04</v>
      </c>
      <c r="L412" s="23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ROUND((PRICE1.12!C413/PRICE1.12!$G413)*100,2)</f>
        <v>95.91</v>
      </c>
      <c r="D413" s="23">
        <f>ROUND((PRICE1.12!D413/PRICE1.12!$G413)*100,2)</f>
        <v>104.26</v>
      </c>
      <c r="E413" s="23">
        <f>ROUND((PRICE1.12!E413/PRICE1.12!$G413)*100,2)</f>
        <v>102.38</v>
      </c>
      <c r="F413" s="23">
        <f>ROUND((PRICE1.12!F413/PRICE1.12!$G413)*100,2)</f>
        <v>97.45</v>
      </c>
      <c r="G413" s="23">
        <f>ROUND((PRICE1.12!G413/PRICE1.12!$G413)*100,2)</f>
        <v>100</v>
      </c>
      <c r="H413" s="23">
        <f>ROUND((PRICE1.12!H413/PRICE1.12!$G413)*100,2)</f>
        <v>94.28</v>
      </c>
      <c r="I413" s="23">
        <f>ROUND((PRICE1.12!I413/PRICE1.12!$G413)*100,2)</f>
        <v>95.45</v>
      </c>
      <c r="J413" s="23">
        <f>ROUND((PRICE1.12!J413/PRICE1.12!$G413)*100,2)</f>
        <v>101.13</v>
      </c>
      <c r="K413" s="23">
        <f>ROUND((PRICE1.12!K413/PRICE1.12!$G413)*100,2)</f>
        <v>111.76</v>
      </c>
      <c r="L413" s="23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ROUND((PRICE1.12!C414/PRICE1.12!$G414)*100,2)</f>
        <v>105.74</v>
      </c>
      <c r="D414" s="23">
        <f>ROUND((PRICE1.12!D414/PRICE1.12!$G414)*100,2)</f>
        <v>101.23</v>
      </c>
      <c r="E414" s="23">
        <f>ROUND((PRICE1.12!E414/PRICE1.12!$G414)*100,2)</f>
        <v>97.75</v>
      </c>
      <c r="F414" s="23">
        <f>ROUND((PRICE1.12!F414/PRICE1.12!$G414)*100,2)</f>
        <v>95.29</v>
      </c>
      <c r="G414" s="23">
        <f>ROUND((PRICE1.12!G414/PRICE1.12!$G414)*100,2)</f>
        <v>100</v>
      </c>
      <c r="H414" s="23">
        <f>ROUND((PRICE1.12!H414/PRICE1.12!$G414)*100,2)</f>
        <v>104.51</v>
      </c>
      <c r="I414" s="23">
        <f>ROUND((PRICE1.12!I414/PRICE1.12!$G414)*100,2)</f>
        <v>101.84</v>
      </c>
      <c r="J414" s="23">
        <f>ROUND((PRICE1.12!J414/PRICE1.12!$G414)*100,2)</f>
        <v>115.98</v>
      </c>
      <c r="K414" s="23">
        <f>ROUND((PRICE1.12!K414/PRICE1.12!$G414)*100,2)</f>
        <v>127.66</v>
      </c>
      <c r="L414" s="23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x14ac:dyDescent="0.25">
      <c r="A416" s="9" t="s">
        <v>121</v>
      </c>
      <c r="B416" s="9" t="s">
        <v>105</v>
      </c>
      <c r="C416" s="23">
        <f>ROUND((PRICE1.12!C416/PRICE1.12!$G416)*100,2)</f>
        <v>96.25</v>
      </c>
      <c r="D416" s="23">
        <f>ROUND((PRICE1.12!D416/PRICE1.12!$G416)*100,2)</f>
        <v>99.6</v>
      </c>
      <c r="E416" s="23">
        <f>ROUND((PRICE1.12!E416/PRICE1.12!$G416)*100,2)</f>
        <v>98.2</v>
      </c>
      <c r="F416" s="23">
        <f>ROUND((PRICE1.12!F416/PRICE1.12!$G416)*100,2)</f>
        <v>107.2</v>
      </c>
      <c r="G416" s="23">
        <f>ROUND((PRICE1.12!G416/PRICE1.12!$G416)*100,2)</f>
        <v>100</v>
      </c>
      <c r="H416" s="23">
        <f>ROUND((PRICE1.12!H416/PRICE1.12!$G416)*100,2)</f>
        <v>109.44</v>
      </c>
      <c r="I416" s="23">
        <f>ROUND((PRICE1.12!I416/PRICE1.12!$G416)*100,2)</f>
        <v>108.59</v>
      </c>
      <c r="J416" s="23">
        <f>ROUND((PRICE1.12!J416/PRICE1.12!$G416)*100,2)</f>
        <v>112.84</v>
      </c>
      <c r="K416" s="23">
        <f>ROUND((PRICE1.12!K416/PRICE1.12!$G416)*100,2)</f>
        <v>104.63</v>
      </c>
      <c r="L416" s="23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ROUND((PRICE1.12!C417/PRICE1.12!$G417)*100,2)</f>
        <v>49.79</v>
      </c>
      <c r="D417" s="23">
        <f>ROUND((PRICE1.12!D417/PRICE1.12!$G417)*100,2)</f>
        <v>82.08</v>
      </c>
      <c r="E417" s="23">
        <f>ROUND((PRICE1.12!E417/PRICE1.12!$G417)*100,2)</f>
        <v>90.28</v>
      </c>
      <c r="F417" s="23">
        <f>ROUND((PRICE1.12!F417/PRICE1.12!$G417)*100,2)</f>
        <v>108.45</v>
      </c>
      <c r="G417" s="23">
        <f>ROUND((PRICE1.12!G417/PRICE1.12!$G417)*100,2)</f>
        <v>100</v>
      </c>
      <c r="H417" s="23">
        <f>ROUND((PRICE1.12!H417/PRICE1.12!$G417)*100,2)</f>
        <v>99.96</v>
      </c>
      <c r="I417" s="23">
        <f>ROUND((PRICE1.12!I417/PRICE1.12!$G417)*100,2)</f>
        <v>119.82</v>
      </c>
      <c r="J417" s="23">
        <f>ROUND((PRICE1.12!J417/PRICE1.12!$G417)*100,2)</f>
        <v>91.31</v>
      </c>
      <c r="K417" s="23">
        <f>ROUND((PRICE1.12!K417/PRICE1.12!$G417)*100,2)</f>
        <v>105.53</v>
      </c>
      <c r="L417" s="23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ROUND((PRICE1.12!C418/PRICE1.12!$G418)*100,2)</f>
        <v>94.15</v>
      </c>
      <c r="D418" s="23">
        <f>ROUND((PRICE1.12!D418/PRICE1.12!$G418)*100,2)</f>
        <v>112.96</v>
      </c>
      <c r="E418" s="23">
        <f>ROUND((PRICE1.12!E418/PRICE1.12!$G418)*100,2)</f>
        <v>111.9</v>
      </c>
      <c r="F418" s="23">
        <f>ROUND((PRICE1.12!F418/PRICE1.12!$G418)*100,2)</f>
        <v>87.57</v>
      </c>
      <c r="G418" s="23">
        <f>ROUND((PRICE1.12!G418/PRICE1.12!$G418)*100,2)</f>
        <v>100</v>
      </c>
      <c r="H418" s="23">
        <f>ROUND((PRICE1.12!H418/PRICE1.12!$G418)*100,2)</f>
        <v>95.5</v>
      </c>
      <c r="I418" s="23">
        <f>ROUND((PRICE1.12!I418/PRICE1.12!$G418)*100,2)</f>
        <v>114.96</v>
      </c>
      <c r="J418" s="23">
        <f>ROUND((PRICE1.12!J418/PRICE1.12!$G418)*100,2)</f>
        <v>117.87</v>
      </c>
      <c r="K418" s="23">
        <f>ROUND((PRICE1.12!K418/PRICE1.12!$G418)*100,2)</f>
        <v>105.8</v>
      </c>
      <c r="L418" s="23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ROUND((PRICE1.12!C419/PRICE1.12!$G419)*100,2)</f>
        <v>91.71</v>
      </c>
      <c r="D419" s="23">
        <f>ROUND((PRICE1.12!D419/PRICE1.12!$G419)*100,2)</f>
        <v>102.83</v>
      </c>
      <c r="E419" s="23">
        <f>ROUND((PRICE1.12!E419/PRICE1.12!$G419)*100,2)</f>
        <v>109</v>
      </c>
      <c r="F419" s="23">
        <f>ROUND((PRICE1.12!F419/PRICE1.12!$G419)*100,2)</f>
        <v>106.28</v>
      </c>
      <c r="G419" s="23">
        <f>ROUND((PRICE1.12!G419/PRICE1.12!$G419)*100,2)</f>
        <v>100</v>
      </c>
      <c r="H419" s="23">
        <f>ROUND((PRICE1.12!H419/PRICE1.12!$G419)*100,2)</f>
        <v>106.84</v>
      </c>
      <c r="I419" s="23">
        <f>ROUND((PRICE1.12!I419/PRICE1.12!$G419)*100,2)</f>
        <v>105.1</v>
      </c>
      <c r="J419" s="23">
        <f>ROUND((PRICE1.12!J419/PRICE1.12!$G419)*100,2)</f>
        <v>107.81</v>
      </c>
      <c r="K419" s="23">
        <f>ROUND((PRICE1.12!K419/PRICE1.12!$G419)*100,2)</f>
        <v>107.48</v>
      </c>
      <c r="L419" s="23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 x14ac:dyDescent="0.25">
      <c r="A422" s="9" t="s">
        <v>120</v>
      </c>
      <c r="B422" s="9" t="s">
        <v>2</v>
      </c>
      <c r="C422" s="23">
        <f>ROUND((PRICE1.12!C422/PRICE1.12!$G422)*100,2)</f>
        <v>93.51</v>
      </c>
      <c r="D422" s="23">
        <f>ROUND((PRICE1.12!D422/PRICE1.12!$G422)*100,2)</f>
        <v>86.96</v>
      </c>
      <c r="E422" s="23">
        <f>ROUND((PRICE1.12!E422/PRICE1.12!$G422)*100,2)</f>
        <v>114.79</v>
      </c>
      <c r="F422" s="23">
        <f>ROUND((PRICE1.12!F422/PRICE1.12!$G422)*100,2)</f>
        <v>104.73</v>
      </c>
      <c r="G422" s="23">
        <f>ROUND((PRICE1.12!G422/PRICE1.12!$G422)*100,2)</f>
        <v>100</v>
      </c>
      <c r="H422" s="23">
        <f>ROUND((PRICE1.12!H422/PRICE1.12!$G422)*100,2)</f>
        <v>85.73</v>
      </c>
      <c r="I422" s="23">
        <f>ROUND((PRICE1.12!I422/PRICE1.12!$G422)*100,2)</f>
        <v>90.79</v>
      </c>
      <c r="J422" s="23">
        <f>ROUND((PRICE1.12!J422/PRICE1.12!$G422)*100,2)</f>
        <v>75.55</v>
      </c>
      <c r="K422" s="23">
        <f>ROUND((PRICE1.12!K422/PRICE1.12!$G422)*100,2)</f>
        <v>73.87</v>
      </c>
      <c r="L422" s="23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3">
        <f>ROUND((PRICE1.12!C423/PRICE1.12!$G423)*100,2)</f>
        <v>84.07</v>
      </c>
      <c r="D423" s="23">
        <f>ROUND((PRICE1.12!D423/PRICE1.12!$G423)*100,2)</f>
        <v>95.63</v>
      </c>
      <c r="E423" s="23">
        <f>ROUND((PRICE1.12!E423/PRICE1.12!$G423)*100,2)</f>
        <v>107.4</v>
      </c>
      <c r="F423" s="23">
        <f>ROUND((PRICE1.12!F423/PRICE1.12!$G423)*100,2)</f>
        <v>112.76</v>
      </c>
      <c r="G423" s="23">
        <f>ROUND((PRICE1.12!G423/PRICE1.12!$G423)*100,2)</f>
        <v>100</v>
      </c>
      <c r="H423" s="23">
        <f>ROUND((PRICE1.12!H423/PRICE1.12!$G423)*100,2)</f>
        <v>100.7</v>
      </c>
      <c r="I423" s="23">
        <f>ROUND((PRICE1.12!I423/PRICE1.12!$G423)*100,2)</f>
        <v>105.29</v>
      </c>
      <c r="J423" s="23">
        <f>ROUND((PRICE1.12!J423/PRICE1.12!$G423)*100,2)</f>
        <v>99.15</v>
      </c>
      <c r="K423" s="23">
        <f>ROUND((PRICE1.12!K423/PRICE1.12!$G423)*100,2)</f>
        <v>90.27</v>
      </c>
      <c r="L423" s="23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3">
        <f>ROUND((PRICE1.12!C424/PRICE1.12!$G424)*100,2)</f>
        <v>101.79</v>
      </c>
      <c r="D424" s="23">
        <f>ROUND((PRICE1.12!D424/PRICE1.12!$G424)*100,2)</f>
        <v>97.88</v>
      </c>
      <c r="E424" s="23">
        <f>ROUND((PRICE1.12!E424/PRICE1.12!$G424)*100,2)</f>
        <v>106.41</v>
      </c>
      <c r="F424" s="23">
        <f>ROUND((PRICE1.12!F424/PRICE1.12!$G424)*100,2)</f>
        <v>93.81</v>
      </c>
      <c r="G424" s="23">
        <f>ROUND((PRICE1.12!G424/PRICE1.12!$G424)*100,2)</f>
        <v>100</v>
      </c>
      <c r="H424" s="23">
        <f>ROUND((PRICE1.12!H424/PRICE1.12!$G424)*100,2)</f>
        <v>93.7</v>
      </c>
      <c r="I424" s="23">
        <f>ROUND((PRICE1.12!I424/PRICE1.12!$G424)*100,2)</f>
        <v>85.88</v>
      </c>
      <c r="J424" s="23">
        <f>ROUND((PRICE1.12!J424/PRICE1.12!$G424)*100,2)</f>
        <v>77.459999999999994</v>
      </c>
      <c r="K424" s="23">
        <f>ROUND((PRICE1.12!K424/PRICE1.12!$G424)*100,2)</f>
        <v>72.08</v>
      </c>
      <c r="L424" s="23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x14ac:dyDescent="0.25">
      <c r="A426" s="9" t="s">
        <v>120</v>
      </c>
      <c r="B426" s="9" t="s">
        <v>9</v>
      </c>
      <c r="C426" s="23">
        <f>ROUND((PRICE1.12!C426/PRICE1.12!$G426)*100,2)</f>
        <v>83.55</v>
      </c>
      <c r="D426" s="23">
        <f>ROUND((PRICE1.12!D426/PRICE1.12!$G426)*100,2)</f>
        <v>108.28</v>
      </c>
      <c r="E426" s="23">
        <f>ROUND((PRICE1.12!E426/PRICE1.12!$G426)*100,2)</f>
        <v>98.46</v>
      </c>
      <c r="F426" s="23">
        <f>ROUND((PRICE1.12!F426/PRICE1.12!$G426)*100,2)</f>
        <v>109.47</v>
      </c>
      <c r="G426" s="23">
        <f>ROUND((PRICE1.12!G426/PRICE1.12!$G426)*100,2)</f>
        <v>100</v>
      </c>
      <c r="H426" s="23">
        <f>ROUND((PRICE1.12!H426/PRICE1.12!$G426)*100,2)</f>
        <v>106.27</v>
      </c>
      <c r="I426" s="23">
        <f>ROUND((PRICE1.12!I426/PRICE1.12!$G426)*100,2)</f>
        <v>104.73</v>
      </c>
      <c r="J426" s="23">
        <f>ROUND((PRICE1.12!J426/PRICE1.12!$G426)*100,2)</f>
        <v>113.37</v>
      </c>
      <c r="K426" s="23">
        <f>ROUND((PRICE1.12!K426/PRICE1.12!$G426)*100,2)</f>
        <v>107.57</v>
      </c>
      <c r="L426" s="23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3">
        <f>ROUND((PRICE1.12!C427/PRICE1.12!$G427)*100,2)</f>
        <v>102.72</v>
      </c>
      <c r="D427" s="23">
        <f>ROUND((PRICE1.12!D427/PRICE1.12!$G427)*100,2)</f>
        <v>98.01</v>
      </c>
      <c r="E427" s="23">
        <f>ROUND((PRICE1.12!E427/PRICE1.12!$G427)*100,2)</f>
        <v>99.16</v>
      </c>
      <c r="F427" s="23">
        <f>ROUND((PRICE1.12!F427/PRICE1.12!$G427)*100,2)</f>
        <v>100.12</v>
      </c>
      <c r="G427" s="23">
        <f>ROUND((PRICE1.12!G427/PRICE1.12!$G427)*100,2)</f>
        <v>100</v>
      </c>
      <c r="H427" s="23">
        <f>ROUND((PRICE1.12!H427/PRICE1.12!$G427)*100,2)</f>
        <v>98.43</v>
      </c>
      <c r="I427" s="23">
        <f>ROUND((PRICE1.12!I427/PRICE1.12!$G427)*100,2)</f>
        <v>117.2</v>
      </c>
      <c r="J427" s="23">
        <f>ROUND((PRICE1.12!J427/PRICE1.12!$G427)*100,2)</f>
        <v>131.93</v>
      </c>
      <c r="K427" s="23">
        <f>ROUND((PRICE1.12!K427/PRICE1.12!$G427)*100,2)</f>
        <v>133.31</v>
      </c>
      <c r="L427" s="23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3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 x14ac:dyDescent="0.25">
      <c r="A429" s="9" t="s">
        <v>120</v>
      </c>
      <c r="B429" s="9" t="s">
        <v>17</v>
      </c>
      <c r="C429" s="23">
        <f>ROUND((PRICE1.12!C429/PRICE1.12!$G429)*100,2)</f>
        <v>0</v>
      </c>
      <c r="D429" s="23">
        <f>ROUND((PRICE1.12!D429/PRICE1.12!$G429)*100,2)</f>
        <v>0</v>
      </c>
      <c r="E429" s="23">
        <f>ROUND((PRICE1.12!E429/PRICE1.12!$G429)*100,2)</f>
        <v>0</v>
      </c>
      <c r="F429" s="23">
        <f>ROUND((PRICE1.12!F429/PRICE1.12!$G429)*100,2)</f>
        <v>100</v>
      </c>
      <c r="G429" s="23">
        <f>ROUND((PRICE1.12!G429/PRICE1.12!$G429)*100,2)</f>
        <v>100</v>
      </c>
      <c r="H429" s="23">
        <f>ROUND((PRICE1.12!H429/PRICE1.12!$G429)*100,2)</f>
        <v>0</v>
      </c>
      <c r="I429" s="23">
        <f>ROUND((PRICE1.12!I429/PRICE1.12!$G429)*100,2)</f>
        <v>0</v>
      </c>
      <c r="J429" s="23">
        <f>ROUND((PRICE1.12!J429/PRICE1.12!$G429)*100,2)</f>
        <v>0</v>
      </c>
      <c r="K429" s="23">
        <f>ROUND((PRICE1.12!K429/PRICE1.12!$G429)*100,2)</f>
        <v>87.36</v>
      </c>
      <c r="L429" s="23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3">
        <f>ROUND((PRICE1.12!C430/PRICE1.12!$G430)*100,2)</f>
        <v>142.96</v>
      </c>
      <c r="D430" s="23">
        <f>ROUND((PRICE1.12!D430/PRICE1.12!$G430)*100,2)</f>
        <v>89.27</v>
      </c>
      <c r="E430" s="23">
        <f>ROUND((PRICE1.12!E430/PRICE1.12!$G430)*100,2)</f>
        <v>92.61</v>
      </c>
      <c r="F430" s="23">
        <f>ROUND((PRICE1.12!F430/PRICE1.12!$G430)*100,2)</f>
        <v>75.19</v>
      </c>
      <c r="G430" s="23">
        <f>ROUND((PRICE1.12!G430/PRICE1.12!$G430)*100,2)</f>
        <v>100</v>
      </c>
      <c r="H430" s="23">
        <f>ROUND((PRICE1.12!H430/PRICE1.12!$G430)*100,2)</f>
        <v>121.04</v>
      </c>
      <c r="I430" s="23">
        <f>ROUND((PRICE1.12!I430/PRICE1.12!$G430)*100,2)</f>
        <v>108.06</v>
      </c>
      <c r="J430" s="23">
        <f>ROUND((PRICE1.12!J430/PRICE1.12!$G430)*100,2)</f>
        <v>85.75</v>
      </c>
      <c r="K430" s="23">
        <f>ROUND((PRICE1.12!K430/PRICE1.12!$G430)*100,2)</f>
        <v>99.19</v>
      </c>
      <c r="L430" s="23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x14ac:dyDescent="0.25">
      <c r="A432" s="9" t="s">
        <v>120</v>
      </c>
      <c r="B432" s="9" t="s">
        <v>23</v>
      </c>
      <c r="C432" s="23">
        <f>ROUND((PRICE1.12!C432/PRICE1.12!$G432)*100,2)</f>
        <v>112.66</v>
      </c>
      <c r="D432" s="23">
        <f>ROUND((PRICE1.12!D432/PRICE1.12!$G432)*100,2)</f>
        <v>76.94</v>
      </c>
      <c r="E432" s="23">
        <f>ROUND((PRICE1.12!E432/PRICE1.12!$G432)*100,2)</f>
        <v>114.25</v>
      </c>
      <c r="F432" s="23">
        <f>ROUND((PRICE1.12!F432/PRICE1.12!$G432)*100,2)</f>
        <v>96.12</v>
      </c>
      <c r="G432" s="23">
        <f>ROUND((PRICE1.12!G432/PRICE1.12!$G432)*100,2)</f>
        <v>100</v>
      </c>
      <c r="H432" s="23">
        <f>ROUND((PRICE1.12!H432/PRICE1.12!$G432)*100,2)</f>
        <v>89.05</v>
      </c>
      <c r="I432" s="23">
        <f>ROUND((PRICE1.12!I432/PRICE1.12!$G432)*100,2)</f>
        <v>76.349999999999994</v>
      </c>
      <c r="J432" s="23">
        <f>ROUND((PRICE1.12!J432/PRICE1.12!$G432)*100,2)</f>
        <v>76.34</v>
      </c>
      <c r="K432" s="23">
        <f>ROUND((PRICE1.12!K432/PRICE1.12!$G432)*100,2)</f>
        <v>115.78</v>
      </c>
      <c r="L432" s="23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x14ac:dyDescent="0.25">
      <c r="A434" s="9" t="s">
        <v>120</v>
      </c>
      <c r="B434" s="9" t="s">
        <v>31</v>
      </c>
      <c r="C434" s="23">
        <f>ROUND((PRICE1.12!C434/PRICE1.12!$G434)*100,2)</f>
        <v>122.78</v>
      </c>
      <c r="D434" s="23">
        <f>ROUND((PRICE1.12!D434/PRICE1.12!$G434)*100,2)</f>
        <v>85.45</v>
      </c>
      <c r="E434" s="23">
        <f>ROUND((PRICE1.12!E434/PRICE1.12!$G434)*100,2)</f>
        <v>99.31</v>
      </c>
      <c r="F434" s="23">
        <f>ROUND((PRICE1.12!F434/PRICE1.12!$G434)*100,2)</f>
        <v>92.46</v>
      </c>
      <c r="G434" s="23">
        <f>ROUND((PRICE1.12!G434/PRICE1.12!$G434)*100,2)</f>
        <v>100</v>
      </c>
      <c r="H434" s="23">
        <f>ROUND((PRICE1.12!H434/PRICE1.12!$G434)*100,2)</f>
        <v>99.67</v>
      </c>
      <c r="I434" s="23">
        <f>ROUND((PRICE1.12!I434/PRICE1.12!$G434)*100,2)</f>
        <v>86.89</v>
      </c>
      <c r="J434" s="23">
        <f>ROUND((PRICE1.12!J434/PRICE1.12!$G434)*100,2)</f>
        <v>97.55</v>
      </c>
      <c r="K434" s="23">
        <f>ROUND((PRICE1.12!K434/PRICE1.12!$G434)*100,2)</f>
        <v>103.52</v>
      </c>
      <c r="L434" s="23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3">
        <f>ROUND((PRICE1.12!C435/PRICE1.12!$G435)*100,2)</f>
        <v>116.35</v>
      </c>
      <c r="D435" s="23">
        <f>ROUND((PRICE1.12!D435/PRICE1.12!$G435)*100,2)</f>
        <v>93.4</v>
      </c>
      <c r="E435" s="23">
        <f>ROUND((PRICE1.12!E435/PRICE1.12!$G435)*100,2)</f>
        <v>117.59</v>
      </c>
      <c r="F435" s="23">
        <f>ROUND((PRICE1.12!F435/PRICE1.12!$G435)*100,2)</f>
        <v>72.66</v>
      </c>
      <c r="G435" s="23">
        <f>ROUND((PRICE1.12!G435/PRICE1.12!$G435)*100,2)</f>
        <v>100</v>
      </c>
      <c r="H435" s="23">
        <f>ROUND((PRICE1.12!H435/PRICE1.12!$G435)*100,2)</f>
        <v>90.28</v>
      </c>
      <c r="I435" s="23">
        <f>ROUND((PRICE1.12!I435/PRICE1.12!$G435)*100,2)</f>
        <v>77.28</v>
      </c>
      <c r="J435" s="23">
        <f>ROUND((PRICE1.12!J435/PRICE1.12!$G435)*100,2)</f>
        <v>106.88</v>
      </c>
      <c r="K435" s="23">
        <f>ROUND((PRICE1.12!K435/PRICE1.12!$G435)*100,2)</f>
        <v>98.66</v>
      </c>
      <c r="L435" s="23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3">
        <f>ROUND((PRICE1.12!C436/PRICE1.12!$G436)*100,2)</f>
        <v>97.43</v>
      </c>
      <c r="D436" s="23">
        <f>ROUND((PRICE1.12!D436/PRICE1.12!$G436)*100,2)</f>
        <v>80</v>
      </c>
      <c r="E436" s="23">
        <f>ROUND((PRICE1.12!E436/PRICE1.12!$G436)*100,2)</f>
        <v>84.43</v>
      </c>
      <c r="F436" s="23">
        <f>ROUND((PRICE1.12!F436/PRICE1.12!$G436)*100,2)</f>
        <v>138.13999999999999</v>
      </c>
      <c r="G436" s="23">
        <f>ROUND((PRICE1.12!G436/PRICE1.12!$G436)*100,2)</f>
        <v>100</v>
      </c>
      <c r="H436" s="23">
        <f>ROUND((PRICE1.12!H436/PRICE1.12!$G436)*100,2)</f>
        <v>110.57</v>
      </c>
      <c r="I436" s="23">
        <f>ROUND((PRICE1.12!I436/PRICE1.12!$G436)*100,2)</f>
        <v>65.430000000000007</v>
      </c>
      <c r="J436" s="23">
        <f>ROUND((PRICE1.12!J436/PRICE1.12!$G436)*100,2)</f>
        <v>118.86</v>
      </c>
      <c r="K436" s="23">
        <f>ROUND((PRICE1.12!K436/PRICE1.12!$G436)*100,2)</f>
        <v>158.57</v>
      </c>
      <c r="L436" s="23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ROUND((PRICE1.12!C437/PRICE1.12!$G437)*100,2)</f>
        <v>124.8</v>
      </c>
      <c r="D437" s="23">
        <f>ROUND((PRICE1.12!D437/PRICE1.12!$G437)*100,2)</f>
        <v>100.65</v>
      </c>
      <c r="E437" s="23">
        <f>ROUND((PRICE1.12!E437/PRICE1.12!$G437)*100,2)</f>
        <v>83.61</v>
      </c>
      <c r="F437" s="23">
        <f>ROUND((PRICE1.12!F437/PRICE1.12!$G437)*100,2)</f>
        <v>90.87</v>
      </c>
      <c r="G437" s="23">
        <f>ROUND((PRICE1.12!G437/PRICE1.12!$G437)*100,2)</f>
        <v>100</v>
      </c>
      <c r="H437" s="23">
        <f>ROUND((PRICE1.12!H437/PRICE1.12!$G437)*100,2)</f>
        <v>109.13</v>
      </c>
      <c r="I437" s="23">
        <f>ROUND((PRICE1.12!I437/PRICE1.12!$G437)*100,2)</f>
        <v>114.7</v>
      </c>
      <c r="J437" s="23">
        <f>ROUND((PRICE1.12!J437/PRICE1.12!$G437)*100,2)</f>
        <v>115.26</v>
      </c>
      <c r="K437" s="23">
        <f>ROUND((PRICE1.12!K437/PRICE1.12!$G437)*100,2)</f>
        <v>93.51</v>
      </c>
      <c r="L437" s="23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ROUND((PRICE1.12!C438/PRICE1.12!$G438)*100,2)</f>
        <v>132.78</v>
      </c>
      <c r="D438" s="23">
        <f>ROUND((PRICE1.12!D438/PRICE1.12!$G438)*100,2)</f>
        <v>102.73</v>
      </c>
      <c r="E438" s="23">
        <f>ROUND((PRICE1.12!E438/PRICE1.12!$G438)*100,2)</f>
        <v>101.43</v>
      </c>
      <c r="F438" s="23">
        <f>ROUND((PRICE1.12!F438/PRICE1.12!$G438)*100,2)</f>
        <v>62.91</v>
      </c>
      <c r="G438" s="23">
        <f>ROUND((PRICE1.12!G438/PRICE1.12!$G438)*100,2)</f>
        <v>100</v>
      </c>
      <c r="H438" s="23">
        <f>ROUND((PRICE1.12!H438/PRICE1.12!$G438)*100,2)</f>
        <v>91.1</v>
      </c>
      <c r="I438" s="23">
        <f>ROUND((PRICE1.12!I438/PRICE1.12!$G438)*100,2)</f>
        <v>95.41</v>
      </c>
      <c r="J438" s="23">
        <f>ROUND((PRICE1.12!J438/PRICE1.12!$G438)*100,2)</f>
        <v>93.33</v>
      </c>
      <c r="K438" s="23">
        <f>ROUND((PRICE1.12!K438/PRICE1.12!$G438)*100,2)</f>
        <v>104.59</v>
      </c>
      <c r="L438" s="23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3">
        <f>ROUND((PRICE1.12!C439/PRICE1.12!$G439)*100,2)</f>
        <v>101.24</v>
      </c>
      <c r="D439" s="23">
        <f>ROUND((PRICE1.12!D439/PRICE1.12!$G439)*100,2)</f>
        <v>85.41</v>
      </c>
      <c r="E439" s="23">
        <f>ROUND((PRICE1.12!E439/PRICE1.12!$G439)*100,2)</f>
        <v>125.85</v>
      </c>
      <c r="F439" s="23">
        <f>ROUND((PRICE1.12!F439/PRICE1.12!$G439)*100,2)</f>
        <v>87.49</v>
      </c>
      <c r="G439" s="23">
        <f>ROUND((PRICE1.12!G439/PRICE1.12!$G439)*100,2)</f>
        <v>100</v>
      </c>
      <c r="H439" s="23">
        <f>ROUND((PRICE1.12!H439/PRICE1.12!$G439)*100,2)</f>
        <v>80.56</v>
      </c>
      <c r="I439" s="23">
        <f>ROUND((PRICE1.12!I439/PRICE1.12!$G439)*100,2)</f>
        <v>96.83</v>
      </c>
      <c r="J439" s="23">
        <f>ROUND((PRICE1.12!J439/PRICE1.12!$G439)*100,2)</f>
        <v>141.36000000000001</v>
      </c>
      <c r="K439" s="23">
        <f>ROUND((PRICE1.12!K439/PRICE1.12!$G439)*100,2)</f>
        <v>105.05</v>
      </c>
      <c r="L439" s="23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x14ac:dyDescent="0.25">
      <c r="A441" s="9" t="s">
        <v>120</v>
      </c>
      <c r="B441" s="9" t="s">
        <v>43</v>
      </c>
      <c r="C441" s="23">
        <f>ROUND((PRICE1.12!C441/PRICE1.12!$G441)*100,2)</f>
        <v>100.6</v>
      </c>
      <c r="D441" s="23">
        <f>ROUND((PRICE1.12!D441/PRICE1.12!$G441)*100,2)</f>
        <v>97.29</v>
      </c>
      <c r="E441" s="23">
        <f>ROUND((PRICE1.12!E441/PRICE1.12!$G441)*100,2)</f>
        <v>98.55</v>
      </c>
      <c r="F441" s="23">
        <f>ROUND((PRICE1.12!F441/PRICE1.12!$G441)*100,2)</f>
        <v>103.44</v>
      </c>
      <c r="G441" s="23">
        <f>ROUND((PRICE1.12!G441/PRICE1.12!$G441)*100,2)</f>
        <v>100</v>
      </c>
      <c r="H441" s="23">
        <f>ROUND((PRICE1.12!H441/PRICE1.12!$G441)*100,2)</f>
        <v>107.48</v>
      </c>
      <c r="I441" s="23">
        <f>ROUND((PRICE1.12!I441/PRICE1.12!$G441)*100,2)</f>
        <v>116.59</v>
      </c>
      <c r="J441" s="23">
        <f>ROUND((PRICE1.12!J441/PRICE1.12!$G441)*100,2)</f>
        <v>110.01</v>
      </c>
      <c r="K441" s="23">
        <f>ROUND((PRICE1.12!K441/PRICE1.12!$G441)*100,2)</f>
        <v>131.41999999999999</v>
      </c>
      <c r="L441" s="23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ROUND((PRICE1.12!C442/PRICE1.12!$G442)*100,2)</f>
        <v>96.06</v>
      </c>
      <c r="D442" s="23">
        <f>ROUND((PRICE1.12!D442/PRICE1.12!$G442)*100,2)</f>
        <v>97.88</v>
      </c>
      <c r="E442" s="23">
        <f>ROUND((PRICE1.12!E442/PRICE1.12!$G442)*100,2)</f>
        <v>101.44</v>
      </c>
      <c r="F442" s="23">
        <f>ROUND((PRICE1.12!F442/PRICE1.12!$G442)*100,2)</f>
        <v>104.47</v>
      </c>
      <c r="G442" s="23">
        <f>ROUND((PRICE1.12!G442/PRICE1.12!$G442)*100,2)</f>
        <v>100</v>
      </c>
      <c r="H442" s="23">
        <f>ROUND((PRICE1.12!H442/PRICE1.12!$G442)*100,2)</f>
        <v>101.59</v>
      </c>
      <c r="I442" s="23">
        <f>ROUND((PRICE1.12!I442/PRICE1.12!$G442)*100,2)</f>
        <v>102.8</v>
      </c>
      <c r="J442" s="23">
        <f>ROUND((PRICE1.12!J442/PRICE1.12!$G442)*100,2)</f>
        <v>102.5</v>
      </c>
      <c r="K442" s="23">
        <f>ROUND((PRICE1.12!K442/PRICE1.12!$G442)*100,2)</f>
        <v>100.08</v>
      </c>
      <c r="L442" s="23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ROUND((PRICE1.12!C443/PRICE1.12!$G443)*100,2)</f>
        <v>112.1</v>
      </c>
      <c r="D443" s="23">
        <f>ROUND((PRICE1.12!D443/PRICE1.12!$G443)*100,2)</f>
        <v>95.08</v>
      </c>
      <c r="E443" s="23">
        <f>ROUND((PRICE1.12!E443/PRICE1.12!$G443)*100,2)</f>
        <v>110.74</v>
      </c>
      <c r="F443" s="23">
        <f>ROUND((PRICE1.12!F443/PRICE1.12!$G443)*100,2)</f>
        <v>82.12</v>
      </c>
      <c r="G443" s="23">
        <f>ROUND((PRICE1.12!G443/PRICE1.12!$G443)*100,2)</f>
        <v>100</v>
      </c>
      <c r="H443" s="23">
        <f>ROUND((PRICE1.12!H443/PRICE1.12!$G443)*100,2)</f>
        <v>92.46</v>
      </c>
      <c r="I443" s="23">
        <f>ROUND((PRICE1.12!I443/PRICE1.12!$G443)*100,2)</f>
        <v>123.04</v>
      </c>
      <c r="J443" s="23">
        <f>ROUND((PRICE1.12!J443/PRICE1.12!$G443)*100,2)</f>
        <v>118.04</v>
      </c>
      <c r="K443" s="23">
        <f>ROUND((PRICE1.12!K443/PRICE1.12!$G443)*100,2)</f>
        <v>118.94</v>
      </c>
      <c r="L443" s="23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x14ac:dyDescent="0.25">
      <c r="A445" s="9" t="s">
        <v>120</v>
      </c>
      <c r="B445" s="9" t="s">
        <v>57</v>
      </c>
      <c r="C445" s="23">
        <f>ROUND((PRICE1.12!C445/PRICE1.12!$G445)*100,2)</f>
        <v>88.93</v>
      </c>
      <c r="D445" s="23">
        <f>ROUND((PRICE1.12!D445/PRICE1.12!$G445)*100,2)</f>
        <v>87.98</v>
      </c>
      <c r="E445" s="23">
        <f>ROUND((PRICE1.12!E445/PRICE1.12!$G445)*100,2)</f>
        <v>139</v>
      </c>
      <c r="F445" s="23">
        <f>ROUND((PRICE1.12!F445/PRICE1.12!$G445)*100,2)</f>
        <v>84.16</v>
      </c>
      <c r="G445" s="23">
        <f>ROUND((PRICE1.12!G445/PRICE1.12!$G445)*100,2)</f>
        <v>100</v>
      </c>
      <c r="H445" s="23">
        <f>ROUND((PRICE1.12!H445/PRICE1.12!$G445)*100,2)</f>
        <v>83.94</v>
      </c>
      <c r="I445" s="23">
        <f>ROUND((PRICE1.12!I445/PRICE1.12!$G445)*100,2)</f>
        <v>81.23</v>
      </c>
      <c r="J445" s="23">
        <f>ROUND((PRICE1.12!J445/PRICE1.12!$G445)*100,2)</f>
        <v>84.97</v>
      </c>
      <c r="K445" s="23">
        <f>ROUND((PRICE1.12!K445/PRICE1.12!$G445)*100,2)</f>
        <v>86.66</v>
      </c>
      <c r="L445" s="23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3">
        <f>ROUND((PRICE1.12!C446/PRICE1.12!$G446)*100,2)</f>
        <v>100.5</v>
      </c>
      <c r="D446" s="23">
        <f>ROUND((PRICE1.12!D446/PRICE1.12!$G446)*100,2)</f>
        <v>103.18</v>
      </c>
      <c r="E446" s="23">
        <f>ROUND((PRICE1.12!E446/PRICE1.12!$G446)*100,2)</f>
        <v>98.94</v>
      </c>
      <c r="F446" s="23">
        <f>ROUND((PRICE1.12!F446/PRICE1.12!$G446)*100,2)</f>
        <v>97.27</v>
      </c>
      <c r="G446" s="23">
        <f>ROUND((PRICE1.12!G446/PRICE1.12!$G446)*100,2)</f>
        <v>100</v>
      </c>
      <c r="H446" s="23">
        <f>ROUND((PRICE1.12!H446/PRICE1.12!$G446)*100,2)</f>
        <v>91.03</v>
      </c>
      <c r="I446" s="23">
        <f>ROUND((PRICE1.12!I446/PRICE1.12!$G446)*100,2)</f>
        <v>103.46</v>
      </c>
      <c r="J446" s="23">
        <f>ROUND((PRICE1.12!J446/PRICE1.12!$G446)*100,2)</f>
        <v>104.01</v>
      </c>
      <c r="K446" s="23">
        <f>ROUND((PRICE1.12!K446/PRICE1.12!$G446)*100,2)</f>
        <v>104.12</v>
      </c>
      <c r="L446" s="23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ROUND((PRICE1.12!C447/PRICE1.12!$G447)*100,2)</f>
        <v>96.95</v>
      </c>
      <c r="D447" s="23">
        <f>ROUND((PRICE1.12!D447/PRICE1.12!$G447)*100,2)</f>
        <v>105.57</v>
      </c>
      <c r="E447" s="23">
        <f>ROUND((PRICE1.12!E447/PRICE1.12!$G447)*100,2)</f>
        <v>101.11</v>
      </c>
      <c r="F447" s="23">
        <f>ROUND((PRICE1.12!F447/PRICE1.12!$G447)*100,2)</f>
        <v>96.36</v>
      </c>
      <c r="G447" s="23">
        <f>ROUND((PRICE1.12!G447/PRICE1.12!$G447)*100,2)</f>
        <v>100</v>
      </c>
      <c r="H447" s="23">
        <f>ROUND((PRICE1.12!H447/PRICE1.12!$G447)*100,2)</f>
        <v>76.819999999999993</v>
      </c>
      <c r="I447" s="23">
        <f>ROUND((PRICE1.12!I447/PRICE1.12!$G447)*100,2)</f>
        <v>102.45</v>
      </c>
      <c r="J447" s="23">
        <f>ROUND((PRICE1.12!J447/PRICE1.12!$G447)*100,2)</f>
        <v>101.71</v>
      </c>
      <c r="K447" s="23">
        <f>ROUND((PRICE1.12!K447/PRICE1.12!$G447)*100,2)</f>
        <v>107.8</v>
      </c>
      <c r="L447" s="23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3">
        <f>ROUND((PRICE1.12!C448/PRICE1.12!$G448)*100,2)</f>
        <v>89.78</v>
      </c>
      <c r="D448" s="23">
        <f>ROUND((PRICE1.12!D448/PRICE1.12!$G448)*100,2)</f>
        <v>130.11000000000001</v>
      </c>
      <c r="E448" s="23">
        <f>ROUND((PRICE1.12!E448/PRICE1.12!$G448)*100,2)</f>
        <v>97.36</v>
      </c>
      <c r="F448" s="23">
        <f>ROUND((PRICE1.12!F448/PRICE1.12!$G448)*100,2)</f>
        <v>82.53</v>
      </c>
      <c r="G448" s="23">
        <f>ROUND((PRICE1.12!G448/PRICE1.12!$G448)*100,2)</f>
        <v>100</v>
      </c>
      <c r="H448" s="23">
        <f>ROUND((PRICE1.12!H448/PRICE1.12!$G448)*100,2)</f>
        <v>86.81</v>
      </c>
      <c r="I448" s="23">
        <f>ROUND((PRICE1.12!I448/PRICE1.12!$G448)*100,2)</f>
        <v>98.46</v>
      </c>
      <c r="J448" s="23">
        <f>ROUND((PRICE1.12!J448/PRICE1.12!$G448)*100,2)</f>
        <v>89.34</v>
      </c>
      <c r="K448" s="23">
        <f>ROUND((PRICE1.12!K448/PRICE1.12!$G448)*100,2)</f>
        <v>102.86</v>
      </c>
      <c r="L448" s="23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3">
        <f>ROUND((PRICE1.12!C449/PRICE1.12!$G449)*100,2)</f>
        <v>94.43</v>
      </c>
      <c r="D449" s="23">
        <f>ROUND((PRICE1.12!D449/PRICE1.12!$G449)*100,2)</f>
        <v>142.28</v>
      </c>
      <c r="E449" s="23">
        <f>ROUND((PRICE1.12!E449/PRICE1.12!$G449)*100,2)</f>
        <v>70.89</v>
      </c>
      <c r="F449" s="23">
        <f>ROUND((PRICE1.12!F449/PRICE1.12!$G449)*100,2)</f>
        <v>92.32</v>
      </c>
      <c r="G449" s="23">
        <f>ROUND((PRICE1.12!G449/PRICE1.12!$G449)*100,2)</f>
        <v>100</v>
      </c>
      <c r="H449" s="23">
        <f>ROUND((PRICE1.12!H449/PRICE1.12!$G449)*100,2)</f>
        <v>163.54</v>
      </c>
      <c r="I449" s="23">
        <f>ROUND((PRICE1.12!I449/PRICE1.12!$G449)*100,2)</f>
        <v>128.86000000000001</v>
      </c>
      <c r="J449" s="23">
        <f>ROUND((PRICE1.12!J449/PRICE1.12!$G449)*100,2)</f>
        <v>120.93</v>
      </c>
      <c r="K449" s="23">
        <f>ROUND((PRICE1.12!K449/PRICE1.12!$G449)*100,2)</f>
        <v>118.57</v>
      </c>
      <c r="L449" s="23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x14ac:dyDescent="0.25">
      <c r="A451" s="9" t="s">
        <v>120</v>
      </c>
      <c r="B451" s="9" t="s">
        <v>74</v>
      </c>
      <c r="C451" s="23">
        <f>ROUND((PRICE1.12!C451/PRICE1.12!$G451)*100,2)</f>
        <v>97.49</v>
      </c>
      <c r="D451" s="23">
        <f>ROUND((PRICE1.12!D451/PRICE1.12!$G451)*100,2)</f>
        <v>96.39</v>
      </c>
      <c r="E451" s="23">
        <f>ROUND((PRICE1.12!E451/PRICE1.12!$G451)*100,2)</f>
        <v>102.62</v>
      </c>
      <c r="F451" s="23">
        <f>ROUND((PRICE1.12!F451/PRICE1.12!$G451)*100,2)</f>
        <v>103.47</v>
      </c>
      <c r="G451" s="23">
        <f>ROUND((PRICE1.12!G451/PRICE1.12!$G451)*100,2)</f>
        <v>100</v>
      </c>
      <c r="H451" s="23">
        <f>ROUND((PRICE1.12!H451/PRICE1.12!$G451)*100,2)</f>
        <v>97.37</v>
      </c>
      <c r="I451" s="23">
        <f>ROUND((PRICE1.12!I451/PRICE1.12!$G451)*100,2)</f>
        <v>101.72</v>
      </c>
      <c r="J451" s="23">
        <f>ROUND((PRICE1.12!J451/PRICE1.12!$G451)*100,2)</f>
        <v>103.29</v>
      </c>
      <c r="K451" s="23">
        <f>ROUND((PRICE1.12!K451/PRICE1.12!$G451)*100,2)</f>
        <v>98.05</v>
      </c>
      <c r="L451" s="23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ROUND((PRICE1.12!C452/PRICE1.12!$G452)*100,2)</f>
        <v>114.33</v>
      </c>
      <c r="D452" s="23">
        <f>ROUND((PRICE1.12!D452/PRICE1.12!$G452)*100,2)</f>
        <v>106.2</v>
      </c>
      <c r="E452" s="23">
        <f>ROUND((PRICE1.12!E452/PRICE1.12!$G452)*100,2)</f>
        <v>96.28</v>
      </c>
      <c r="F452" s="23">
        <f>ROUND((PRICE1.12!F452/PRICE1.12!$G452)*100,2)</f>
        <v>83.06</v>
      </c>
      <c r="G452" s="23">
        <f>ROUND((PRICE1.12!G452/PRICE1.12!$G452)*100,2)</f>
        <v>100</v>
      </c>
      <c r="H452" s="23">
        <f>ROUND((PRICE1.12!H452/PRICE1.12!$G452)*100,2)</f>
        <v>63.36</v>
      </c>
      <c r="I452" s="23">
        <f>ROUND((PRICE1.12!I452/PRICE1.12!$G452)*100,2)</f>
        <v>68.040000000000006</v>
      </c>
      <c r="J452" s="23">
        <f>ROUND((PRICE1.12!J452/PRICE1.12!$G452)*100,2)</f>
        <v>58.95</v>
      </c>
      <c r="K452" s="23">
        <f>ROUND((PRICE1.12!K452/PRICE1.12!$G452)*100,2)</f>
        <v>59.23</v>
      </c>
      <c r="L452" s="23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3">
        <f>ROUND((PRICE1.12!C453/PRICE1.12!$G453)*100,2)</f>
        <v>87.65</v>
      </c>
      <c r="D453" s="23">
        <f>ROUND((PRICE1.12!D453/PRICE1.12!$G453)*100,2)</f>
        <v>101.25</v>
      </c>
      <c r="E453" s="23">
        <f>ROUND((PRICE1.12!E453/PRICE1.12!$G453)*100,2)</f>
        <v>106.71</v>
      </c>
      <c r="F453" s="23">
        <f>ROUND((PRICE1.12!F453/PRICE1.12!$G453)*100,2)</f>
        <v>104.34</v>
      </c>
      <c r="G453" s="23">
        <f>ROUND((PRICE1.12!G453/PRICE1.12!$G453)*100,2)</f>
        <v>100</v>
      </c>
      <c r="H453" s="23">
        <f>ROUND((PRICE1.12!H453/PRICE1.12!$G453)*100,2)</f>
        <v>101.62</v>
      </c>
      <c r="I453" s="23">
        <f>ROUND((PRICE1.12!I453/PRICE1.12!$G453)*100,2)</f>
        <v>105.99</v>
      </c>
      <c r="J453" s="23">
        <f>ROUND((PRICE1.12!J453/PRICE1.12!$G453)*100,2)</f>
        <v>127.64</v>
      </c>
      <c r="K453" s="23">
        <f>ROUND((PRICE1.12!K453/PRICE1.12!$G453)*100,2)</f>
        <v>145.72</v>
      </c>
      <c r="L453" s="23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x14ac:dyDescent="0.25">
      <c r="A455" s="9" t="s">
        <v>120</v>
      </c>
      <c r="B455" s="9" t="s">
        <v>80</v>
      </c>
      <c r="C455" s="23">
        <f>ROUND((PRICE1.12!C455/PRICE1.12!$G455)*100,2)</f>
        <v>94.77</v>
      </c>
      <c r="D455" s="23">
        <f>ROUND((PRICE1.12!D455/PRICE1.12!$G455)*100,2)</f>
        <v>97.42</v>
      </c>
      <c r="E455" s="23">
        <f>ROUND((PRICE1.12!E455/PRICE1.12!$G455)*100,2)</f>
        <v>102.92</v>
      </c>
      <c r="F455" s="23">
        <f>ROUND((PRICE1.12!F455/PRICE1.12!$G455)*100,2)</f>
        <v>104.86</v>
      </c>
      <c r="G455" s="23">
        <f>ROUND((PRICE1.12!G455/PRICE1.12!$G455)*100,2)</f>
        <v>100</v>
      </c>
      <c r="H455" s="23">
        <f>ROUND((PRICE1.12!H455/PRICE1.12!$G455)*100,2)</f>
        <v>98.67</v>
      </c>
      <c r="I455" s="23">
        <f>ROUND((PRICE1.12!I455/PRICE1.12!$G455)*100,2)</f>
        <v>95.63</v>
      </c>
      <c r="J455" s="23">
        <f>ROUND((PRICE1.12!J455/PRICE1.12!$G455)*100,2)</f>
        <v>104.22</v>
      </c>
      <c r="K455" s="23">
        <f>ROUND((PRICE1.12!K455/PRICE1.12!$G455)*100,2)</f>
        <v>100.22</v>
      </c>
      <c r="L455" s="23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3">
        <f>ROUND((PRICE1.12!C456/PRICE1.12!$G456)*100,2)</f>
        <v>99.08</v>
      </c>
      <c r="D456" s="23">
        <f>ROUND((PRICE1.12!D456/PRICE1.12!$G456)*100,2)</f>
        <v>100.61</v>
      </c>
      <c r="E456" s="23">
        <f>ROUND((PRICE1.12!E456/PRICE1.12!$G456)*100,2)</f>
        <v>99.94</v>
      </c>
      <c r="F456" s="23">
        <f>ROUND((PRICE1.12!F456/PRICE1.12!$G456)*100,2)</f>
        <v>100.37</v>
      </c>
      <c r="G456" s="23">
        <f>ROUND((PRICE1.12!G456/PRICE1.12!$G456)*100,2)</f>
        <v>100</v>
      </c>
      <c r="H456" s="23">
        <f>ROUND((PRICE1.12!H456/PRICE1.12!$G456)*100,2)</f>
        <v>100.91</v>
      </c>
      <c r="I456" s="23">
        <f>ROUND((PRICE1.12!I456/PRICE1.12!$G456)*100,2)</f>
        <v>100.74</v>
      </c>
      <c r="J456" s="23">
        <f>ROUND((PRICE1.12!J456/PRICE1.12!$G456)*100,2)</f>
        <v>102.64</v>
      </c>
      <c r="K456" s="23">
        <f>ROUND((PRICE1.12!K456/PRICE1.12!$G456)*100,2)</f>
        <v>103.06</v>
      </c>
      <c r="L456" s="23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ROUND((PRICE1.12!C457/PRICE1.12!$G457)*100,2)</f>
        <v>99.23</v>
      </c>
      <c r="D457" s="23">
        <f>ROUND((PRICE1.12!D457/PRICE1.12!$G457)*100,2)</f>
        <v>109.96</v>
      </c>
      <c r="E457" s="23">
        <f>ROUND((PRICE1.12!E457/PRICE1.12!$G457)*100,2)</f>
        <v>98.99</v>
      </c>
      <c r="F457" s="23">
        <f>ROUND((PRICE1.12!F457/PRICE1.12!$G457)*100,2)</f>
        <v>91.82</v>
      </c>
      <c r="G457" s="23">
        <f>ROUND((PRICE1.12!G457/PRICE1.12!$G457)*100,2)</f>
        <v>100</v>
      </c>
      <c r="H457" s="23">
        <f>ROUND((PRICE1.12!H457/PRICE1.12!$G457)*100,2)</f>
        <v>90.75</v>
      </c>
      <c r="I457" s="23">
        <f>ROUND((PRICE1.12!I457/PRICE1.12!$G457)*100,2)</f>
        <v>95.81</v>
      </c>
      <c r="J457" s="23">
        <f>ROUND((PRICE1.12!J457/PRICE1.12!$G457)*100,2)</f>
        <v>84.52</v>
      </c>
      <c r="K457" s="23">
        <f>ROUND((PRICE1.12!K457/PRICE1.12!$G457)*100,2)</f>
        <v>76.099999999999994</v>
      </c>
      <c r="L457" s="23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3">
        <f>ROUND((PRICE1.12!C458/PRICE1.12!$G458)*100,2)</f>
        <v>97.05</v>
      </c>
      <c r="D458" s="23">
        <f>ROUND((PRICE1.12!D458/PRICE1.12!$G458)*100,2)</f>
        <v>111.99</v>
      </c>
      <c r="E458" s="23">
        <f>ROUND((PRICE1.12!E458/PRICE1.12!$G458)*100,2)</f>
        <v>94.15</v>
      </c>
      <c r="F458" s="23">
        <f>ROUND((PRICE1.12!F458/PRICE1.12!$G458)*100,2)</f>
        <v>96.8</v>
      </c>
      <c r="G458" s="23">
        <f>ROUND((PRICE1.12!G458/PRICE1.12!$G458)*100,2)</f>
        <v>100</v>
      </c>
      <c r="H458" s="23">
        <f>ROUND((PRICE1.12!H458/PRICE1.12!$G458)*100,2)</f>
        <v>88.14</v>
      </c>
      <c r="I458" s="23">
        <f>ROUND((PRICE1.12!I458/PRICE1.12!$G458)*100,2)</f>
        <v>94.43</v>
      </c>
      <c r="J458" s="23">
        <f>ROUND((PRICE1.12!J458/PRICE1.12!$G458)*100,2)</f>
        <v>77</v>
      </c>
      <c r="K458" s="23">
        <f>ROUND((PRICE1.12!K458/PRICE1.12!$G458)*100,2)</f>
        <v>75.63</v>
      </c>
      <c r="L458" s="23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x14ac:dyDescent="0.25">
      <c r="A460" s="9" t="s">
        <v>120</v>
      </c>
      <c r="B460" s="9" t="s">
        <v>84</v>
      </c>
      <c r="C460" s="23">
        <f>ROUND((PRICE1.12!C460/PRICE1.12!$G460)*100,2)</f>
        <v>100</v>
      </c>
      <c r="D460" s="23">
        <f>ROUND((PRICE1.12!D460/PRICE1.12!$G460)*100,2)</f>
        <v>87</v>
      </c>
      <c r="E460" s="23">
        <f>ROUND((PRICE1.12!E460/PRICE1.12!$G460)*100,2)</f>
        <v>101.65</v>
      </c>
      <c r="F460" s="23">
        <f>ROUND((PRICE1.12!F460/PRICE1.12!$G460)*100,2)</f>
        <v>111.58</v>
      </c>
      <c r="G460" s="23">
        <f>ROUND((PRICE1.12!G460/PRICE1.12!$G460)*100,2)</f>
        <v>100</v>
      </c>
      <c r="H460" s="23">
        <f>ROUND((PRICE1.12!H460/PRICE1.12!$G460)*100,2)</f>
        <v>110.64</v>
      </c>
      <c r="I460" s="23">
        <f>ROUND((PRICE1.12!I460/PRICE1.12!$G460)*100,2)</f>
        <v>110.64</v>
      </c>
      <c r="J460" s="23">
        <f>ROUND((PRICE1.12!J460/PRICE1.12!$G460)*100,2)</f>
        <v>120.57</v>
      </c>
      <c r="K460" s="23">
        <f>ROUND((PRICE1.12!K460/PRICE1.12!$G460)*100,2)</f>
        <v>136.41</v>
      </c>
      <c r="L460" s="23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ROUND((PRICE1.12!C461/PRICE1.12!$G461)*100,2)</f>
        <v>102.92</v>
      </c>
      <c r="D461" s="23">
        <f>ROUND((PRICE1.12!D461/PRICE1.12!$G461)*100,2)</f>
        <v>101.31</v>
      </c>
      <c r="E461" s="23">
        <f>ROUND((PRICE1.12!E461/PRICE1.12!$G461)*100,2)</f>
        <v>97.72</v>
      </c>
      <c r="F461" s="23">
        <f>ROUND((PRICE1.12!F461/PRICE1.12!$G461)*100,2)</f>
        <v>98.05</v>
      </c>
      <c r="G461" s="23">
        <f>ROUND((PRICE1.12!G461/PRICE1.12!$G461)*100,2)</f>
        <v>100</v>
      </c>
      <c r="H461" s="23">
        <f>ROUND((PRICE1.12!H461/PRICE1.12!$G461)*100,2)</f>
        <v>104.54</v>
      </c>
      <c r="I461" s="23">
        <f>ROUND((PRICE1.12!I461/PRICE1.12!$G461)*100,2)</f>
        <v>95.63</v>
      </c>
      <c r="J461" s="23">
        <f>ROUND((PRICE1.12!J461/PRICE1.12!$G461)*100,2)</f>
        <v>95.63</v>
      </c>
      <c r="K461" s="23">
        <f>ROUND((PRICE1.12!K461/PRICE1.12!$G461)*100,2)</f>
        <v>97.73</v>
      </c>
      <c r="L461" s="23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x14ac:dyDescent="0.25">
      <c r="A463" s="9" t="s">
        <v>120</v>
      </c>
      <c r="B463" s="9" t="s">
        <v>105</v>
      </c>
      <c r="C463" s="23">
        <f>ROUND((PRICE1.12!C463/PRICE1.12!$G463)*100,2)</f>
        <v>99.66</v>
      </c>
      <c r="D463" s="23">
        <f>ROUND((PRICE1.12!D463/PRICE1.12!$G463)*100,2)</f>
        <v>100.34</v>
      </c>
      <c r="E463" s="23">
        <f>ROUND((PRICE1.12!E463/PRICE1.12!$G463)*100,2)</f>
        <v>104.84</v>
      </c>
      <c r="F463" s="23">
        <f>ROUND((PRICE1.12!F463/PRICE1.12!$G463)*100,2)</f>
        <v>96.21</v>
      </c>
      <c r="G463" s="23">
        <f>ROUND((PRICE1.12!G463/PRICE1.12!$G463)*100,2)</f>
        <v>100</v>
      </c>
      <c r="H463" s="23">
        <f>ROUND((PRICE1.12!H463/PRICE1.12!$G463)*100,2)</f>
        <v>115.58</v>
      </c>
      <c r="I463" s="23">
        <f>ROUND((PRICE1.12!I463/PRICE1.12!$G463)*100,2)</f>
        <v>115.68</v>
      </c>
      <c r="J463" s="23">
        <f>ROUND((PRICE1.12!J463/PRICE1.12!$G463)*100,2)</f>
        <v>105.25</v>
      </c>
      <c r="K463" s="23">
        <f>ROUND((PRICE1.12!K463/PRICE1.12!$G463)*100,2)</f>
        <v>90.74</v>
      </c>
      <c r="L463" s="23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ROUND((PRICE1.12!C464/PRICE1.12!$G464)*100,2)</f>
        <v>111.39</v>
      </c>
      <c r="D464" s="23">
        <f>ROUND((PRICE1.12!D464/PRICE1.12!$G464)*100,2)</f>
        <v>72.81</v>
      </c>
      <c r="E464" s="23">
        <f>ROUND((PRICE1.12!E464/PRICE1.12!$G464)*100,2)</f>
        <v>73.349999999999994</v>
      </c>
      <c r="F464" s="23">
        <f>ROUND((PRICE1.12!F464/PRICE1.12!$G464)*100,2)</f>
        <v>72.22</v>
      </c>
      <c r="G464" s="23">
        <f>ROUND((PRICE1.12!G464/PRICE1.12!$G464)*100,2)</f>
        <v>100</v>
      </c>
      <c r="H464" s="23">
        <f>ROUND((PRICE1.12!H464/PRICE1.12!$G464)*100,2)</f>
        <v>85.88</v>
      </c>
      <c r="I464" s="23">
        <f>ROUND((PRICE1.12!I464/PRICE1.12!$G464)*100,2)</f>
        <v>74.87</v>
      </c>
      <c r="J464" s="23">
        <f>ROUND((PRICE1.12!J464/PRICE1.12!$G464)*100,2)</f>
        <v>70.16</v>
      </c>
      <c r="K464" s="23">
        <f>ROUND((PRICE1.12!K464/PRICE1.12!$G464)*100,2)</f>
        <v>80.73</v>
      </c>
      <c r="L464" s="23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3">
        <f>ROUND((PRICE1.12!C465/PRICE1.12!$G465)*100,2)</f>
        <v>98.3</v>
      </c>
      <c r="D465" s="23">
        <f>ROUND((PRICE1.12!D465/PRICE1.12!$G465)*100,2)</f>
        <v>86.82</v>
      </c>
      <c r="E465" s="23">
        <f>ROUND((PRICE1.12!E465/PRICE1.12!$G465)*100,2)</f>
        <v>103.41</v>
      </c>
      <c r="F465" s="23">
        <f>ROUND((PRICE1.12!F465/PRICE1.12!$G465)*100,2)</f>
        <v>122.86</v>
      </c>
      <c r="G465" s="23">
        <f>ROUND((PRICE1.12!G465/PRICE1.12!$G465)*100,2)</f>
        <v>100</v>
      </c>
      <c r="H465" s="23">
        <f>ROUND((PRICE1.12!H465/PRICE1.12!$G465)*100,2)</f>
        <v>83.84</v>
      </c>
      <c r="I465" s="23">
        <f>ROUND((PRICE1.12!I465/PRICE1.12!$G465)*100,2)</f>
        <v>140.54</v>
      </c>
      <c r="J465" s="23">
        <f>ROUND((PRICE1.12!J465/PRICE1.12!$G465)*100,2)</f>
        <v>124.94</v>
      </c>
      <c r="K465" s="23">
        <f>ROUND((PRICE1.12!K465/PRICE1.12!$G465)*100,2)</f>
        <v>123.21</v>
      </c>
      <c r="L465" s="23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ROUND((PRICE1.12!C466/PRICE1.12!$G466)*100,2)</f>
        <v>107.38</v>
      </c>
      <c r="D466" s="23">
        <f>ROUND((PRICE1.12!D466/PRICE1.12!$G466)*100,2)</f>
        <v>104.27</v>
      </c>
      <c r="E466" s="23">
        <f>ROUND((PRICE1.12!E466/PRICE1.12!$G466)*100,2)</f>
        <v>123.16</v>
      </c>
      <c r="F466" s="23">
        <f>ROUND((PRICE1.12!F466/PRICE1.12!$G466)*100,2)</f>
        <v>92.52</v>
      </c>
      <c r="G466" s="23">
        <f>ROUND((PRICE1.12!G466/PRICE1.12!$G466)*100,2)</f>
        <v>100</v>
      </c>
      <c r="H466" s="23">
        <f>ROUND((PRICE1.12!H466/PRICE1.12!$G466)*100,2)</f>
        <v>77.2</v>
      </c>
      <c r="I466" s="23">
        <f>ROUND((PRICE1.12!I466/PRICE1.12!$G466)*100,2)</f>
        <v>116.85</v>
      </c>
      <c r="J466" s="23">
        <f>ROUND((PRICE1.12!J466/PRICE1.12!$G466)*100,2)</f>
        <v>88.93</v>
      </c>
      <c r="K466" s="23">
        <f>ROUND((PRICE1.12!K466/PRICE1.12!$G466)*100,2)</f>
        <v>98.78</v>
      </c>
      <c r="L466" s="23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ROUND((PRICE1.12!C467/PRICE1.12!$G467)*100,2)</f>
        <v>101.35</v>
      </c>
      <c r="D467" s="23">
        <f>ROUND((PRICE1.12!D467/PRICE1.12!$G467)*100,2)</f>
        <v>90.73</v>
      </c>
      <c r="E467" s="23">
        <f>ROUND((PRICE1.12!E467/PRICE1.12!$G467)*100,2)</f>
        <v>108.79</v>
      </c>
      <c r="F467" s="23">
        <f>ROUND((PRICE1.12!F467/PRICE1.12!$G467)*100,2)</f>
        <v>98.33</v>
      </c>
      <c r="G467" s="23">
        <f>ROUND((PRICE1.12!G467/PRICE1.12!$G467)*100,2)</f>
        <v>100</v>
      </c>
      <c r="H467" s="23">
        <f>ROUND((PRICE1.12!H467/PRICE1.12!$G467)*100,2)</f>
        <v>98.44</v>
      </c>
      <c r="I467" s="23">
        <f>ROUND((PRICE1.12!I467/PRICE1.12!$G467)*100,2)</f>
        <v>87.85</v>
      </c>
      <c r="J467" s="23">
        <f>ROUND((PRICE1.12!J467/PRICE1.12!$G467)*100,2)</f>
        <v>105.42</v>
      </c>
      <c r="K467" s="23">
        <f>ROUND((PRICE1.12!K467/PRICE1.12!$G467)*100,2)</f>
        <v>100.71</v>
      </c>
      <c r="L467" s="23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9" t="s">
        <v>122</v>
      </c>
      <c r="B470" s="9" t="s">
        <v>2</v>
      </c>
      <c r="C470" s="23">
        <f>ROUND((PRICE1.12!C470/PRICE1.12!$G470)*100,2)</f>
        <v>103.3</v>
      </c>
      <c r="D470" s="23">
        <f>ROUND((PRICE1.12!D470/PRICE1.12!$G470)*100,2)</f>
        <v>125.43</v>
      </c>
      <c r="E470" s="23">
        <f>ROUND((PRICE1.12!E470/PRICE1.12!$G470)*100,2)</f>
        <v>99.07</v>
      </c>
      <c r="F470" s="23">
        <f>ROUND((PRICE1.12!F470/PRICE1.12!$G470)*100,2)</f>
        <v>72.19</v>
      </c>
      <c r="G470" s="23">
        <f>ROUND((PRICE1.12!G470/PRICE1.12!$G470)*100,2)</f>
        <v>100</v>
      </c>
      <c r="H470" s="23">
        <f>ROUND((PRICE1.12!H470/PRICE1.12!$G470)*100,2)</f>
        <v>76.010000000000005</v>
      </c>
      <c r="I470" s="23">
        <f>ROUND((PRICE1.12!I470/PRICE1.12!$G470)*100,2)</f>
        <v>85.46</v>
      </c>
      <c r="J470" s="23">
        <f>ROUND((PRICE1.12!J470/PRICE1.12!$G470)*100,2)</f>
        <v>69.41</v>
      </c>
      <c r="K470" s="23">
        <f>ROUND((PRICE1.12!K470/PRICE1.12!$G470)*100,2)</f>
        <v>76.83</v>
      </c>
      <c r="L470" s="23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3">
        <f>ROUND((PRICE1.12!C471/PRICE1.12!$G471)*100,2)</f>
        <v>104.78</v>
      </c>
      <c r="D471" s="23">
        <f>ROUND((PRICE1.12!D471/PRICE1.12!$G471)*100,2)</f>
        <v>101.36</v>
      </c>
      <c r="E471" s="23">
        <f>ROUND((PRICE1.12!E471/PRICE1.12!$G471)*100,2)</f>
        <v>94.65</v>
      </c>
      <c r="F471" s="23">
        <f>ROUND((PRICE1.12!F471/PRICE1.12!$G471)*100,2)</f>
        <v>99.29</v>
      </c>
      <c r="G471" s="23">
        <f>ROUND((PRICE1.12!G471/PRICE1.12!$G471)*100,2)</f>
        <v>100</v>
      </c>
      <c r="H471" s="23">
        <f>ROUND((PRICE1.12!H471/PRICE1.12!$G471)*100,2)</f>
        <v>97</v>
      </c>
      <c r="I471" s="23">
        <f>ROUND((PRICE1.12!I471/PRICE1.12!$G471)*100,2)</f>
        <v>110.06</v>
      </c>
      <c r="J471" s="23">
        <f>ROUND((PRICE1.12!J471/PRICE1.12!$G471)*100,2)</f>
        <v>102.28</v>
      </c>
      <c r="K471" s="23">
        <f>ROUND((PRICE1.12!K471/PRICE1.12!$G471)*100,2)</f>
        <v>78.739999999999995</v>
      </c>
      <c r="L471" s="23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3">
        <f>ROUND((PRICE1.12!C472/PRICE1.12!$G472)*100,2)</f>
        <v>97.71</v>
      </c>
      <c r="D472" s="23">
        <f>ROUND((PRICE1.12!D472/PRICE1.12!$G472)*100,2)</f>
        <v>102.14</v>
      </c>
      <c r="E472" s="23">
        <f>ROUND((PRICE1.12!E472/PRICE1.12!$G472)*100,2)</f>
        <v>110.02</v>
      </c>
      <c r="F472" s="23">
        <f>ROUND((PRICE1.12!F472/PRICE1.12!$G472)*100,2)</f>
        <v>90.18</v>
      </c>
      <c r="G472" s="23">
        <f>ROUND((PRICE1.12!G472/PRICE1.12!$G472)*100,2)</f>
        <v>100</v>
      </c>
      <c r="H472" s="23">
        <f>ROUND((PRICE1.12!H472/PRICE1.12!$G472)*100,2)</f>
        <v>88.19</v>
      </c>
      <c r="I472" s="23">
        <f>ROUND((PRICE1.12!I472/PRICE1.12!$G472)*100,2)</f>
        <v>94.22</v>
      </c>
      <c r="J472" s="23">
        <f>ROUND((PRICE1.12!J472/PRICE1.12!$G472)*100,2)</f>
        <v>82.4</v>
      </c>
      <c r="K472" s="23">
        <f>ROUND((PRICE1.12!K472/PRICE1.12!$G472)*100,2)</f>
        <v>71.09</v>
      </c>
      <c r="L472" s="23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x14ac:dyDescent="0.25">
      <c r="A474" s="9" t="s">
        <v>122</v>
      </c>
      <c r="B474" s="9" t="s">
        <v>9</v>
      </c>
      <c r="C474" s="23">
        <f>ROUND((PRICE1.12!C474/PRICE1.12!$G474)*100,2)</f>
        <v>82.74</v>
      </c>
      <c r="D474" s="23">
        <f>ROUND((PRICE1.12!D474/PRICE1.12!$G474)*100,2)</f>
        <v>101.05</v>
      </c>
      <c r="E474" s="23">
        <f>ROUND((PRICE1.12!E474/PRICE1.12!$G474)*100,2)</f>
        <v>107.43</v>
      </c>
      <c r="F474" s="23">
        <f>ROUND((PRICE1.12!F474/PRICE1.12!$G474)*100,2)</f>
        <v>108.68</v>
      </c>
      <c r="G474" s="23">
        <f>ROUND((PRICE1.12!G474/PRICE1.12!$G474)*100,2)</f>
        <v>100</v>
      </c>
      <c r="H474" s="23">
        <f>ROUND((PRICE1.12!H474/PRICE1.12!$G474)*100,2)</f>
        <v>107.53</v>
      </c>
      <c r="I474" s="23">
        <f>ROUND((PRICE1.12!I474/PRICE1.12!$G474)*100,2)</f>
        <v>117.15</v>
      </c>
      <c r="J474" s="23">
        <f>ROUND((PRICE1.12!J474/PRICE1.12!$G474)*100,2)</f>
        <v>123.12</v>
      </c>
      <c r="K474" s="23">
        <f>ROUND((PRICE1.12!K474/PRICE1.12!$G474)*100,2)</f>
        <v>125.84</v>
      </c>
      <c r="L474" s="23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3">
        <f>ROUND((PRICE1.12!C475/PRICE1.12!$G475)*100,2)</f>
        <v>105.01</v>
      </c>
      <c r="D475" s="23">
        <f>ROUND((PRICE1.12!D475/PRICE1.12!$G475)*100,2)</f>
        <v>93.81</v>
      </c>
      <c r="E475" s="23">
        <f>ROUND((PRICE1.12!E475/PRICE1.12!$G475)*100,2)</f>
        <v>100.35</v>
      </c>
      <c r="F475" s="23">
        <f>ROUND((PRICE1.12!F475/PRICE1.12!$G475)*100,2)</f>
        <v>100.88</v>
      </c>
      <c r="G475" s="23">
        <f>ROUND((PRICE1.12!G475/PRICE1.12!$G475)*100,2)</f>
        <v>100</v>
      </c>
      <c r="H475" s="23">
        <f>ROUND((PRICE1.12!H475/PRICE1.12!$G475)*100,2)</f>
        <v>104.13</v>
      </c>
      <c r="I475" s="23">
        <f>ROUND((PRICE1.12!I475/PRICE1.12!$G475)*100,2)</f>
        <v>113.75</v>
      </c>
      <c r="J475" s="23">
        <f>ROUND((PRICE1.12!J475/PRICE1.12!$G475)*100,2)</f>
        <v>128.13999999999999</v>
      </c>
      <c r="K475" s="23">
        <f>ROUND((PRICE1.12!K475/PRICE1.12!$G475)*100,2)</f>
        <v>114.87</v>
      </c>
      <c r="L475" s="23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 x14ac:dyDescent="0.25">
      <c r="A477" s="9" t="s">
        <v>122</v>
      </c>
      <c r="B477" s="9" t="s">
        <v>14</v>
      </c>
      <c r="C477" s="23">
        <f>ROUND((PRICE1.12!C477/PRICE1.12!$G477)*100,2)</f>
        <v>111.51</v>
      </c>
      <c r="D477" s="23">
        <f>ROUND((PRICE1.12!D477/PRICE1.12!$G477)*100,2)</f>
        <v>85.92</v>
      </c>
      <c r="E477" s="23">
        <f>ROUND((PRICE1.12!E477/PRICE1.12!$G477)*100,2)</f>
        <v>92</v>
      </c>
      <c r="F477" s="23">
        <f>ROUND((PRICE1.12!F477/PRICE1.12!$G477)*100,2)</f>
        <v>110.54</v>
      </c>
      <c r="G477" s="23">
        <f>ROUND((PRICE1.12!G477/PRICE1.12!$G477)*100,2)</f>
        <v>100</v>
      </c>
      <c r="H477" s="23">
        <f>ROUND((PRICE1.12!H477/PRICE1.12!$G477)*100,2)</f>
        <v>91.27</v>
      </c>
      <c r="I477" s="23">
        <f>ROUND((PRICE1.12!I477/PRICE1.12!$G477)*100,2)</f>
        <v>118.23</v>
      </c>
      <c r="J477" s="23">
        <f>ROUND((PRICE1.12!J477/PRICE1.12!$G477)*100,2)</f>
        <v>152.63999999999999</v>
      </c>
      <c r="K477" s="23">
        <f>ROUND((PRICE1.12!K477/PRICE1.12!$G477)*100,2)</f>
        <v>85.92</v>
      </c>
      <c r="L477" s="23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ROUND((PRICE1.12!C478/PRICE1.12!$G478)*100,2)</f>
        <v>101.89</v>
      </c>
      <c r="D478" s="23">
        <f>ROUND((PRICE1.12!D478/PRICE1.12!$G478)*100,2)</f>
        <v>96.8</v>
      </c>
      <c r="E478" s="23">
        <f>ROUND((PRICE1.12!E478/PRICE1.12!$G478)*100,2)</f>
        <v>111.63</v>
      </c>
      <c r="F478" s="23">
        <f>ROUND((PRICE1.12!F478/PRICE1.12!$G478)*100,2)</f>
        <v>89.71</v>
      </c>
      <c r="G478" s="23">
        <f>ROUND((PRICE1.12!G478/PRICE1.12!$G478)*100,2)</f>
        <v>100</v>
      </c>
      <c r="H478" s="23">
        <f>ROUND((PRICE1.12!H478/PRICE1.12!$G478)*100,2)</f>
        <v>93.48</v>
      </c>
      <c r="I478" s="23">
        <f>ROUND((PRICE1.12!I478/PRICE1.12!$G478)*100,2)</f>
        <v>105.94</v>
      </c>
      <c r="J478" s="23">
        <f>ROUND((PRICE1.12!J478/PRICE1.12!$G478)*100,2)</f>
        <v>115.8</v>
      </c>
      <c r="K478" s="23">
        <f>ROUND((PRICE1.12!K478/PRICE1.12!$G478)*100,2)</f>
        <v>116.18</v>
      </c>
      <c r="L478" s="23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ROUND((PRICE1.12!C479/PRICE1.12!$G479)*100,2)</f>
        <v>104.73</v>
      </c>
      <c r="D479" s="23">
        <f>ROUND((PRICE1.12!D479/PRICE1.12!$G479)*100,2)</f>
        <v>112.93</v>
      </c>
      <c r="E479" s="23">
        <f>ROUND((PRICE1.12!E479/PRICE1.12!$G479)*100,2)</f>
        <v>104.27</v>
      </c>
      <c r="F479" s="23">
        <f>ROUND((PRICE1.12!F479/PRICE1.12!$G479)*100,2)</f>
        <v>78.05</v>
      </c>
      <c r="G479" s="23">
        <f>ROUND((PRICE1.12!G479/PRICE1.12!$G479)*100,2)</f>
        <v>100</v>
      </c>
      <c r="H479" s="23">
        <f>ROUND((PRICE1.12!H479/PRICE1.12!$G479)*100,2)</f>
        <v>107.99</v>
      </c>
      <c r="I479" s="23">
        <f>ROUND((PRICE1.12!I479/PRICE1.12!$G479)*100,2)</f>
        <v>114.48</v>
      </c>
      <c r="J479" s="23">
        <f>ROUND((PRICE1.12!J479/PRICE1.12!$G479)*100,2)</f>
        <v>99.33</v>
      </c>
      <c r="K479" s="23">
        <f>ROUND((PRICE1.12!K479/PRICE1.12!$G479)*100,2)</f>
        <v>87.23</v>
      </c>
      <c r="L479" s="23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x14ac:dyDescent="0.25">
      <c r="A481" s="9" t="s">
        <v>122</v>
      </c>
      <c r="B481" s="9" t="s">
        <v>24</v>
      </c>
      <c r="C481" s="23">
        <f>ROUND((PRICE1.12!C481/PRICE1.12!$G481)*100,2)</f>
        <v>89.49</v>
      </c>
      <c r="D481" s="23">
        <f>ROUND((PRICE1.12!D481/PRICE1.12!$G481)*100,2)</f>
        <v>84.1</v>
      </c>
      <c r="E481" s="23">
        <f>ROUND((PRICE1.12!E481/PRICE1.12!$G481)*100,2)</f>
        <v>119.42</v>
      </c>
      <c r="F481" s="23">
        <f>ROUND((PRICE1.12!F481/PRICE1.12!$G481)*100,2)</f>
        <v>106.93</v>
      </c>
      <c r="G481" s="23">
        <f>ROUND((PRICE1.12!G481/PRICE1.12!$G481)*100,2)</f>
        <v>100</v>
      </c>
      <c r="H481" s="23">
        <f>ROUND((PRICE1.12!H481/PRICE1.12!$G481)*100,2)</f>
        <v>95.33</v>
      </c>
      <c r="I481" s="23">
        <f>ROUND((PRICE1.12!I481/PRICE1.12!$G481)*100,2)</f>
        <v>185.63</v>
      </c>
      <c r="J481" s="23">
        <f>ROUND((PRICE1.12!J481/PRICE1.12!$G481)*100,2)</f>
        <v>206.34</v>
      </c>
      <c r="K481" s="23">
        <f>ROUND((PRICE1.12!K481/PRICE1.12!$G481)*100,2)</f>
        <v>189.49</v>
      </c>
      <c r="L481" s="23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3">
        <f>ROUND((PRICE1.12!C482/PRICE1.12!$G482)*100,2)</f>
        <v>139.99</v>
      </c>
      <c r="D482" s="23">
        <f>ROUND((PRICE1.12!D482/PRICE1.12!$G482)*100,2)</f>
        <v>73.180000000000007</v>
      </c>
      <c r="E482" s="23">
        <f>ROUND((PRICE1.12!E482/PRICE1.12!$G482)*100,2)</f>
        <v>86.84</v>
      </c>
      <c r="F482" s="31">
        <f>ROUND((PRICE1.12!F482/PRICE1.12!$G482)*100,2)</f>
        <v>0</v>
      </c>
      <c r="G482" s="23">
        <f>ROUND((PRICE1.12!G482/PRICE1.12!$G482)*100,2)</f>
        <v>100</v>
      </c>
      <c r="H482" s="23">
        <f>ROUND((PRICE1.12!H482/PRICE1.12!$G482)*100,2)</f>
        <v>58.9</v>
      </c>
      <c r="I482" s="23">
        <f>ROUND((PRICE1.12!I482/PRICE1.12!$G482)*100,2)</f>
        <v>40.46</v>
      </c>
      <c r="J482" s="31">
        <f>ROUND((PRICE1.12!J482/PRICE1.12!$G482)*100,2)</f>
        <v>36.85</v>
      </c>
      <c r="K482" s="31">
        <f>ROUND((PRICE1.12!K482/PRICE1.12!$G482)*100,2)</f>
        <v>278.69</v>
      </c>
      <c r="L482" s="23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ROUND((PRICE1.12!C483/PRICE1.12!$G483)*100,2)</f>
        <v>85.57</v>
      </c>
      <c r="D483" s="23">
        <f>ROUND((PRICE1.12!D483/PRICE1.12!$G483)*100,2)</f>
        <v>84.02</v>
      </c>
      <c r="E483" s="23">
        <f>ROUND((PRICE1.12!E483/PRICE1.12!$G483)*100,2)</f>
        <v>125.58</v>
      </c>
      <c r="F483" s="23">
        <f>ROUND((PRICE1.12!F483/PRICE1.12!$G483)*100,2)</f>
        <v>104.84</v>
      </c>
      <c r="G483" s="23">
        <f>ROUND((PRICE1.12!G483/PRICE1.12!$G483)*100,2)</f>
        <v>100</v>
      </c>
      <c r="H483" s="23">
        <f>ROUND((PRICE1.12!H483/PRICE1.12!$G483)*100,2)</f>
        <v>65.39</v>
      </c>
      <c r="I483" s="23">
        <f>ROUND((PRICE1.12!I483/PRICE1.12!$G483)*100,2)</f>
        <v>88.2</v>
      </c>
      <c r="J483" s="23">
        <f>ROUND((PRICE1.12!J483/PRICE1.12!$G483)*100,2)</f>
        <v>91.55</v>
      </c>
      <c r="K483" s="23">
        <f>ROUND((PRICE1.12!K483/PRICE1.12!$G483)*100,2)</f>
        <v>80.319999999999993</v>
      </c>
      <c r="L483" s="23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3">
        <f>ROUND((PRICE1.12!C484/PRICE1.12!$G484)*100,2)</f>
        <v>135.04</v>
      </c>
      <c r="D484" s="23">
        <f>ROUND((PRICE1.12!D484/PRICE1.12!$G484)*100,2)</f>
        <v>77.930000000000007</v>
      </c>
      <c r="E484" s="23">
        <f>ROUND((PRICE1.12!E484/PRICE1.12!$G484)*100,2)</f>
        <v>133.28</v>
      </c>
      <c r="F484" s="23">
        <f>ROUND((PRICE1.12!F484/PRICE1.12!$G484)*100,2)</f>
        <v>53.72</v>
      </c>
      <c r="G484" s="23">
        <f>ROUND((PRICE1.12!G484/PRICE1.12!$G484)*100,2)</f>
        <v>100</v>
      </c>
      <c r="H484" s="23">
        <f>ROUND((PRICE1.12!H484/PRICE1.12!$G484)*100,2)</f>
        <v>97.88</v>
      </c>
      <c r="I484" s="23">
        <f>ROUND((PRICE1.12!I484/PRICE1.12!$G484)*100,2)</f>
        <v>82.67</v>
      </c>
      <c r="J484" s="23">
        <f>ROUND((PRICE1.12!J484/PRICE1.12!$G484)*100,2)</f>
        <v>152.99</v>
      </c>
      <c r="K484" s="23">
        <f>ROUND((PRICE1.12!K484/PRICE1.12!$G484)*100,2)</f>
        <v>84.81</v>
      </c>
      <c r="L484" s="23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x14ac:dyDescent="0.25">
      <c r="A486" s="9" t="s">
        <v>122</v>
      </c>
      <c r="B486" s="9" t="s">
        <v>31</v>
      </c>
      <c r="C486" s="23">
        <f>ROUND((PRICE1.12!C486/PRICE1.12!$G486)*100,2)</f>
        <v>106.2</v>
      </c>
      <c r="D486" s="23">
        <f>ROUND((PRICE1.12!D486/PRICE1.12!$G486)*100,2)</f>
        <v>87.53</v>
      </c>
      <c r="E486" s="23">
        <f>ROUND((PRICE1.12!E486/PRICE1.12!$G486)*100,2)</f>
        <v>103.78</v>
      </c>
      <c r="F486" s="23">
        <f>ROUND((PRICE1.12!F486/PRICE1.12!$G486)*100,2)</f>
        <v>102.45</v>
      </c>
      <c r="G486" s="23">
        <f>ROUND((PRICE1.12!G486/PRICE1.12!$G486)*100,2)</f>
        <v>100</v>
      </c>
      <c r="H486" s="23">
        <f>ROUND((PRICE1.12!H486/PRICE1.12!$G486)*100,2)</f>
        <v>110.5</v>
      </c>
      <c r="I486" s="23">
        <f>ROUND((PRICE1.12!I486/PRICE1.12!$G486)*100,2)</f>
        <v>105.68</v>
      </c>
      <c r="J486" s="23">
        <f>ROUND((PRICE1.12!J486/PRICE1.12!$G486)*100,2)</f>
        <v>110.9</v>
      </c>
      <c r="K486" s="23">
        <f>ROUND((PRICE1.12!K486/PRICE1.12!$G486)*100,2)</f>
        <v>103.21</v>
      </c>
      <c r="L486" s="23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ROUND((PRICE1.12!C487/PRICE1.12!$G487)*100,2)</f>
        <v>102.59</v>
      </c>
      <c r="D487" s="23">
        <f>ROUND((PRICE1.12!D487/PRICE1.12!$G487)*100,2)</f>
        <v>85.96</v>
      </c>
      <c r="E487" s="23">
        <f>ROUND((PRICE1.12!E487/PRICE1.12!$G487)*100,2)</f>
        <v>111.96</v>
      </c>
      <c r="F487" s="23">
        <f>ROUND((PRICE1.12!F487/PRICE1.12!$G487)*100,2)</f>
        <v>99.52</v>
      </c>
      <c r="G487" s="23">
        <f>ROUND((PRICE1.12!G487/PRICE1.12!$G487)*100,2)</f>
        <v>100</v>
      </c>
      <c r="H487" s="23">
        <f>ROUND((PRICE1.12!H487/PRICE1.12!$G487)*100,2)</f>
        <v>134.88</v>
      </c>
      <c r="I487" s="23">
        <f>ROUND((PRICE1.12!I487/PRICE1.12!$G487)*100,2)</f>
        <v>106.7</v>
      </c>
      <c r="J487" s="23">
        <f>ROUND((PRICE1.12!J487/PRICE1.12!$G487)*100,2)</f>
        <v>129.68</v>
      </c>
      <c r="K487" s="23">
        <f>ROUND((PRICE1.12!K487/PRICE1.12!$G487)*100,2)</f>
        <v>117.11</v>
      </c>
      <c r="L487" s="23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3">
        <f>ROUND((PRICE1.12!C488/PRICE1.12!$G488)*100,2)</f>
        <v>96.58</v>
      </c>
      <c r="D488" s="23">
        <f>ROUND((PRICE1.12!D488/PRICE1.12!$G488)*100,2)</f>
        <v>81.16</v>
      </c>
      <c r="E488" s="23">
        <f>ROUND((PRICE1.12!E488/PRICE1.12!$G488)*100,2)</f>
        <v>127.28</v>
      </c>
      <c r="F488" s="23">
        <f>ROUND((PRICE1.12!F488/PRICE1.12!$G488)*100,2)</f>
        <v>95.09</v>
      </c>
      <c r="G488" s="23">
        <f>ROUND((PRICE1.12!G488/PRICE1.12!$G488)*100,2)</f>
        <v>100</v>
      </c>
      <c r="H488" s="23">
        <f>ROUND((PRICE1.12!H488/PRICE1.12!$G488)*100,2)</f>
        <v>84.36</v>
      </c>
      <c r="I488" s="23">
        <f>ROUND((PRICE1.12!I488/PRICE1.12!$G488)*100,2)</f>
        <v>77.17</v>
      </c>
      <c r="J488" s="23">
        <f>ROUND((PRICE1.12!J488/PRICE1.12!$G488)*100,2)</f>
        <v>155.94</v>
      </c>
      <c r="K488" s="23">
        <f>ROUND((PRICE1.12!K488/PRICE1.12!$G488)*100,2)</f>
        <v>96.69</v>
      </c>
      <c r="L488" s="23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ROUND((PRICE1.12!C489/PRICE1.12!$G489)*100,2)</f>
        <v>95.66</v>
      </c>
      <c r="D489" s="23">
        <f>ROUND((PRICE1.12!D489/PRICE1.12!$G489)*100,2)</f>
        <v>108.94</v>
      </c>
      <c r="E489" s="23">
        <f>ROUND((PRICE1.12!E489/PRICE1.12!$G489)*100,2)</f>
        <v>86.46</v>
      </c>
      <c r="F489" s="23">
        <f>ROUND((PRICE1.12!F489/PRICE1.12!$G489)*100,2)</f>
        <v>108.94</v>
      </c>
      <c r="G489" s="23">
        <f>ROUND((PRICE1.12!G489/PRICE1.12!$G489)*100,2)</f>
        <v>100</v>
      </c>
      <c r="H489" s="23">
        <f>ROUND((PRICE1.12!H489/PRICE1.12!$G489)*100,2)</f>
        <v>131.49</v>
      </c>
      <c r="I489" s="23">
        <f>ROUND((PRICE1.12!I489/PRICE1.12!$G489)*100,2)</f>
        <v>132.97</v>
      </c>
      <c r="J489" s="23">
        <f>ROUND((PRICE1.12!J489/PRICE1.12!$G489)*100,2)</f>
        <v>105.64</v>
      </c>
      <c r="K489" s="23">
        <f>ROUND((PRICE1.12!K489/PRICE1.12!$G489)*100,2)</f>
        <v>103.08</v>
      </c>
      <c r="L489" s="23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ROUND((PRICE1.12!C490/PRICE1.12!$G490)*100,2)</f>
        <v>101.54</v>
      </c>
      <c r="D490" s="23">
        <f>ROUND((PRICE1.12!D490/PRICE1.12!$G490)*100,2)</f>
        <v>107.28</v>
      </c>
      <c r="E490" s="23">
        <f>ROUND((PRICE1.12!E490/PRICE1.12!$G490)*100,2)</f>
        <v>117.29</v>
      </c>
      <c r="F490" s="23">
        <f>ROUND((PRICE1.12!F490/PRICE1.12!$G490)*100,2)</f>
        <v>73.97</v>
      </c>
      <c r="G490" s="23">
        <f>ROUND((PRICE1.12!G490/PRICE1.12!$G490)*100,2)</f>
        <v>100</v>
      </c>
      <c r="H490" s="23">
        <f>ROUND((PRICE1.12!H490/PRICE1.12!$G490)*100,2)</f>
        <v>98.87</v>
      </c>
      <c r="I490" s="23">
        <f>ROUND((PRICE1.12!I490/PRICE1.12!$G490)*100,2)</f>
        <v>136.78</v>
      </c>
      <c r="J490" s="23">
        <f>ROUND((PRICE1.12!J490/PRICE1.12!$G490)*100,2)</f>
        <v>103.74</v>
      </c>
      <c r="K490" s="23">
        <f>ROUND((PRICE1.12!K490/PRICE1.12!$G490)*100,2)</f>
        <v>108.08</v>
      </c>
      <c r="L490" s="23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ROUND((PRICE1.12!C491/PRICE1.12!$G491)*100,2)</f>
        <v>86.75</v>
      </c>
      <c r="D491" s="23">
        <f>ROUND((PRICE1.12!D491/PRICE1.12!$G491)*100,2)</f>
        <v>80.569999999999993</v>
      </c>
      <c r="E491" s="23">
        <f>ROUND((PRICE1.12!E491/PRICE1.12!$G491)*100,2)</f>
        <v>137.99</v>
      </c>
      <c r="F491" s="23">
        <f>ROUND((PRICE1.12!F491/PRICE1.12!$G491)*100,2)</f>
        <v>94.74</v>
      </c>
      <c r="G491" s="23">
        <f>ROUND((PRICE1.12!G491/PRICE1.12!$G491)*100,2)</f>
        <v>100</v>
      </c>
      <c r="H491" s="23">
        <f>ROUND((PRICE1.12!H491/PRICE1.12!$G491)*100,2)</f>
        <v>76.36</v>
      </c>
      <c r="I491" s="23">
        <f>ROUND((PRICE1.12!I491/PRICE1.12!$G491)*100,2)</f>
        <v>123.01</v>
      </c>
      <c r="J491" s="23">
        <f>ROUND((PRICE1.12!J491/PRICE1.12!$G491)*100,2)</f>
        <v>140.47999999999999</v>
      </c>
      <c r="K491" s="23">
        <f>ROUND((PRICE1.12!K491/PRICE1.12!$G491)*100,2)</f>
        <v>122.34</v>
      </c>
      <c r="L491" s="23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 x14ac:dyDescent="0.25">
      <c r="A493" s="9" t="s">
        <v>122</v>
      </c>
      <c r="B493" s="9" t="s">
        <v>40</v>
      </c>
      <c r="C493" s="23">
        <f>ROUND((PRICE1.12!C493/PRICE1.12!$G493)*100,2)</f>
        <v>110.37</v>
      </c>
      <c r="D493" s="23">
        <f>ROUND((PRICE1.12!D493/PRICE1.12!$G493)*100,2)</f>
        <v>99.06</v>
      </c>
      <c r="E493" s="23">
        <f>ROUND((PRICE1.12!E493/PRICE1.12!$G493)*100,2)</f>
        <v>96.23</v>
      </c>
      <c r="F493" s="23">
        <f>ROUND((PRICE1.12!F493/PRICE1.12!$G493)*100,2)</f>
        <v>94.31</v>
      </c>
      <c r="G493" s="23">
        <f>ROUND((PRICE1.12!G493/PRICE1.12!$G493)*100,2)</f>
        <v>100</v>
      </c>
      <c r="H493" s="23">
        <f>ROUND((PRICE1.12!H493/PRICE1.12!$G493)*100,2)</f>
        <v>70.27</v>
      </c>
      <c r="I493" s="23">
        <f>ROUND((PRICE1.12!I493/PRICE1.12!$G493)*100,2)</f>
        <v>94.87</v>
      </c>
      <c r="J493" s="23">
        <f>ROUND((PRICE1.12!J493/PRICE1.12!$G493)*100,2)</f>
        <v>84.25</v>
      </c>
      <c r="K493" s="23">
        <f>ROUND((PRICE1.12!K493/PRICE1.12!$G493)*100,2)</f>
        <v>76.97</v>
      </c>
      <c r="L493" s="23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3">
        <f>ROUND((PRICE1.12!C494/PRICE1.12!$G494)*100,2)</f>
        <v>73.2</v>
      </c>
      <c r="D494" s="23">
        <f>ROUND((PRICE1.12!D494/PRICE1.12!$G494)*100,2)</f>
        <v>99.71</v>
      </c>
      <c r="E494" s="23">
        <f>ROUND((PRICE1.12!E494/PRICE1.12!$G494)*100,2)</f>
        <v>123.28</v>
      </c>
      <c r="F494" s="23">
        <f>ROUND((PRICE1.12!F494/PRICE1.12!$G494)*100,2)</f>
        <v>103.66</v>
      </c>
      <c r="G494" s="23">
        <f>ROUND((PRICE1.12!G494/PRICE1.12!$G494)*100,2)</f>
        <v>100</v>
      </c>
      <c r="H494" s="23">
        <f>ROUND((PRICE1.12!H494/PRICE1.12!$G494)*100,2)</f>
        <v>124.86</v>
      </c>
      <c r="I494" s="23">
        <f>ROUND((PRICE1.12!I494/PRICE1.12!$G494)*100,2)</f>
        <v>127.66</v>
      </c>
      <c r="J494" s="23">
        <f>ROUND((PRICE1.12!J494/PRICE1.12!$G494)*100,2)</f>
        <v>124.14</v>
      </c>
      <c r="K494" s="23">
        <f>ROUND((PRICE1.12!K494/PRICE1.12!$G494)*100,2)</f>
        <v>122.34</v>
      </c>
      <c r="L494" s="23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ROUND((PRICE1.12!C495/PRICE1.12!$G495)*100,2)</f>
        <v>87.06</v>
      </c>
      <c r="D495" s="23">
        <f>ROUND((PRICE1.12!D495/PRICE1.12!$G495)*100,2)</f>
        <v>96.46</v>
      </c>
      <c r="E495" s="23">
        <f>ROUND((PRICE1.12!E495/PRICE1.12!$G495)*100,2)</f>
        <v>104.1</v>
      </c>
      <c r="F495" s="23">
        <f>ROUND((PRICE1.12!F495/PRICE1.12!$G495)*100,2)</f>
        <v>112.2</v>
      </c>
      <c r="G495" s="23">
        <f>ROUND((PRICE1.12!G495/PRICE1.12!$G495)*100,2)</f>
        <v>100</v>
      </c>
      <c r="H495" s="23">
        <f>ROUND((PRICE1.12!H495/PRICE1.12!$G495)*100,2)</f>
        <v>110.24</v>
      </c>
      <c r="I495" s="23">
        <f>ROUND((PRICE1.12!I495/PRICE1.12!$G495)*100,2)</f>
        <v>121.69</v>
      </c>
      <c r="J495" s="23">
        <f>ROUND((PRICE1.12!J495/PRICE1.12!$G495)*100,2)</f>
        <v>131.19</v>
      </c>
      <c r="K495" s="23">
        <f>ROUND((PRICE1.12!K495/PRICE1.12!$G495)*100,2)</f>
        <v>117.88</v>
      </c>
      <c r="L495" s="23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3">
        <f>ROUND((PRICE1.12!C496/PRICE1.12!$G496)*100,2)</f>
        <v>85.83</v>
      </c>
      <c r="D496" s="23">
        <f>ROUND((PRICE1.12!D496/PRICE1.12!$G496)*100,2)</f>
        <v>115</v>
      </c>
      <c r="E496" s="23">
        <f>ROUND((PRICE1.12!E496/PRICE1.12!$G496)*100,2)</f>
        <v>109.07</v>
      </c>
      <c r="F496" s="23">
        <f>ROUND((PRICE1.12!F496/PRICE1.12!$G496)*100,2)</f>
        <v>90.04</v>
      </c>
      <c r="G496" s="23">
        <f>ROUND((PRICE1.12!G496/PRICE1.12!$G496)*100,2)</f>
        <v>100</v>
      </c>
      <c r="H496" s="23">
        <f>ROUND((PRICE1.12!H496/PRICE1.12!$G496)*100,2)</f>
        <v>101.2</v>
      </c>
      <c r="I496" s="23">
        <f>ROUND((PRICE1.12!I496/PRICE1.12!$G496)*100,2)</f>
        <v>99.03</v>
      </c>
      <c r="J496" s="23">
        <f>ROUND((PRICE1.12!J496/PRICE1.12!$G496)*100,2)</f>
        <v>106.27</v>
      </c>
      <c r="K496" s="23">
        <f>ROUND((PRICE1.12!K496/PRICE1.12!$G496)*100,2)</f>
        <v>103.58</v>
      </c>
      <c r="L496" s="23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x14ac:dyDescent="0.25">
      <c r="A498" s="9" t="s">
        <v>122</v>
      </c>
      <c r="B498" s="9" t="s">
        <v>55</v>
      </c>
      <c r="C498" s="23">
        <f>ROUND((PRICE1.12!C498/PRICE1.12!$G498)*100,2)</f>
        <v>94.61</v>
      </c>
      <c r="D498" s="23">
        <f>ROUND((PRICE1.12!D498/PRICE1.12!$G498)*100,2)</f>
        <v>102.62</v>
      </c>
      <c r="E498" s="23">
        <f>ROUND((PRICE1.12!E498/PRICE1.12!$G498)*100,2)</f>
        <v>96.97</v>
      </c>
      <c r="F498" s="23">
        <f>ROUND((PRICE1.12!F498/PRICE1.12!$G498)*100,2)</f>
        <v>105.8</v>
      </c>
      <c r="G498" s="23">
        <f>ROUND((PRICE1.12!G498/PRICE1.12!$G498)*100,2)</f>
        <v>100</v>
      </c>
      <c r="H498" s="23">
        <f>ROUND((PRICE1.12!H498/PRICE1.12!$G498)*100,2)</f>
        <v>100.99</v>
      </c>
      <c r="I498" s="23">
        <f>ROUND((PRICE1.12!I498/PRICE1.12!$G498)*100,2)</f>
        <v>102.24</v>
      </c>
      <c r="J498" s="23">
        <f>ROUND((PRICE1.12!J498/PRICE1.12!$G498)*100,2)</f>
        <v>110.6</v>
      </c>
      <c r="K498" s="23">
        <f>ROUND((PRICE1.12!K498/PRICE1.12!$G498)*100,2)</f>
        <v>109.61</v>
      </c>
      <c r="L498" s="23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ROUND((PRICE1.12!C499/PRICE1.12!$G499)*100,2)</f>
        <v>98.26</v>
      </c>
      <c r="D499" s="23">
        <f>ROUND((PRICE1.12!D499/PRICE1.12!$G499)*100,2)</f>
        <v>101.74</v>
      </c>
      <c r="E499" s="23">
        <f>ROUND((PRICE1.12!E499/PRICE1.12!$G499)*100,2)</f>
        <v>102.2</v>
      </c>
      <c r="F499" s="23">
        <f>ROUND((PRICE1.12!F499/PRICE1.12!$G499)*100,2)</f>
        <v>97.8</v>
      </c>
      <c r="G499" s="23">
        <f>ROUND((PRICE1.12!G499/PRICE1.12!$G499)*100,2)</f>
        <v>100</v>
      </c>
      <c r="H499" s="23">
        <f>ROUND((PRICE1.12!H499/PRICE1.12!$G499)*100,2)</f>
        <v>112.7</v>
      </c>
      <c r="I499" s="23">
        <f>ROUND((PRICE1.12!I499/PRICE1.12!$G499)*100,2)</f>
        <v>116</v>
      </c>
      <c r="J499" s="23">
        <f>ROUND((PRICE1.12!J499/PRICE1.12!$G499)*100,2)</f>
        <v>104.75</v>
      </c>
      <c r="K499" s="23">
        <f>ROUND((PRICE1.12!K499/PRICE1.12!$G499)*100,2)</f>
        <v>114.49</v>
      </c>
      <c r="L499" s="23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3">
        <f>ROUND((PRICE1.12!C500/PRICE1.12!$G500)*100,2)</f>
        <v>101.06</v>
      </c>
      <c r="D500" s="23">
        <f>ROUND((PRICE1.12!D500/PRICE1.12!$G500)*100,2)</f>
        <v>105.63</v>
      </c>
      <c r="E500" s="23">
        <f>ROUND((PRICE1.12!E500/PRICE1.12!$G500)*100,2)</f>
        <v>109.3</v>
      </c>
      <c r="F500" s="23">
        <f>ROUND((PRICE1.12!F500/PRICE1.12!$G500)*100,2)</f>
        <v>84.01</v>
      </c>
      <c r="G500" s="23">
        <f>ROUND((PRICE1.12!G500/PRICE1.12!$G500)*100,2)</f>
        <v>100</v>
      </c>
      <c r="H500" s="23">
        <f>ROUND((PRICE1.12!H500/PRICE1.12!$G500)*100,2)</f>
        <v>92.99</v>
      </c>
      <c r="I500" s="23">
        <f>ROUND((PRICE1.12!I500/PRICE1.12!$G500)*100,2)</f>
        <v>93.07</v>
      </c>
      <c r="J500" s="23">
        <f>ROUND((PRICE1.12!J500/PRICE1.12!$G500)*100,2)</f>
        <v>116.72</v>
      </c>
      <c r="K500" s="23">
        <f>ROUND((PRICE1.12!K500/PRICE1.12!$G500)*100,2)</f>
        <v>96</v>
      </c>
      <c r="L500" s="23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3">
        <f>ROUND((PRICE1.12!C501/PRICE1.12!$G501)*100,2)</f>
        <v>123.4</v>
      </c>
      <c r="D501" s="23">
        <f>ROUND((PRICE1.12!D501/PRICE1.12!$G501)*100,2)</f>
        <v>97.44</v>
      </c>
      <c r="E501" s="23">
        <f>ROUND((PRICE1.12!E501/PRICE1.12!$G501)*100,2)</f>
        <v>83.27</v>
      </c>
      <c r="F501" s="23">
        <f>ROUND((PRICE1.12!F501/PRICE1.12!$G501)*100,2)</f>
        <v>95.87</v>
      </c>
      <c r="G501" s="23">
        <f>ROUND((PRICE1.12!G501/PRICE1.12!$G501)*100,2)</f>
        <v>100</v>
      </c>
      <c r="H501" s="23">
        <f>ROUND((PRICE1.12!H501/PRICE1.12!$G501)*100,2)</f>
        <v>106.58</v>
      </c>
      <c r="I501" s="23">
        <f>ROUND((PRICE1.12!I501/PRICE1.12!$G501)*100,2)</f>
        <v>65.209999999999994</v>
      </c>
      <c r="J501" s="23">
        <f>ROUND((PRICE1.12!J501/PRICE1.12!$G501)*100,2)</f>
        <v>120.49</v>
      </c>
      <c r="K501" s="23">
        <f>ROUND((PRICE1.12!K501/PRICE1.12!$G501)*100,2)</f>
        <v>157.34</v>
      </c>
      <c r="L501" s="23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ROUND((PRICE1.12!C502/PRICE1.12!$G502)*100,2)</f>
        <v>103.57</v>
      </c>
      <c r="D502" s="23">
        <f>ROUND((PRICE1.12!D502/PRICE1.12!$G502)*100,2)</f>
        <v>87.77</v>
      </c>
      <c r="E502" s="23">
        <f>ROUND((PRICE1.12!E502/PRICE1.12!$G502)*100,2)</f>
        <v>124.58</v>
      </c>
      <c r="F502" s="23">
        <f>ROUND((PRICE1.12!F502/PRICE1.12!$G502)*100,2)</f>
        <v>84.09</v>
      </c>
      <c r="G502" s="23">
        <f>ROUND((PRICE1.12!G502/PRICE1.12!$G502)*100,2)</f>
        <v>100</v>
      </c>
      <c r="H502" s="23">
        <f>ROUND((PRICE1.12!H502/PRICE1.12!$G502)*100,2)</f>
        <v>79.45</v>
      </c>
      <c r="I502" s="23">
        <f>ROUND((PRICE1.12!I502/PRICE1.12!$G502)*100,2)</f>
        <v>83.41</v>
      </c>
      <c r="J502" s="23">
        <f>ROUND((PRICE1.12!J502/PRICE1.12!$G502)*100,2)</f>
        <v>102.77</v>
      </c>
      <c r="K502" s="23">
        <f>ROUND((PRICE1.12!K502/PRICE1.12!$G502)*100,2)</f>
        <v>106.06</v>
      </c>
      <c r="L502" s="23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x14ac:dyDescent="0.25">
      <c r="A504" s="9" t="s">
        <v>122</v>
      </c>
      <c r="B504" s="9" t="s">
        <v>68</v>
      </c>
      <c r="C504" s="23">
        <f>ROUND((PRICE1.12!C504/PRICE1.12!$G504)*100,2)</f>
        <v>87.63</v>
      </c>
      <c r="D504" s="23">
        <f>ROUND((PRICE1.12!D504/PRICE1.12!$G504)*100,2)</f>
        <v>103.63</v>
      </c>
      <c r="E504" s="23">
        <f>ROUND((PRICE1.12!E504/PRICE1.12!$G504)*100,2)</f>
        <v>108.8</v>
      </c>
      <c r="F504" s="23">
        <f>ROUND((PRICE1.12!F504/PRICE1.12!$G504)*100,2)</f>
        <v>99.94</v>
      </c>
      <c r="G504" s="23">
        <f>ROUND((PRICE1.12!G504/PRICE1.12!$G504)*100,2)</f>
        <v>100</v>
      </c>
      <c r="H504" s="23">
        <f>ROUND((PRICE1.12!H504/PRICE1.12!$G504)*100,2)</f>
        <v>98.86</v>
      </c>
      <c r="I504" s="23">
        <f>ROUND((PRICE1.12!I504/PRICE1.12!$G504)*100,2)</f>
        <v>106.53</v>
      </c>
      <c r="J504" s="23">
        <f>ROUND((PRICE1.12!J504/PRICE1.12!$G504)*100,2)</f>
        <v>100.56</v>
      </c>
      <c r="K504" s="23">
        <f>ROUND((PRICE1.12!K504/PRICE1.12!$G504)*100,2)</f>
        <v>99.55</v>
      </c>
      <c r="L504" s="23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x14ac:dyDescent="0.25">
      <c r="A506" s="9" t="s">
        <v>122</v>
      </c>
      <c r="B506" s="9" t="s">
        <v>80</v>
      </c>
      <c r="C506" s="23">
        <f>ROUND((PRICE1.12!C506/PRICE1.12!$G506)*100,2)</f>
        <v>99.74</v>
      </c>
      <c r="D506" s="23">
        <f>ROUND((PRICE1.12!D506/PRICE1.12!$G506)*100,2)</f>
        <v>96.9</v>
      </c>
      <c r="E506" s="23">
        <f>ROUND((PRICE1.12!E506/PRICE1.12!$G506)*100,2)</f>
        <v>100.02</v>
      </c>
      <c r="F506" s="23">
        <f>ROUND((PRICE1.12!F506/PRICE1.12!$G506)*100,2)</f>
        <v>103.32</v>
      </c>
      <c r="G506" s="23">
        <f>ROUND((PRICE1.12!G506/PRICE1.12!$G506)*100,2)</f>
        <v>100</v>
      </c>
      <c r="H506" s="23">
        <f>ROUND((PRICE1.12!H506/PRICE1.12!$G506)*100,2)</f>
        <v>102.62</v>
      </c>
      <c r="I506" s="23">
        <f>ROUND((PRICE1.12!I506/PRICE1.12!$G506)*100,2)</f>
        <v>105.14</v>
      </c>
      <c r="J506" s="23">
        <f>ROUND((PRICE1.12!J506/PRICE1.12!$G506)*100,2)</f>
        <v>104.1</v>
      </c>
      <c r="K506" s="23">
        <f>ROUND((PRICE1.12!K506/PRICE1.12!$G506)*100,2)</f>
        <v>108.91</v>
      </c>
      <c r="L506" s="23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3">
        <f>ROUND((PRICE1.12!C507/PRICE1.12!$G507)*100,2)</f>
        <v>101.74</v>
      </c>
      <c r="D507" s="23">
        <f>ROUND((PRICE1.12!D507/PRICE1.12!$G507)*100,2)</f>
        <v>98.33</v>
      </c>
      <c r="E507" s="23">
        <f>ROUND((PRICE1.12!E507/PRICE1.12!$G507)*100,2)</f>
        <v>99.16</v>
      </c>
      <c r="F507" s="23">
        <f>ROUND((PRICE1.12!F507/PRICE1.12!$G507)*100,2)</f>
        <v>100.76</v>
      </c>
      <c r="G507" s="23">
        <f>ROUND((PRICE1.12!G507/PRICE1.12!$G507)*100,2)</f>
        <v>100</v>
      </c>
      <c r="H507" s="23">
        <f>ROUND((PRICE1.12!H507/PRICE1.12!$G507)*100,2)</f>
        <v>102.31</v>
      </c>
      <c r="I507" s="23">
        <f>ROUND((PRICE1.12!I507/PRICE1.12!$G507)*100,2)</f>
        <v>104.58</v>
      </c>
      <c r="J507" s="23">
        <f>ROUND((PRICE1.12!J507/PRICE1.12!$G507)*100,2)</f>
        <v>102.93</v>
      </c>
      <c r="K507" s="23">
        <f>ROUND((PRICE1.12!K507/PRICE1.12!$G507)*100,2)</f>
        <v>105.67</v>
      </c>
      <c r="L507" s="23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ROUND((PRICE1.12!C508/PRICE1.12!$G508)*100,2)</f>
        <v>105.16</v>
      </c>
      <c r="D508" s="23">
        <f>ROUND((PRICE1.12!D508/PRICE1.12!$G508)*100,2)</f>
        <v>106.42</v>
      </c>
      <c r="E508" s="23">
        <f>ROUND((PRICE1.12!E508/PRICE1.12!$G508)*100,2)</f>
        <v>95.64</v>
      </c>
      <c r="F508" s="23">
        <f>ROUND((PRICE1.12!F508/PRICE1.12!$G508)*100,2)</f>
        <v>92.78</v>
      </c>
      <c r="G508" s="23">
        <f>ROUND((PRICE1.12!G508/PRICE1.12!$G508)*100,2)</f>
        <v>100</v>
      </c>
      <c r="H508" s="23">
        <f>ROUND((PRICE1.12!H508/PRICE1.12!$G508)*100,2)</f>
        <v>88.78</v>
      </c>
      <c r="I508" s="23">
        <f>ROUND((PRICE1.12!I508/PRICE1.12!$G508)*100,2)</f>
        <v>85.96</v>
      </c>
      <c r="J508" s="23">
        <f>ROUND((PRICE1.12!J508/PRICE1.12!$G508)*100,2)</f>
        <v>76.73</v>
      </c>
      <c r="K508" s="23">
        <f>ROUND((PRICE1.12!K508/PRICE1.12!$G508)*100,2)</f>
        <v>75.41</v>
      </c>
      <c r="L508" s="23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3">
        <f>ROUND((PRICE1.12!C509/PRICE1.12!$G509)*100,2)</f>
        <v>92.81</v>
      </c>
      <c r="D509" s="23">
        <f>ROUND((PRICE1.12!D509/PRICE1.12!$G509)*100,2)</f>
        <v>105.77</v>
      </c>
      <c r="E509" s="23">
        <f>ROUND((PRICE1.12!E509/PRICE1.12!$G509)*100,2)</f>
        <v>105.52</v>
      </c>
      <c r="F509" s="23">
        <f>ROUND((PRICE1.12!F509/PRICE1.12!$G509)*100,2)</f>
        <v>95.9</v>
      </c>
      <c r="G509" s="23">
        <f>ROUND((PRICE1.12!G509/PRICE1.12!$G509)*100,2)</f>
        <v>100</v>
      </c>
      <c r="H509" s="23">
        <f>ROUND((PRICE1.12!H509/PRICE1.12!$G509)*100,2)</f>
        <v>94.08</v>
      </c>
      <c r="I509" s="23">
        <f>ROUND((PRICE1.12!I509/PRICE1.12!$G509)*100,2)</f>
        <v>91.48</v>
      </c>
      <c r="J509" s="23">
        <f>ROUND((PRICE1.12!J509/PRICE1.12!$G509)*100,2)</f>
        <v>89.72</v>
      </c>
      <c r="K509" s="23">
        <f>ROUND((PRICE1.12!K509/PRICE1.12!$G509)*100,2)</f>
        <v>82.68</v>
      </c>
      <c r="L509" s="23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x14ac:dyDescent="0.25">
      <c r="A511" s="9" t="s">
        <v>122</v>
      </c>
      <c r="B511" s="9" t="s">
        <v>83</v>
      </c>
      <c r="C511" s="23">
        <f>ROUND((PRICE1.12!C511/PRICE1.12!$G511)*100,2)</f>
        <v>101.87</v>
      </c>
      <c r="D511" s="23">
        <f>ROUND((PRICE1.12!D511/PRICE1.12!$G511)*100,2)</f>
        <v>98.79</v>
      </c>
      <c r="E511" s="23">
        <f>ROUND((PRICE1.12!E511/PRICE1.12!$G511)*100,2)</f>
        <v>98.29</v>
      </c>
      <c r="F511" s="23">
        <f>ROUND((PRICE1.12!F511/PRICE1.12!$G511)*100,2)</f>
        <v>101.06</v>
      </c>
      <c r="G511" s="23">
        <f>ROUND((PRICE1.12!G511/PRICE1.12!$G511)*100,2)</f>
        <v>100</v>
      </c>
      <c r="H511" s="23">
        <f>ROUND((PRICE1.12!H511/PRICE1.12!$G511)*100,2)</f>
        <v>94.3</v>
      </c>
      <c r="I511" s="23">
        <f>ROUND((PRICE1.12!I511/PRICE1.12!$G511)*100,2)</f>
        <v>93.02</v>
      </c>
      <c r="J511" s="23">
        <f>ROUND((PRICE1.12!J511/PRICE1.12!$G511)*100,2)</f>
        <v>96.46</v>
      </c>
      <c r="K511" s="23">
        <f>ROUND((PRICE1.12!K511/PRICE1.12!$G511)*100,2)</f>
        <v>101.45</v>
      </c>
      <c r="L511" s="23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ROUND((PRICE1.12!C512/PRICE1.12!$G512)*100,2)</f>
        <v>100.92</v>
      </c>
      <c r="D512" s="23">
        <f>ROUND((PRICE1.12!D512/PRICE1.12!$G512)*100,2)</f>
        <v>93.08</v>
      </c>
      <c r="E512" s="23">
        <f>ROUND((PRICE1.12!E512/PRICE1.12!$G512)*100,2)</f>
        <v>93.81</v>
      </c>
      <c r="F512" s="23">
        <f>ROUND((PRICE1.12!F512/PRICE1.12!$G512)*100,2)</f>
        <v>112.18</v>
      </c>
      <c r="G512" s="23">
        <f>ROUND((PRICE1.12!G512/PRICE1.12!$G512)*100,2)</f>
        <v>100</v>
      </c>
      <c r="H512" s="23">
        <f>ROUND((PRICE1.12!H512/PRICE1.12!$G512)*100,2)</f>
        <v>97.09</v>
      </c>
      <c r="I512" s="23">
        <f>ROUND((PRICE1.12!I512/PRICE1.12!$G512)*100,2)</f>
        <v>101.12</v>
      </c>
      <c r="J512" s="23">
        <f>ROUND((PRICE1.12!J512/PRICE1.12!$G512)*100,2)</f>
        <v>98.32</v>
      </c>
      <c r="K512" s="23">
        <f>ROUND((PRICE1.12!K512/PRICE1.12!$G512)*100,2)</f>
        <v>106.08</v>
      </c>
      <c r="L512" s="23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x14ac:dyDescent="0.25">
      <c r="A514" s="9" t="s">
        <v>122</v>
      </c>
      <c r="B514" s="9" t="s">
        <v>105</v>
      </c>
      <c r="C514" s="23">
        <f>ROUND((PRICE1.12!C514/PRICE1.12!$G514)*100,2)</f>
        <v>99.46</v>
      </c>
      <c r="D514" s="23">
        <f>ROUND((PRICE1.12!D514/PRICE1.12!$G514)*100,2)</f>
        <v>98.16</v>
      </c>
      <c r="E514" s="23">
        <f>ROUND((PRICE1.12!E514/PRICE1.12!$G514)*100,2)</f>
        <v>100.02</v>
      </c>
      <c r="F514" s="23">
        <f>ROUND((PRICE1.12!F514/PRICE1.12!$G514)*100,2)</f>
        <v>105.36</v>
      </c>
      <c r="G514" s="23">
        <f>ROUND((PRICE1.12!G514/PRICE1.12!$G514)*100,2)</f>
        <v>100</v>
      </c>
      <c r="H514" s="23">
        <f>ROUND((PRICE1.12!H514/PRICE1.12!$G514)*100,2)</f>
        <v>102.1</v>
      </c>
      <c r="I514" s="23">
        <f>ROUND((PRICE1.12!I514/PRICE1.12!$G514)*100,2)</f>
        <v>92.71</v>
      </c>
      <c r="J514" s="23">
        <f>ROUND((PRICE1.12!J514/PRICE1.12!$G514)*100,2)</f>
        <v>95.3</v>
      </c>
      <c r="K514" s="23">
        <f>ROUND((PRICE1.12!K514/PRICE1.12!$G514)*100,2)</f>
        <v>98.54</v>
      </c>
      <c r="L514" s="23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ROUND((PRICE1.12!C515/PRICE1.12!$G515)*100,2)</f>
        <v>85.96</v>
      </c>
      <c r="D515" s="23">
        <f>ROUND((PRICE1.12!D515/PRICE1.12!$G515)*100,2)</f>
        <v>65.75</v>
      </c>
      <c r="E515" s="23">
        <f>ROUND((PRICE1.12!E515/PRICE1.12!$G515)*100,2)</f>
        <v>75.55</v>
      </c>
      <c r="F515" s="23">
        <f>ROUND((PRICE1.12!F515/PRICE1.12!$G515)*100,2)</f>
        <v>102.53</v>
      </c>
      <c r="G515" s="23">
        <f>ROUND((PRICE1.12!G515/PRICE1.12!$G515)*100,2)</f>
        <v>100</v>
      </c>
      <c r="H515" s="23">
        <f>ROUND((PRICE1.12!H515/PRICE1.12!$G515)*100,2)</f>
        <v>77.83</v>
      </c>
      <c r="I515" s="23">
        <f>ROUND((PRICE1.12!I515/PRICE1.12!$G515)*100,2)</f>
        <v>80.73</v>
      </c>
      <c r="J515" s="23">
        <f>ROUND((PRICE1.12!J515/PRICE1.12!$G515)*100,2)</f>
        <v>74.55</v>
      </c>
      <c r="K515" s="23">
        <f>ROUND((PRICE1.12!K515/PRICE1.12!$G515)*100,2)</f>
        <v>109.93</v>
      </c>
      <c r="L515" s="23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ROUND((PRICE1.12!C516/PRICE1.12!$G516)*100,2)</f>
        <v>113.26</v>
      </c>
      <c r="D516" s="23">
        <f>ROUND((PRICE1.12!D516/PRICE1.12!$G516)*100,2)</f>
        <v>84.22</v>
      </c>
      <c r="E516" s="23">
        <f>ROUND((PRICE1.12!E516/PRICE1.12!$G516)*100,2)</f>
        <v>94.41</v>
      </c>
      <c r="F516" s="23">
        <f>ROUND((PRICE1.12!F516/PRICE1.12!$G516)*100,2)</f>
        <v>111.8</v>
      </c>
      <c r="G516" s="23">
        <f>ROUND((PRICE1.12!G516/PRICE1.12!$G516)*100,2)</f>
        <v>100</v>
      </c>
      <c r="H516" s="23">
        <f>ROUND((PRICE1.12!H516/PRICE1.12!$G516)*100,2)</f>
        <v>122.51</v>
      </c>
      <c r="I516" s="23">
        <f>ROUND((PRICE1.12!I516/PRICE1.12!$G516)*100,2)</f>
        <v>117.2</v>
      </c>
      <c r="J516" s="23">
        <f>ROUND((PRICE1.12!J516/PRICE1.12!$G516)*100,2)</f>
        <v>124.64</v>
      </c>
      <c r="K516" s="23">
        <f>ROUND((PRICE1.12!K516/PRICE1.12!$G516)*100,2)</f>
        <v>117.04</v>
      </c>
      <c r="L516" s="23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ROUND((PRICE1.12!C517/PRICE1.12!$G517)*100,2)</f>
        <v>110.92</v>
      </c>
      <c r="D517" s="23">
        <f>ROUND((PRICE1.12!D517/PRICE1.12!$G517)*100,2)</f>
        <v>101.68</v>
      </c>
      <c r="E517" s="23">
        <f>ROUND((PRICE1.12!E517/PRICE1.12!$G517)*100,2)</f>
        <v>104.23</v>
      </c>
      <c r="F517" s="23">
        <f>ROUND((PRICE1.12!F517/PRICE1.12!$G517)*100,2)</f>
        <v>98.61</v>
      </c>
      <c r="G517" s="23">
        <f>ROUND((PRICE1.12!G517/PRICE1.12!$G517)*100,2)</f>
        <v>100</v>
      </c>
      <c r="H517" s="23">
        <f>ROUND((PRICE1.12!H517/PRICE1.12!$G517)*100,2)</f>
        <v>105.98</v>
      </c>
      <c r="I517" s="23">
        <f>ROUND((PRICE1.12!I517/PRICE1.12!$G517)*100,2)</f>
        <v>120.7</v>
      </c>
      <c r="J517" s="23">
        <f>ROUND((PRICE1.12!J517/PRICE1.12!$G517)*100,2)</f>
        <v>105.49</v>
      </c>
      <c r="K517" s="23">
        <f>ROUND((PRICE1.12!K517/PRICE1.12!$G517)*100,2)</f>
        <v>105.13</v>
      </c>
      <c r="L517" s="23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ROUND((PRICE1.12!C518/PRICE1.12!$G518)*100,2)</f>
        <v>93.18</v>
      </c>
      <c r="D518" s="23">
        <f>ROUND((PRICE1.12!D518/PRICE1.12!$G518)*100,2)</f>
        <v>82.7</v>
      </c>
      <c r="E518" s="23">
        <f>ROUND((PRICE1.12!E518/PRICE1.12!$G518)*100,2)</f>
        <v>98.4</v>
      </c>
      <c r="F518" s="23">
        <f>ROUND((PRICE1.12!F518/PRICE1.12!$G518)*100,2)</f>
        <v>104.07</v>
      </c>
      <c r="G518" s="23">
        <f>ROUND((PRICE1.12!G518/PRICE1.12!$G518)*100,2)</f>
        <v>100</v>
      </c>
      <c r="H518" s="23">
        <f>ROUND((PRICE1.12!H518/PRICE1.12!$G518)*100,2)</f>
        <v>84.12</v>
      </c>
      <c r="I518" s="23">
        <f>ROUND((PRICE1.12!I518/PRICE1.12!$G518)*100,2)</f>
        <v>99.18</v>
      </c>
      <c r="J518" s="23">
        <f>ROUND((PRICE1.12!J518/PRICE1.12!$G518)*100,2)</f>
        <v>97.3</v>
      </c>
      <c r="K518" s="23">
        <f>ROUND((PRICE1.12!K518/PRICE1.12!$G518)*100,2)</f>
        <v>98.3</v>
      </c>
      <c r="L518" s="23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x14ac:dyDescent="0.25">
      <c r="A521" s="9" t="s">
        <v>123</v>
      </c>
      <c r="B521" s="9" t="s">
        <v>2</v>
      </c>
      <c r="C521" s="23">
        <f>ROUND((PRICE1.12!C521/PRICE1.12!$G521)*100,2)</f>
        <v>103.43</v>
      </c>
      <c r="D521" s="23">
        <f>ROUND((PRICE1.12!D521/PRICE1.12!$G521)*100,2)</f>
        <v>108.45</v>
      </c>
      <c r="E521" s="23">
        <f>ROUND((PRICE1.12!E521/PRICE1.12!$G521)*100,2)</f>
        <v>101.36</v>
      </c>
      <c r="F521" s="23">
        <f>ROUND((PRICE1.12!F521/PRICE1.12!$G521)*100,2)</f>
        <v>86.7</v>
      </c>
      <c r="G521" s="23">
        <f>ROUND((PRICE1.12!G521/PRICE1.12!$G521)*100,2)</f>
        <v>100</v>
      </c>
      <c r="H521" s="23">
        <f>ROUND((PRICE1.12!H521/PRICE1.12!$G521)*100,2)</f>
        <v>78.069999999999993</v>
      </c>
      <c r="I521" s="23">
        <f>ROUND((PRICE1.12!I521/PRICE1.12!$G521)*100,2)</f>
        <v>85.87</v>
      </c>
      <c r="J521" s="23">
        <f>ROUND((PRICE1.12!J521/PRICE1.12!$G521)*100,2)</f>
        <v>84.87</v>
      </c>
      <c r="K521" s="23">
        <f>ROUND((PRICE1.12!K521/PRICE1.12!$G521)*100,2)</f>
        <v>74.05</v>
      </c>
      <c r="L521" s="23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3">
        <f>ROUND((PRICE1.12!C522/PRICE1.12!$G522)*100,2)</f>
        <v>113.71</v>
      </c>
      <c r="D522" s="23">
        <f>ROUND((PRICE1.12!D522/PRICE1.12!$G522)*100,2)</f>
        <v>101.07</v>
      </c>
      <c r="E522" s="23">
        <f>ROUND((PRICE1.12!E522/PRICE1.12!$G522)*100,2)</f>
        <v>85.28</v>
      </c>
      <c r="F522" s="23">
        <f>ROUND((PRICE1.12!F522/PRICE1.12!$G522)*100,2)</f>
        <v>0</v>
      </c>
      <c r="G522" s="23">
        <f>ROUND((PRICE1.12!G522/PRICE1.12!$G522)*100,2)</f>
        <v>100</v>
      </c>
      <c r="H522" s="23">
        <f>ROUND((PRICE1.12!H522/PRICE1.12!$G522)*100,2)</f>
        <v>109.73</v>
      </c>
      <c r="I522" s="23">
        <f>ROUND((PRICE1.12!I522/PRICE1.12!$G522)*100,2)</f>
        <v>0</v>
      </c>
      <c r="J522" s="23">
        <f>ROUND((PRICE1.12!J522/PRICE1.12!$G522)*100,2)</f>
        <v>80.42</v>
      </c>
      <c r="K522" s="23">
        <f>ROUND((PRICE1.12!K522/PRICE1.12!$G522)*100,2)</f>
        <v>100.25</v>
      </c>
      <c r="L522" s="23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3">
        <f>ROUND((PRICE1.12!C523/PRICE1.12!$G523)*100,2)</f>
        <v>95.29</v>
      </c>
      <c r="D523" s="23">
        <f>ROUND((PRICE1.12!D523/PRICE1.12!$G523)*100,2)</f>
        <v>104.52</v>
      </c>
      <c r="E523" s="23">
        <f>ROUND((PRICE1.12!E523/PRICE1.12!$G523)*100,2)</f>
        <v>105.22</v>
      </c>
      <c r="F523" s="23">
        <f>ROUND((PRICE1.12!F523/PRICE1.12!$G523)*100,2)</f>
        <v>94.96</v>
      </c>
      <c r="G523" s="23">
        <f>ROUND((PRICE1.12!G523/PRICE1.12!$G523)*100,2)</f>
        <v>100</v>
      </c>
      <c r="H523" s="23">
        <f>ROUND((PRICE1.12!H523/PRICE1.12!$G523)*100,2)</f>
        <v>96.24</v>
      </c>
      <c r="I523" s="23">
        <f>ROUND((PRICE1.12!I523/PRICE1.12!$G523)*100,2)</f>
        <v>94.26</v>
      </c>
      <c r="J523" s="23">
        <f>ROUND((PRICE1.12!J523/PRICE1.12!$G523)*100,2)</f>
        <v>88.89</v>
      </c>
      <c r="K523" s="23">
        <f>ROUND((PRICE1.12!K523/PRICE1.12!$G523)*100,2)</f>
        <v>84.99</v>
      </c>
      <c r="L523" s="23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3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 x14ac:dyDescent="0.25">
      <c r="A525" s="9" t="s">
        <v>123</v>
      </c>
      <c r="B525" s="9" t="s">
        <v>8</v>
      </c>
      <c r="C525" s="23">
        <f>ROUND((PRICE1.12!C525/PRICE1.12!$G525)*100,2)</f>
        <v>91.98</v>
      </c>
      <c r="D525" s="23">
        <f>ROUND((PRICE1.12!D525/PRICE1.12!$G525)*100,2)</f>
        <v>78.38</v>
      </c>
      <c r="E525" s="23">
        <f>ROUND((PRICE1.12!E525/PRICE1.12!$G525)*100,2)</f>
        <v>122.03</v>
      </c>
      <c r="F525" s="23">
        <f>ROUND((PRICE1.12!F525/PRICE1.12!$G525)*100,2)</f>
        <v>107.56</v>
      </c>
      <c r="G525" s="23">
        <f>ROUND((PRICE1.12!G525/PRICE1.12!$G525)*100,2)</f>
        <v>100</v>
      </c>
      <c r="H525" s="23">
        <f>ROUND((PRICE1.12!H525/PRICE1.12!$G525)*100,2)</f>
        <v>78.23</v>
      </c>
      <c r="I525" s="23">
        <f>ROUND((PRICE1.12!I525/PRICE1.12!$G525)*100,2)</f>
        <v>104.83</v>
      </c>
      <c r="J525" s="23">
        <f>ROUND((PRICE1.12!J525/PRICE1.12!$G525)*100,2)</f>
        <v>133.72999999999999</v>
      </c>
      <c r="K525" s="23">
        <f>ROUND((PRICE1.12!K525/PRICE1.12!$G525)*100,2)</f>
        <v>80.569999999999993</v>
      </c>
      <c r="L525" s="23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3">
        <f>ROUND((PRICE1.12!C526/PRICE1.12!$G526)*100,2)</f>
        <v>94.6</v>
      </c>
      <c r="D526" s="23">
        <f>ROUND((PRICE1.12!D526/PRICE1.12!$G526)*100,2)</f>
        <v>115.15</v>
      </c>
      <c r="E526" s="23">
        <f>ROUND((PRICE1.12!E526/PRICE1.12!$G526)*100,2)</f>
        <v>96.97</v>
      </c>
      <c r="F526" s="23">
        <f>ROUND((PRICE1.12!F526/PRICE1.12!$G526)*100,2)</f>
        <v>93.15</v>
      </c>
      <c r="G526" s="23">
        <f>ROUND((PRICE1.12!G526/PRICE1.12!$G526)*100,2)</f>
        <v>100</v>
      </c>
      <c r="H526" s="23">
        <f>ROUND((PRICE1.12!H526/PRICE1.12!$G526)*100,2)</f>
        <v>84.32</v>
      </c>
      <c r="I526" s="23">
        <f>ROUND((PRICE1.12!I526/PRICE1.12!$G526)*100,2)</f>
        <v>106.06</v>
      </c>
      <c r="J526" s="23">
        <f>ROUND((PRICE1.12!J526/PRICE1.12!$G526)*100,2)</f>
        <v>99.47</v>
      </c>
      <c r="K526" s="23">
        <f>ROUND((PRICE1.12!K526/PRICE1.12!$G526)*100,2)</f>
        <v>95.65</v>
      </c>
      <c r="L526" s="23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3">
        <f>ROUND((PRICE1.12!C527/PRICE1.12!$G527)*100,2)</f>
        <v>100.39</v>
      </c>
      <c r="D527" s="23">
        <f>ROUND((PRICE1.12!D527/PRICE1.12!$G527)*100,2)</f>
        <v>79.86</v>
      </c>
      <c r="E527" s="23">
        <f>ROUND((PRICE1.12!E527/PRICE1.12!$G527)*100,2)</f>
        <v>106.48</v>
      </c>
      <c r="F527" s="23">
        <f>ROUND((PRICE1.12!F527/PRICE1.12!$G527)*100,2)</f>
        <v>113.21</v>
      </c>
      <c r="G527" s="23">
        <f>ROUND((PRICE1.12!G527/PRICE1.12!$G527)*100,2)</f>
        <v>100</v>
      </c>
      <c r="H527" s="23">
        <f>ROUND((PRICE1.12!H527/PRICE1.12!$G527)*100,2)</f>
        <v>105.45</v>
      </c>
      <c r="I527" s="23">
        <f>ROUND((PRICE1.12!I527/PRICE1.12!$G527)*100,2)</f>
        <v>106.09</v>
      </c>
      <c r="J527" s="23">
        <f>ROUND((PRICE1.12!J527/PRICE1.12!$G527)*100,2)</f>
        <v>134.47999999999999</v>
      </c>
      <c r="K527" s="23">
        <f>ROUND((PRICE1.12!K527/PRICE1.12!$G527)*100,2)</f>
        <v>143.27000000000001</v>
      </c>
      <c r="L527" s="23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3">
        <f>ROUND((PRICE1.12!C528/PRICE1.12!$G528)*100,2)</f>
        <v>89.21</v>
      </c>
      <c r="D528" s="23">
        <f>ROUND((PRICE1.12!D528/PRICE1.12!$G528)*100,2)</f>
        <v>96.06</v>
      </c>
      <c r="E528" s="23">
        <f>ROUND((PRICE1.12!E528/PRICE1.12!$G528)*100,2)</f>
        <v>116.87</v>
      </c>
      <c r="F528" s="23">
        <f>ROUND((PRICE1.12!F528/PRICE1.12!$G528)*100,2)</f>
        <v>97.86</v>
      </c>
      <c r="G528" s="23">
        <f>ROUND((PRICE1.12!G528/PRICE1.12!$G528)*100,2)</f>
        <v>100</v>
      </c>
      <c r="H528" s="23">
        <f>ROUND((PRICE1.12!H528/PRICE1.12!$G528)*100,2)</f>
        <v>78.61</v>
      </c>
      <c r="I528" s="23">
        <f>ROUND((PRICE1.12!I528/PRICE1.12!$G528)*100,2)</f>
        <v>108.95</v>
      </c>
      <c r="J528" s="23">
        <f>ROUND((PRICE1.12!J528/PRICE1.12!$G528)*100,2)</f>
        <v>104.04</v>
      </c>
      <c r="K528" s="23">
        <f>ROUND((PRICE1.12!K528/PRICE1.12!$G528)*100,2)</f>
        <v>90.76</v>
      </c>
      <c r="L528" s="23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x14ac:dyDescent="0.25">
      <c r="A530" s="9" t="s">
        <v>123</v>
      </c>
      <c r="B530" s="9" t="s">
        <v>16</v>
      </c>
      <c r="C530" s="23">
        <f>ROUND((PRICE1.12!C530/PRICE1.12!$G530)*100,2)</f>
        <v>113.2</v>
      </c>
      <c r="D530" s="23">
        <f>ROUND((PRICE1.12!D530/PRICE1.12!$G530)*100,2)</f>
        <v>100</v>
      </c>
      <c r="E530" s="23">
        <f>ROUND((PRICE1.12!E530/PRICE1.12!$G530)*100,2)</f>
        <v>94.72</v>
      </c>
      <c r="F530" s="23">
        <f>ROUND((PRICE1.12!F530/PRICE1.12!$G530)*100,2)</f>
        <v>92.08</v>
      </c>
      <c r="G530" s="23">
        <f>ROUND((PRICE1.12!G530/PRICE1.12!$G530)*100,2)</f>
        <v>100</v>
      </c>
      <c r="H530" s="23">
        <f>ROUND((PRICE1.12!H530/PRICE1.12!$G530)*100,2)</f>
        <v>119.11</v>
      </c>
      <c r="I530" s="23">
        <f>ROUND((PRICE1.12!I530/PRICE1.12!$G530)*100,2)</f>
        <v>138.1</v>
      </c>
      <c r="J530" s="23">
        <f>ROUND((PRICE1.12!J530/PRICE1.12!$G530)*100,2)</f>
        <v>95.01</v>
      </c>
      <c r="K530" s="23">
        <f>ROUND((PRICE1.12!K530/PRICE1.12!$G530)*100,2)</f>
        <v>78.400000000000006</v>
      </c>
      <c r="L530" s="23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ROUND((PRICE1.12!C531/PRICE1.12!$G531)*100,2)</f>
        <v>112.04</v>
      </c>
      <c r="D531" s="23">
        <f>ROUND((PRICE1.12!D531/PRICE1.12!$G531)*100,2)</f>
        <v>105.43</v>
      </c>
      <c r="E531" s="23">
        <f>ROUND((PRICE1.12!E531/PRICE1.12!$G531)*100,2)</f>
        <v>84.67</v>
      </c>
      <c r="F531" s="23">
        <f>ROUND((PRICE1.12!F531/PRICE1.12!$G531)*100,2)</f>
        <v>97.84</v>
      </c>
      <c r="G531" s="23">
        <f>ROUND((PRICE1.12!G531/PRICE1.12!$G531)*100,2)</f>
        <v>100</v>
      </c>
      <c r="H531" s="23">
        <f>ROUND((PRICE1.12!H531/PRICE1.12!$G531)*100,2)</f>
        <v>109.84</v>
      </c>
      <c r="I531" s="23">
        <f>ROUND((PRICE1.12!I531/PRICE1.12!$G531)*100,2)</f>
        <v>111.68</v>
      </c>
      <c r="J531" s="23">
        <f>ROUND((PRICE1.12!J531/PRICE1.12!$G531)*100,2)</f>
        <v>115.18</v>
      </c>
      <c r="K531" s="23">
        <f>ROUND((PRICE1.12!K531/PRICE1.12!$G531)*100,2)</f>
        <v>108.02</v>
      </c>
      <c r="L531" s="23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ROUND((PRICE1.12!C532/PRICE1.12!$G532)*100,2)</f>
        <v>76.319999999999993</v>
      </c>
      <c r="D532" s="23">
        <f>ROUND((PRICE1.12!D532/PRICE1.12!$G532)*100,2)</f>
        <v>129.63</v>
      </c>
      <c r="E532" s="23">
        <f>ROUND((PRICE1.12!E532/PRICE1.12!$G532)*100,2)</f>
        <v>99.29</v>
      </c>
      <c r="F532" s="23">
        <f>ROUND((PRICE1.12!F532/PRICE1.12!$G532)*100,2)</f>
        <v>94.78</v>
      </c>
      <c r="G532" s="23">
        <f>ROUND((PRICE1.12!G532/PRICE1.12!$G532)*100,2)</f>
        <v>100</v>
      </c>
      <c r="H532" s="23">
        <f>ROUND((PRICE1.12!H532/PRICE1.12!$G532)*100,2)</f>
        <v>94.16</v>
      </c>
      <c r="I532" s="23">
        <f>ROUND((PRICE1.12!I532/PRICE1.12!$G532)*100,2)</f>
        <v>124.83</v>
      </c>
      <c r="J532" s="23">
        <f>ROUND((PRICE1.12!J532/PRICE1.12!$G532)*100,2)</f>
        <v>108.16</v>
      </c>
      <c r="K532" s="23">
        <f>ROUND((PRICE1.12!K532/PRICE1.12!$G532)*100,2)</f>
        <v>84.02</v>
      </c>
      <c r="L532" s="23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3">
        <f>ROUND((PRICE1.12!C533/PRICE1.12!$G533)*100,2)</f>
        <v>108.93</v>
      </c>
      <c r="D533" s="23">
        <f>ROUND((PRICE1.12!D533/PRICE1.12!$G533)*100,2)</f>
        <v>105.69</v>
      </c>
      <c r="E533" s="23">
        <f>ROUND((PRICE1.12!E533/PRICE1.12!$G533)*100,2)</f>
        <v>97.67</v>
      </c>
      <c r="F533" s="23">
        <f>ROUND((PRICE1.12!F533/PRICE1.12!$G533)*100,2)</f>
        <v>87.71</v>
      </c>
      <c r="G533" s="23">
        <f>ROUND((PRICE1.12!G533/PRICE1.12!$G533)*100,2)</f>
        <v>100</v>
      </c>
      <c r="H533" s="23">
        <f>ROUND((PRICE1.12!H533/PRICE1.12!$G533)*100,2)</f>
        <v>103.56</v>
      </c>
      <c r="I533" s="23">
        <f>ROUND((PRICE1.12!I533/PRICE1.12!$G533)*100,2)</f>
        <v>121.35</v>
      </c>
      <c r="J533" s="23">
        <f>ROUND((PRICE1.12!J533/PRICE1.12!$G533)*100,2)</f>
        <v>81.95</v>
      </c>
      <c r="K533" s="23">
        <f>ROUND((PRICE1.12!K533/PRICE1.12!$G533)*100,2)</f>
        <v>99.87</v>
      </c>
      <c r="L533" s="23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3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 x14ac:dyDescent="0.25">
      <c r="A535" s="9" t="s">
        <v>123</v>
      </c>
      <c r="B535" s="9" t="s">
        <v>24</v>
      </c>
      <c r="C535" s="23">
        <f>ROUND((PRICE1.12!C535/PRICE1.12!$G535)*100,2)</f>
        <v>80.31</v>
      </c>
      <c r="D535" s="23">
        <f>ROUND((PRICE1.12!D535/PRICE1.12!$G535)*100,2)</f>
        <v>74.069999999999993</v>
      </c>
      <c r="E535" s="23">
        <f>ROUND((PRICE1.12!E535/PRICE1.12!$G535)*100,2)</f>
        <v>115.56</v>
      </c>
      <c r="F535" s="23">
        <f>ROUND((PRICE1.12!F535/PRICE1.12!$G535)*100,2)</f>
        <v>130.03</v>
      </c>
      <c r="G535" s="23">
        <f>ROUND((PRICE1.12!G535/PRICE1.12!$G535)*100,2)</f>
        <v>100</v>
      </c>
      <c r="H535" s="23">
        <f>ROUND((PRICE1.12!H535/PRICE1.12!$G535)*100,2)</f>
        <v>143.21</v>
      </c>
      <c r="I535" s="23">
        <f>ROUND((PRICE1.12!I535/PRICE1.12!$G535)*100,2)</f>
        <v>240.9</v>
      </c>
      <c r="J535" s="23">
        <f>ROUND((PRICE1.12!J535/PRICE1.12!$G535)*100,2)</f>
        <v>287.77999999999997</v>
      </c>
      <c r="K535" s="23">
        <f>ROUND((PRICE1.12!K535/PRICE1.12!$G535)*100,2)</f>
        <v>195.44</v>
      </c>
      <c r="L535" s="23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ROUND((PRICE1.12!C536/PRICE1.12!$G536)*100,2)</f>
        <v>108.15</v>
      </c>
      <c r="D536" s="23">
        <f>ROUND((PRICE1.12!D536/PRICE1.12!$G536)*100,2)</f>
        <v>102.07</v>
      </c>
      <c r="E536" s="23">
        <f>ROUND((PRICE1.12!E536/PRICE1.12!$G536)*100,2)</f>
        <v>103.1</v>
      </c>
      <c r="F536" s="23">
        <f>ROUND((PRICE1.12!F536/PRICE1.12!$G536)*100,2)</f>
        <v>86.69</v>
      </c>
      <c r="G536" s="23">
        <f>ROUND((PRICE1.12!G536/PRICE1.12!$G536)*100,2)</f>
        <v>100</v>
      </c>
      <c r="H536" s="23">
        <f>ROUND((PRICE1.12!H536/PRICE1.12!$G536)*100,2)</f>
        <v>83.99</v>
      </c>
      <c r="I536" s="23">
        <f>ROUND((PRICE1.12!I536/PRICE1.12!$G536)*100,2)</f>
        <v>95.56</v>
      </c>
      <c r="J536" s="23">
        <f>ROUND((PRICE1.12!J536/PRICE1.12!$G536)*100,2)</f>
        <v>119.27</v>
      </c>
      <c r="K536" s="23">
        <f>ROUND((PRICE1.12!K536/PRICE1.12!$G536)*100,2)</f>
        <v>87.98</v>
      </c>
      <c r="L536" s="23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3">
        <f>ROUND((PRICE1.12!C537/PRICE1.12!$G537)*100,2)</f>
        <v>106.02</v>
      </c>
      <c r="D537" s="23">
        <f>ROUND((PRICE1.12!D537/PRICE1.12!$G537)*100,2)</f>
        <v>108.46</v>
      </c>
      <c r="E537" s="23">
        <f>ROUND((PRICE1.12!E537/PRICE1.12!$G537)*100,2)</f>
        <v>103.86</v>
      </c>
      <c r="F537" s="23">
        <f>ROUND((PRICE1.12!F537/PRICE1.12!$G537)*100,2)</f>
        <v>81.680000000000007</v>
      </c>
      <c r="G537" s="23">
        <f>ROUND((PRICE1.12!G537/PRICE1.12!$G537)*100,2)</f>
        <v>100</v>
      </c>
      <c r="H537" s="23">
        <f>ROUND((PRICE1.12!H537/PRICE1.12!$G537)*100,2)</f>
        <v>93.55</v>
      </c>
      <c r="I537" s="23">
        <f>ROUND((PRICE1.12!I537/PRICE1.12!$G537)*100,2)</f>
        <v>100.1</v>
      </c>
      <c r="J537" s="23">
        <f>ROUND((PRICE1.12!J537/PRICE1.12!$G537)*100,2)</f>
        <v>117.62</v>
      </c>
      <c r="K537" s="23">
        <f>ROUND((PRICE1.12!K537/PRICE1.12!$G537)*100,2)</f>
        <v>102.03</v>
      </c>
      <c r="L537" s="23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3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 x14ac:dyDescent="0.25">
      <c r="A539" s="9" t="s">
        <v>123</v>
      </c>
      <c r="B539" s="9" t="s">
        <v>31</v>
      </c>
      <c r="C539" s="23">
        <f>ROUND((PRICE1.12!C539/PRICE1.12!$G539)*100,2)</f>
        <v>111.2</v>
      </c>
      <c r="D539" s="23">
        <f>ROUND((PRICE1.12!D539/PRICE1.12!$G539)*100,2)</f>
        <v>91.65</v>
      </c>
      <c r="E539" s="23">
        <f>ROUND((PRICE1.12!E539/PRICE1.12!$G539)*100,2)</f>
        <v>98.52</v>
      </c>
      <c r="F539" s="23">
        <f>ROUND((PRICE1.12!F539/PRICE1.12!$G539)*100,2)</f>
        <v>98.58</v>
      </c>
      <c r="G539" s="23">
        <f>ROUND((PRICE1.12!G539/PRICE1.12!$G539)*100,2)</f>
        <v>100</v>
      </c>
      <c r="H539" s="23">
        <f>ROUND((PRICE1.12!H539/PRICE1.12!$G539)*100,2)</f>
        <v>110.44</v>
      </c>
      <c r="I539" s="23">
        <f>ROUND((PRICE1.12!I539/PRICE1.12!$G539)*100,2)</f>
        <v>99.59</v>
      </c>
      <c r="J539" s="23">
        <f>ROUND((PRICE1.12!J539/PRICE1.12!$G539)*100,2)</f>
        <v>94.7</v>
      </c>
      <c r="K539" s="23">
        <f>ROUND((PRICE1.12!K539/PRICE1.12!$G539)*100,2)</f>
        <v>91.02</v>
      </c>
      <c r="L539" s="23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3">
        <f>ROUND((PRICE1.12!C540/PRICE1.12!$G540)*100,2)</f>
        <v>99.74</v>
      </c>
      <c r="D540" s="23">
        <f>ROUND((PRICE1.12!D540/PRICE1.12!$G540)*100,2)</f>
        <v>110.18</v>
      </c>
      <c r="E540" s="23">
        <f>ROUND((PRICE1.12!E540/PRICE1.12!$G540)*100,2)</f>
        <v>102.72</v>
      </c>
      <c r="F540" s="23">
        <f>ROUND((PRICE1.12!F540/PRICE1.12!$G540)*100,2)</f>
        <v>87.42</v>
      </c>
      <c r="G540" s="23">
        <f>ROUND((PRICE1.12!G540/PRICE1.12!$G540)*100,2)</f>
        <v>100</v>
      </c>
      <c r="H540" s="23">
        <f>ROUND((PRICE1.12!H540/PRICE1.12!$G540)*100,2)</f>
        <v>82.17</v>
      </c>
      <c r="I540" s="23">
        <f>ROUND((PRICE1.12!I540/PRICE1.12!$G540)*100,2)</f>
        <v>117.12</v>
      </c>
      <c r="J540" s="23">
        <f>ROUND((PRICE1.12!J540/PRICE1.12!$G540)*100,2)</f>
        <v>94.29</v>
      </c>
      <c r="K540" s="23">
        <f>ROUND((PRICE1.12!K540/PRICE1.12!$G540)*100,2)</f>
        <v>77.5</v>
      </c>
      <c r="L540" s="23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3">
        <f>ROUND((PRICE1.12!C541/PRICE1.12!$G541)*100,2)</f>
        <v>113.03</v>
      </c>
      <c r="D541" s="23">
        <f>ROUND((PRICE1.12!D541/PRICE1.12!$G541)*100,2)</f>
        <v>103.38</v>
      </c>
      <c r="E541" s="23">
        <f>ROUND((PRICE1.12!E541/PRICE1.12!$G541)*100,2)</f>
        <v>105.87</v>
      </c>
      <c r="F541" s="23">
        <f>ROUND((PRICE1.12!F541/PRICE1.12!$G541)*100,2)</f>
        <v>77.75</v>
      </c>
      <c r="G541" s="23">
        <f>ROUND((PRICE1.12!G541/PRICE1.12!$G541)*100,2)</f>
        <v>100</v>
      </c>
      <c r="H541" s="23">
        <f>ROUND((PRICE1.12!H541/PRICE1.12!$G541)*100,2)</f>
        <v>109.37</v>
      </c>
      <c r="I541" s="23">
        <f>ROUND((PRICE1.12!I541/PRICE1.12!$G541)*100,2)</f>
        <v>121.77</v>
      </c>
      <c r="J541" s="23">
        <f>ROUND((PRICE1.12!J541/PRICE1.12!$G541)*100,2)</f>
        <v>113.7</v>
      </c>
      <c r="K541" s="23">
        <f>ROUND((PRICE1.12!K541/PRICE1.12!$G541)*100,2)</f>
        <v>107.29</v>
      </c>
      <c r="L541" s="23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ROUND((PRICE1.12!C542/PRICE1.12!$G542)*100,2)</f>
        <v>129.01</v>
      </c>
      <c r="D542" s="23">
        <f>ROUND((PRICE1.12!D542/PRICE1.12!$G542)*100,2)</f>
        <v>109.43</v>
      </c>
      <c r="E542" s="23">
        <f>ROUND((PRICE1.12!E542/PRICE1.12!$G542)*100,2)</f>
        <v>86.38</v>
      </c>
      <c r="F542" s="23">
        <f>ROUND((PRICE1.12!F542/PRICE1.12!$G542)*100,2)</f>
        <v>75.17</v>
      </c>
      <c r="G542" s="23">
        <f>ROUND((PRICE1.12!G542/PRICE1.12!$G542)*100,2)</f>
        <v>100</v>
      </c>
      <c r="H542" s="23">
        <f>ROUND((PRICE1.12!H542/PRICE1.12!$G542)*100,2)</f>
        <v>113.74</v>
      </c>
      <c r="I542" s="23">
        <f>ROUND((PRICE1.12!I542/PRICE1.12!$G542)*100,2)</f>
        <v>114.21</v>
      </c>
      <c r="J542" s="23">
        <f>ROUND((PRICE1.12!J542/PRICE1.12!$G542)*100,2)</f>
        <v>91.1</v>
      </c>
      <c r="K542" s="23">
        <f>ROUND((PRICE1.12!K542/PRICE1.12!$G542)*100,2)</f>
        <v>80.17</v>
      </c>
      <c r="L542" s="23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3">
        <f>ROUND((PRICE1.12!C543/PRICE1.12!$G543)*100,2)</f>
        <v>96.63</v>
      </c>
      <c r="D543" s="23">
        <f>ROUND((PRICE1.12!D543/PRICE1.12!$G543)*100,2)</f>
        <v>121.56</v>
      </c>
      <c r="E543" s="23">
        <f>ROUND((PRICE1.12!E543/PRICE1.12!$G543)*100,2)</f>
        <v>107.72</v>
      </c>
      <c r="F543" s="23">
        <f>ROUND((PRICE1.12!F543/PRICE1.12!$G543)*100,2)</f>
        <v>73.97</v>
      </c>
      <c r="G543" s="23">
        <f>ROUND((PRICE1.12!G543/PRICE1.12!$G543)*100,2)</f>
        <v>100</v>
      </c>
      <c r="H543" s="23">
        <f>ROUND((PRICE1.12!H543/PRICE1.12!$G543)*100,2)</f>
        <v>78.75</v>
      </c>
      <c r="I543" s="23">
        <f>ROUND((PRICE1.12!I543/PRICE1.12!$G543)*100,2)</f>
        <v>132.63999999999999</v>
      </c>
      <c r="J543" s="23">
        <f>ROUND((PRICE1.12!J543/PRICE1.12!$G543)*100,2)</f>
        <v>82.91</v>
      </c>
      <c r="K543" s="23">
        <f>ROUND((PRICE1.12!K543/PRICE1.12!$G543)*100,2)</f>
        <v>88.73</v>
      </c>
      <c r="L543" s="23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3">
        <f>ROUND((PRICE1.12!C544/PRICE1.12!$G544)*100,2)</f>
        <v>97.4</v>
      </c>
      <c r="D544" s="23">
        <f>ROUND((PRICE1.12!D544/PRICE1.12!$G544)*100,2)</f>
        <v>104.7</v>
      </c>
      <c r="E544" s="23">
        <f>ROUND((PRICE1.12!E544/PRICE1.12!$G544)*100,2)</f>
        <v>107.42</v>
      </c>
      <c r="F544" s="23">
        <f>ROUND((PRICE1.12!F544/PRICE1.12!$G544)*100,2)</f>
        <v>90.44</v>
      </c>
      <c r="G544" s="23">
        <f>ROUND((PRICE1.12!G544/PRICE1.12!$G544)*100,2)</f>
        <v>100</v>
      </c>
      <c r="H544" s="23">
        <f>ROUND((PRICE1.12!H544/PRICE1.12!$G544)*100,2)</f>
        <v>101.83</v>
      </c>
      <c r="I544" s="23">
        <f>ROUND((PRICE1.12!I544/PRICE1.12!$G544)*100,2)</f>
        <v>115.21</v>
      </c>
      <c r="J544" s="23">
        <f>ROUND((PRICE1.12!J544/PRICE1.12!$G544)*100,2)</f>
        <v>107.3</v>
      </c>
      <c r="K544" s="23">
        <f>ROUND((PRICE1.12!K544/PRICE1.12!$G544)*100,2)</f>
        <v>115.21</v>
      </c>
      <c r="L544" s="23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3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 x14ac:dyDescent="0.25">
      <c r="A546" s="9" t="s">
        <v>123</v>
      </c>
      <c r="B546" s="9" t="s">
        <v>40</v>
      </c>
      <c r="C546" s="23">
        <f>ROUND((PRICE1.12!C546/PRICE1.12!$G546)*100,2)</f>
        <v>88.37</v>
      </c>
      <c r="D546" s="23">
        <f>ROUND((PRICE1.12!D546/PRICE1.12!$G546)*100,2)</f>
        <v>106.1</v>
      </c>
      <c r="E546" s="23">
        <f>ROUND((PRICE1.12!E546/PRICE1.12!$G546)*100,2)</f>
        <v>123.93</v>
      </c>
      <c r="F546" s="23">
        <f>ROUND((PRICE1.12!F546/PRICE1.12!$G546)*100,2)</f>
        <v>81.52</v>
      </c>
      <c r="G546" s="23">
        <f>ROUND((PRICE1.12!G546/PRICE1.12!$G546)*100,2)</f>
        <v>100</v>
      </c>
      <c r="H546" s="23">
        <f>ROUND((PRICE1.12!H546/PRICE1.12!$G546)*100,2)</f>
        <v>60.42</v>
      </c>
      <c r="I546" s="23">
        <f>ROUND((PRICE1.12!I546/PRICE1.12!$G546)*100,2)</f>
        <v>161.25</v>
      </c>
      <c r="J546" s="23">
        <f>ROUND((PRICE1.12!J546/PRICE1.12!$G546)*100,2)</f>
        <v>97.95</v>
      </c>
      <c r="K546" s="23">
        <f>ROUND((PRICE1.12!K546/PRICE1.12!$G546)*100,2)</f>
        <v>57.01</v>
      </c>
      <c r="L546" s="23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3">
        <f>ROUND((PRICE1.12!C547/PRICE1.12!$G547)*100,2)</f>
        <v>79.31</v>
      </c>
      <c r="D547" s="23">
        <f>ROUND((PRICE1.12!D547/PRICE1.12!$G547)*100,2)</f>
        <v>110.75</v>
      </c>
      <c r="E547" s="23">
        <f>ROUND((PRICE1.12!E547/PRICE1.12!$G547)*100,2)</f>
        <v>102.88</v>
      </c>
      <c r="F547" s="23">
        <f>ROUND((PRICE1.12!F547/PRICE1.12!$G547)*100,2)</f>
        <v>107.06</v>
      </c>
      <c r="G547" s="23">
        <f>ROUND((PRICE1.12!G547/PRICE1.12!$G547)*100,2)</f>
        <v>100</v>
      </c>
      <c r="H547" s="23">
        <f>ROUND((PRICE1.12!H547/PRICE1.12!$G547)*100,2)</f>
        <v>116.44</v>
      </c>
      <c r="I547" s="23">
        <f>ROUND((PRICE1.12!I547/PRICE1.12!$G547)*100,2)</f>
        <v>122.06</v>
      </c>
      <c r="J547" s="23">
        <f>ROUND((PRICE1.12!J547/PRICE1.12!$G547)*100,2)</f>
        <v>115.75</v>
      </c>
      <c r="K547" s="23">
        <f>ROUND((PRICE1.12!K547/PRICE1.12!$G547)*100,2)</f>
        <v>101.06</v>
      </c>
      <c r="L547" s="23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ROUND((PRICE1.12!C548/PRICE1.12!$G548)*100,2)</f>
        <v>97.15</v>
      </c>
      <c r="D548" s="23">
        <f>ROUND((PRICE1.12!D548/PRICE1.12!$G548)*100,2)</f>
        <v>105.71</v>
      </c>
      <c r="E548" s="23">
        <f>ROUND((PRICE1.12!E548/PRICE1.12!$G548)*100,2)</f>
        <v>102.51</v>
      </c>
      <c r="F548" s="23">
        <f>ROUND((PRICE1.12!F548/PRICE1.12!$G548)*100,2)</f>
        <v>94.69</v>
      </c>
      <c r="G548" s="23">
        <f>ROUND((PRICE1.12!G548/PRICE1.12!$G548)*100,2)</f>
        <v>100</v>
      </c>
      <c r="H548" s="23">
        <f>ROUND((PRICE1.12!H548/PRICE1.12!$G548)*100,2)</f>
        <v>93.26</v>
      </c>
      <c r="I548" s="23">
        <f>ROUND((PRICE1.12!I548/PRICE1.12!$G548)*100,2)</f>
        <v>100.8</v>
      </c>
      <c r="J548" s="23">
        <f>ROUND((PRICE1.12!J548/PRICE1.12!$G548)*100,2)</f>
        <v>118.66</v>
      </c>
      <c r="K548" s="23">
        <f>ROUND((PRICE1.12!K548/PRICE1.12!$G548)*100,2)</f>
        <v>111.07</v>
      </c>
      <c r="L548" s="23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ROUND((PRICE1.12!C549/PRICE1.12!$G549)*100,2)</f>
        <v>154.46</v>
      </c>
      <c r="D549" s="23">
        <f>ROUND((PRICE1.12!D549/PRICE1.12!$G549)*100,2)</f>
        <v>74.290000000000006</v>
      </c>
      <c r="E549" s="23">
        <f>ROUND((PRICE1.12!E549/PRICE1.12!$G549)*100,2)</f>
        <v>75.36</v>
      </c>
      <c r="F549" s="23">
        <f>ROUND((PRICE1.12!F549/PRICE1.12!$G549)*100,2)</f>
        <v>95.9</v>
      </c>
      <c r="G549" s="23">
        <f>ROUND((PRICE1.12!G549/PRICE1.12!$G549)*100,2)</f>
        <v>100</v>
      </c>
      <c r="H549" s="23">
        <f>ROUND((PRICE1.12!H549/PRICE1.12!$G549)*100,2)</f>
        <v>56.19</v>
      </c>
      <c r="I549" s="23">
        <f>ROUND((PRICE1.12!I549/PRICE1.12!$G549)*100,2)</f>
        <v>159.26</v>
      </c>
      <c r="J549" s="23">
        <f>ROUND((PRICE1.12!J549/PRICE1.12!$G549)*100,2)</f>
        <v>125</v>
      </c>
      <c r="K549" s="23">
        <f>ROUND((PRICE1.12!K549/PRICE1.12!$G549)*100,2)</f>
        <v>91.46</v>
      </c>
      <c r="L549" s="23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ROUND((PRICE1.12!C550/PRICE1.12!$G550)*100,2)</f>
        <v>67.77</v>
      </c>
      <c r="D550" s="23">
        <f>ROUND((PRICE1.12!D550/PRICE1.12!$G550)*100,2)</f>
        <v>101.27</v>
      </c>
      <c r="E550" s="23">
        <f>ROUND((PRICE1.12!E550/PRICE1.12!$G550)*100,2)</f>
        <v>98.53</v>
      </c>
      <c r="F550" s="23">
        <f>ROUND((PRICE1.12!F550/PRICE1.12!$G550)*100,2)</f>
        <v>132.38999999999999</v>
      </c>
      <c r="G550" s="23">
        <f>ROUND((PRICE1.12!G550/PRICE1.12!$G550)*100,2)</f>
        <v>100</v>
      </c>
      <c r="H550" s="23">
        <f>ROUND((PRICE1.12!H550/PRICE1.12!$G550)*100,2)</f>
        <v>93.13</v>
      </c>
      <c r="I550" s="23">
        <f>ROUND((PRICE1.12!I550/PRICE1.12!$G550)*100,2)</f>
        <v>181.19</v>
      </c>
      <c r="J550" s="23">
        <f>ROUND((PRICE1.12!J550/PRICE1.12!$G550)*100,2)</f>
        <v>90.55</v>
      </c>
      <c r="K550" s="23">
        <f>ROUND((PRICE1.12!K550/PRICE1.12!$G550)*100,2)</f>
        <v>75.83</v>
      </c>
      <c r="L550" s="23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ROUND((PRICE1.12!C551/PRICE1.12!$G551)*100,2)</f>
        <v>99.55</v>
      </c>
      <c r="D551" s="23">
        <f>ROUND((PRICE1.12!D551/PRICE1.12!$G551)*100,2)</f>
        <v>89.06</v>
      </c>
      <c r="E551" s="23">
        <f>ROUND((PRICE1.12!E551/PRICE1.12!$G551)*100,2)</f>
        <v>102.4</v>
      </c>
      <c r="F551" s="23">
        <f>ROUND((PRICE1.12!F551/PRICE1.12!$G551)*100,2)</f>
        <v>109</v>
      </c>
      <c r="G551" s="23">
        <f>ROUND((PRICE1.12!G551/PRICE1.12!$G551)*100,2)</f>
        <v>100</v>
      </c>
      <c r="H551" s="23">
        <f>ROUND((PRICE1.12!H551/PRICE1.12!$G551)*100,2)</f>
        <v>87.88</v>
      </c>
      <c r="I551" s="23">
        <f>ROUND((PRICE1.12!I551/PRICE1.12!$G551)*100,2)</f>
        <v>125.36</v>
      </c>
      <c r="J551" s="23">
        <f>ROUND((PRICE1.12!J551/PRICE1.12!$G551)*100,2)</f>
        <v>105.11</v>
      </c>
      <c r="K551" s="23">
        <f>ROUND((PRICE1.12!K551/PRICE1.12!$G551)*100,2)</f>
        <v>108.02</v>
      </c>
      <c r="L551" s="23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x14ac:dyDescent="0.25">
      <c r="A553" s="9" t="s">
        <v>123</v>
      </c>
      <c r="B553" s="9" t="s">
        <v>55</v>
      </c>
      <c r="C553" s="23">
        <f>ROUND((PRICE1.12!C553/PRICE1.12!$G553)*100,2)</f>
        <v>88.14</v>
      </c>
      <c r="D553" s="23">
        <f>ROUND((PRICE1.12!D553/PRICE1.12!$G553)*100,2)</f>
        <v>98.29</v>
      </c>
      <c r="E553" s="23">
        <f>ROUND((PRICE1.12!E553/PRICE1.12!$G553)*100,2)</f>
        <v>100.69</v>
      </c>
      <c r="F553" s="23">
        <f>ROUND((PRICE1.12!F553/PRICE1.12!$G553)*100,2)</f>
        <v>112.89</v>
      </c>
      <c r="G553" s="23">
        <f>ROUND((PRICE1.12!G553/PRICE1.12!$G553)*100,2)</f>
        <v>100</v>
      </c>
      <c r="H553" s="23">
        <f>ROUND((PRICE1.12!H553/PRICE1.12!$G553)*100,2)</f>
        <v>95.23</v>
      </c>
      <c r="I553" s="23">
        <f>ROUND((PRICE1.12!I553/PRICE1.12!$G553)*100,2)</f>
        <v>117.55</v>
      </c>
      <c r="J553" s="23">
        <f>ROUND((PRICE1.12!J553/PRICE1.12!$G553)*100,2)</f>
        <v>107.44</v>
      </c>
      <c r="K553" s="23">
        <f>ROUND((PRICE1.12!K553/PRICE1.12!$G553)*100,2)</f>
        <v>112.34</v>
      </c>
      <c r="L553" s="23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ROUND((PRICE1.12!C554/PRICE1.12!$G554)*100,2)</f>
        <v>91.64</v>
      </c>
      <c r="D554" s="23">
        <f>ROUND((PRICE1.12!D554/PRICE1.12!$G554)*100,2)</f>
        <v>101.91</v>
      </c>
      <c r="E554" s="23">
        <f>ROUND((PRICE1.12!E554/PRICE1.12!$G554)*100,2)</f>
        <v>109.22</v>
      </c>
      <c r="F554" s="23">
        <f>ROUND((PRICE1.12!F554/PRICE1.12!$G554)*100,2)</f>
        <v>97.1</v>
      </c>
      <c r="G554" s="23">
        <f>ROUND((PRICE1.12!G554/PRICE1.12!$G554)*100,2)</f>
        <v>100</v>
      </c>
      <c r="H554" s="23">
        <f>ROUND((PRICE1.12!H554/PRICE1.12!$G554)*100,2)</f>
        <v>92.43</v>
      </c>
      <c r="I554" s="23">
        <f>ROUND((PRICE1.12!I554/PRICE1.12!$G554)*100,2)</f>
        <v>109.68</v>
      </c>
      <c r="J554" s="23">
        <f>ROUND((PRICE1.12!J554/PRICE1.12!$G554)*100,2)</f>
        <v>115.08</v>
      </c>
      <c r="K554" s="23">
        <f>ROUND((PRICE1.12!K554/PRICE1.12!$G554)*100,2)</f>
        <v>119.82</v>
      </c>
      <c r="L554" s="23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ROUND((PRICE1.12!C555/PRICE1.12!$G555)*100,2)</f>
        <v>80.09</v>
      </c>
      <c r="D555" s="23">
        <f>ROUND((PRICE1.12!D555/PRICE1.12!$G555)*100,2)</f>
        <v>99.68</v>
      </c>
      <c r="E555" s="23">
        <f>ROUND((PRICE1.12!E555/PRICE1.12!$G555)*100,2)</f>
        <v>116.03</v>
      </c>
      <c r="F555" s="23">
        <f>ROUND((PRICE1.12!F555/PRICE1.12!$G555)*100,2)</f>
        <v>104.11</v>
      </c>
      <c r="G555" s="23">
        <f>ROUND((PRICE1.12!G555/PRICE1.12!$G555)*100,2)</f>
        <v>100</v>
      </c>
      <c r="H555" s="23">
        <f>ROUND((PRICE1.12!H555/PRICE1.12!$G555)*100,2)</f>
        <v>90.13</v>
      </c>
      <c r="I555" s="23">
        <f>ROUND((PRICE1.12!I555/PRICE1.12!$G555)*100,2)</f>
        <v>113.27</v>
      </c>
      <c r="J555" s="23">
        <f>ROUND((PRICE1.12!J555/PRICE1.12!$G555)*100,2)</f>
        <v>103.79</v>
      </c>
      <c r="K555" s="23">
        <f>ROUND((PRICE1.12!K555/PRICE1.12!$G555)*100,2)</f>
        <v>99.84</v>
      </c>
      <c r="L555" s="23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ROUND((PRICE1.12!C556/PRICE1.12!$G556)*100,2)</f>
        <v>122.05</v>
      </c>
      <c r="D556" s="23">
        <f>ROUND((PRICE1.12!D556/PRICE1.12!$G556)*100,2)</f>
        <v>89.25</v>
      </c>
      <c r="E556" s="23">
        <f>ROUND((PRICE1.12!E556/PRICE1.12!$G556)*100,2)</f>
        <v>97.33</v>
      </c>
      <c r="F556" s="23">
        <f>ROUND((PRICE1.12!F556/PRICE1.12!$G556)*100,2)</f>
        <v>91.38</v>
      </c>
      <c r="G556" s="23">
        <f>ROUND((PRICE1.12!G556/PRICE1.12!$G556)*100,2)</f>
        <v>100</v>
      </c>
      <c r="H556" s="23">
        <f>ROUND((PRICE1.12!H556/PRICE1.12!$G556)*100,2)</f>
        <v>106</v>
      </c>
      <c r="I556" s="23">
        <f>ROUND((PRICE1.12!I556/PRICE1.12!$G556)*100,2)</f>
        <v>57.49</v>
      </c>
      <c r="J556" s="23">
        <f>ROUND((PRICE1.12!J556/PRICE1.12!$G556)*100,2)</f>
        <v>87.07</v>
      </c>
      <c r="K556" s="23">
        <f>ROUND((PRICE1.12!K556/PRICE1.12!$G556)*100,2)</f>
        <v>91.92</v>
      </c>
      <c r="L556" s="23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x14ac:dyDescent="0.25">
      <c r="A558" s="9" t="s">
        <v>123</v>
      </c>
      <c r="B558" s="9" t="s">
        <v>68</v>
      </c>
      <c r="C558" s="23">
        <f>ROUND((PRICE1.12!C558/PRICE1.12!$G558)*100,2)</f>
        <v>80.540000000000006</v>
      </c>
      <c r="D558" s="23">
        <f>ROUND((PRICE1.12!D558/PRICE1.12!$G558)*100,2)</f>
        <v>104.48</v>
      </c>
      <c r="E558" s="23">
        <f>ROUND((PRICE1.12!E558/PRICE1.12!$G558)*100,2)</f>
        <v>123.27</v>
      </c>
      <c r="F558" s="23">
        <f>ROUND((PRICE1.12!F558/PRICE1.12!$G558)*100,2)</f>
        <v>91.73</v>
      </c>
      <c r="G558" s="23">
        <f>ROUND((PRICE1.12!G558/PRICE1.12!$G558)*100,2)</f>
        <v>100</v>
      </c>
      <c r="H558" s="23">
        <f>ROUND((PRICE1.12!H558/PRICE1.12!$G558)*100,2)</f>
        <v>87.22</v>
      </c>
      <c r="I558" s="23">
        <f>ROUND((PRICE1.12!I558/PRICE1.12!$G558)*100,2)</f>
        <v>87.25</v>
      </c>
      <c r="J558" s="23">
        <f>ROUND((PRICE1.12!J558/PRICE1.12!$G558)*100,2)</f>
        <v>88.32</v>
      </c>
      <c r="K558" s="23">
        <f>ROUND((PRICE1.12!K558/PRICE1.12!$G558)*100,2)</f>
        <v>87.37</v>
      </c>
      <c r="L558" s="23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x14ac:dyDescent="0.25">
      <c r="A560" s="9" t="s">
        <v>123</v>
      </c>
      <c r="B560" s="9" t="s">
        <v>79</v>
      </c>
      <c r="C560" s="23">
        <f>ROUND((PRICE1.12!C560/PRICE1.12!$G560)*100,2)</f>
        <v>96.13</v>
      </c>
      <c r="D560" s="23">
        <f>ROUND((PRICE1.12!D560/PRICE1.12!$G560)*100,2)</f>
        <v>102.37</v>
      </c>
      <c r="E560" s="23">
        <f>ROUND((PRICE1.12!E560/PRICE1.12!$G560)*100,2)</f>
        <v>102.82</v>
      </c>
      <c r="F560" s="23">
        <f>ROUND((PRICE1.12!F560/PRICE1.12!$G560)*100,2)</f>
        <v>98.68</v>
      </c>
      <c r="G560" s="23">
        <f>ROUND((PRICE1.12!G560/PRICE1.12!$G560)*100,2)</f>
        <v>100</v>
      </c>
      <c r="H560" s="23">
        <f>ROUND((PRICE1.12!H560/PRICE1.12!$G560)*100,2)</f>
        <v>101.78</v>
      </c>
      <c r="I560" s="23">
        <f>ROUND((PRICE1.12!I560/PRICE1.12!$G560)*100,2)</f>
        <v>104.76</v>
      </c>
      <c r="J560" s="23">
        <f>ROUND((PRICE1.12!J560/PRICE1.12!$G560)*100,2)</f>
        <v>102.83</v>
      </c>
      <c r="K560" s="23">
        <f>ROUND((PRICE1.12!K560/PRICE1.12!$G560)*100,2)</f>
        <v>114.9</v>
      </c>
      <c r="L560" s="23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ROUND((PRICE1.12!C561/PRICE1.12!$G561)*100,2)</f>
        <v>95.33</v>
      </c>
      <c r="D561" s="23">
        <f>ROUND((PRICE1.12!D561/PRICE1.12!$G561)*100,2)</f>
        <v>101.55</v>
      </c>
      <c r="E561" s="23">
        <f>ROUND((PRICE1.12!E561/PRICE1.12!$G561)*100,2)</f>
        <v>99.03</v>
      </c>
      <c r="F561" s="23">
        <f>ROUND((PRICE1.12!F561/PRICE1.12!$G561)*100,2)</f>
        <v>104.08</v>
      </c>
      <c r="G561" s="23">
        <f>ROUND((PRICE1.12!G561/PRICE1.12!$G561)*100,2)</f>
        <v>100</v>
      </c>
      <c r="H561" s="23">
        <f>ROUND((PRICE1.12!H561/PRICE1.12!$G561)*100,2)</f>
        <v>102.46</v>
      </c>
      <c r="I561" s="23">
        <f>ROUND((PRICE1.12!I561/PRICE1.12!$G561)*100,2)</f>
        <v>101.54</v>
      </c>
      <c r="J561" s="23">
        <f>ROUND((PRICE1.12!J561/PRICE1.12!$G561)*100,2)</f>
        <v>96.49</v>
      </c>
      <c r="K561" s="23">
        <f>ROUND((PRICE1.12!K561/PRICE1.12!$G561)*100,2)</f>
        <v>91.13</v>
      </c>
      <c r="L561" s="23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3">
        <f>ROUND((PRICE1.12!C562/PRICE1.12!$G562)*100,2)</f>
        <v>94.4</v>
      </c>
      <c r="D562" s="23">
        <f>ROUND((PRICE1.12!D562/PRICE1.12!$G562)*100,2)</f>
        <v>102.1</v>
      </c>
      <c r="E562" s="23">
        <f>ROUND((PRICE1.12!E562/PRICE1.12!$G562)*100,2)</f>
        <v>103.64</v>
      </c>
      <c r="F562" s="23">
        <f>ROUND((PRICE1.12!F562/PRICE1.12!$G562)*100,2)</f>
        <v>99.85</v>
      </c>
      <c r="G562" s="23">
        <f>ROUND((PRICE1.12!G562/PRICE1.12!$G562)*100,2)</f>
        <v>100</v>
      </c>
      <c r="H562" s="23">
        <f>ROUND((PRICE1.12!H562/PRICE1.12!$G562)*100,2)</f>
        <v>95.61</v>
      </c>
      <c r="I562" s="23">
        <f>ROUND((PRICE1.12!I562/PRICE1.12!$G562)*100,2)</f>
        <v>95.94</v>
      </c>
      <c r="J562" s="23">
        <f>ROUND((PRICE1.12!J562/PRICE1.12!$G562)*100,2)</f>
        <v>93.98</v>
      </c>
      <c r="K562" s="23">
        <f>ROUND((PRICE1.12!K562/PRICE1.12!$G562)*100,2)</f>
        <v>80.540000000000006</v>
      </c>
      <c r="L562" s="23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3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 x14ac:dyDescent="0.25">
      <c r="A564" s="9" t="s">
        <v>123</v>
      </c>
      <c r="B564" s="9" t="s">
        <v>84</v>
      </c>
      <c r="C564" s="23">
        <f>ROUND((PRICE1.12!C564/PRICE1.12!$G564)*100,2)</f>
        <v>100.63</v>
      </c>
      <c r="D564" s="23">
        <f>ROUND((PRICE1.12!D564/PRICE1.12!$G564)*100,2)</f>
        <v>96.62</v>
      </c>
      <c r="E564" s="23">
        <f>ROUND((PRICE1.12!E564/PRICE1.12!$G564)*100,2)</f>
        <v>100.21</v>
      </c>
      <c r="F564" s="23">
        <f>ROUND((PRICE1.12!F564/PRICE1.12!$G564)*100,2)</f>
        <v>102.11</v>
      </c>
      <c r="G564" s="23">
        <f>ROUND((PRICE1.12!G564/PRICE1.12!$G564)*100,2)</f>
        <v>100</v>
      </c>
      <c r="H564" s="23">
        <f>ROUND((PRICE1.12!H564/PRICE1.12!$G564)*100,2)</f>
        <v>98.52</v>
      </c>
      <c r="I564" s="23">
        <f>ROUND((PRICE1.12!I564/PRICE1.12!$G564)*100,2)</f>
        <v>98.1</v>
      </c>
      <c r="J564" s="23">
        <f>ROUND((PRICE1.12!J564/PRICE1.12!$G564)*100,2)</f>
        <v>105.29</v>
      </c>
      <c r="K564" s="23">
        <f>ROUND((PRICE1.12!K564/PRICE1.12!$G564)*100,2)</f>
        <v>110.57</v>
      </c>
      <c r="L564" s="23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ROUND((PRICE1.12!C565/PRICE1.12!$G565)*100,2)</f>
        <v>99.81</v>
      </c>
      <c r="D565" s="23">
        <f>ROUND((PRICE1.12!D565/PRICE1.12!$G565)*100,2)</f>
        <v>99.63</v>
      </c>
      <c r="E565" s="23">
        <f>ROUND((PRICE1.12!E565/PRICE1.12!$G565)*100,2)</f>
        <v>98.44</v>
      </c>
      <c r="F565" s="23">
        <f>ROUND((PRICE1.12!F565/PRICE1.12!$G565)*100,2)</f>
        <v>102.12</v>
      </c>
      <c r="G565" s="23">
        <f>ROUND((PRICE1.12!G565/PRICE1.12!$G565)*100,2)</f>
        <v>100</v>
      </c>
      <c r="H565" s="23">
        <f>ROUND((PRICE1.12!H565/PRICE1.12!$G565)*100,2)</f>
        <v>102.56</v>
      </c>
      <c r="I565" s="23">
        <f>ROUND((PRICE1.12!I565/PRICE1.12!$G565)*100,2)</f>
        <v>97.64</v>
      </c>
      <c r="J565" s="23">
        <f>ROUND((PRICE1.12!J565/PRICE1.12!$G565)*100,2)</f>
        <v>91.34</v>
      </c>
      <c r="K565" s="23">
        <f>ROUND((PRICE1.12!K565/PRICE1.12!$G565)*100,2)</f>
        <v>94.59</v>
      </c>
      <c r="L565" s="23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3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 x14ac:dyDescent="0.25">
      <c r="A567" s="9" t="s">
        <v>123</v>
      </c>
      <c r="B567" s="9" t="s">
        <v>105</v>
      </c>
      <c r="C567" s="23">
        <f>ROUND((PRICE1.12!C567/PRICE1.12!$G567)*100,2)</f>
        <v>92.68</v>
      </c>
      <c r="D567" s="23">
        <f>ROUND((PRICE1.12!D567/PRICE1.12!$G567)*100,2)</f>
        <v>94</v>
      </c>
      <c r="E567" s="23">
        <f>ROUND((PRICE1.12!E567/PRICE1.12!$G567)*100,2)</f>
        <v>105.95</v>
      </c>
      <c r="F567" s="23">
        <f>ROUND((PRICE1.12!F567/PRICE1.12!$G567)*100,2)</f>
        <v>103.26</v>
      </c>
      <c r="G567" s="23">
        <f>ROUND((PRICE1.12!G567/PRICE1.12!$G567)*100,2)</f>
        <v>100</v>
      </c>
      <c r="H567" s="23">
        <f>ROUND((PRICE1.12!H567/PRICE1.12!$G567)*100,2)</f>
        <v>98.29</v>
      </c>
      <c r="I567" s="23">
        <f>ROUND((PRICE1.12!I567/PRICE1.12!$G567)*100,2)</f>
        <v>102.58</v>
      </c>
      <c r="J567" s="23">
        <f>ROUND((PRICE1.12!J567/PRICE1.12!$G567)*100,2)</f>
        <v>98.5</v>
      </c>
      <c r="K567" s="23">
        <f>ROUND((PRICE1.12!K567/PRICE1.12!$G567)*100,2)</f>
        <v>96.68</v>
      </c>
      <c r="L567" s="23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ROUND((PRICE1.12!C568/PRICE1.12!$G568)*100,2)</f>
        <v>92.52</v>
      </c>
      <c r="D568" s="23">
        <f>ROUND((PRICE1.12!D568/PRICE1.12!$G568)*100,2)</f>
        <v>97.61</v>
      </c>
      <c r="E568" s="23">
        <f>ROUND((PRICE1.12!E568/PRICE1.12!$G568)*100,2)</f>
        <v>128.85</v>
      </c>
      <c r="F568" s="23">
        <f>ROUND((PRICE1.12!F568/PRICE1.12!$G568)*100,2)</f>
        <v>101.62</v>
      </c>
      <c r="G568" s="23">
        <f>ROUND((PRICE1.12!G568/PRICE1.12!$G568)*100,2)</f>
        <v>100</v>
      </c>
      <c r="H568" s="23">
        <f>ROUND((PRICE1.12!H568/PRICE1.12!$G568)*100,2)</f>
        <v>142.84</v>
      </c>
      <c r="I568" s="23">
        <f>ROUND((PRICE1.12!I568/PRICE1.12!$G568)*100,2)</f>
        <v>102.12</v>
      </c>
      <c r="J568" s="23">
        <f>ROUND((PRICE1.12!J568/PRICE1.12!$G568)*100,2)</f>
        <v>118.46</v>
      </c>
      <c r="K568" s="23">
        <f>ROUND((PRICE1.12!K568/PRICE1.12!$G568)*100,2)</f>
        <v>102.63</v>
      </c>
      <c r="L568" s="23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ROUND((PRICE1.12!C569/PRICE1.12!$G569)*100,2)</f>
        <v>81.88</v>
      </c>
      <c r="D569" s="31">
        <f>ROUND((PRICE1.12!D569/PRICE1.12!$G569)*100,2)</f>
        <v>0</v>
      </c>
      <c r="E569" s="23">
        <f>ROUND((PRICE1.12!E569/PRICE1.12!$G569)*100,2)</f>
        <v>101.85</v>
      </c>
      <c r="F569" s="23">
        <f>ROUND((PRICE1.12!F569/PRICE1.12!$G569)*100,2)</f>
        <v>102.59</v>
      </c>
      <c r="G569" s="23">
        <f>ROUND((PRICE1.12!G569/PRICE1.12!$G569)*100,2)</f>
        <v>100</v>
      </c>
      <c r="H569" s="23">
        <f>ROUND((PRICE1.12!H569/PRICE1.12!$G569)*100,2)</f>
        <v>101.46</v>
      </c>
      <c r="I569" s="23">
        <f>ROUND((PRICE1.12!I569/PRICE1.12!$G569)*100,2)</f>
        <v>108.76</v>
      </c>
      <c r="J569" s="23">
        <f>ROUND((PRICE1.12!J569/PRICE1.12!$G569)*100,2)</f>
        <v>133.72</v>
      </c>
      <c r="K569" s="23">
        <f>ROUND((PRICE1.12!K569/PRICE1.12!$G569)*100,2)</f>
        <v>137.44999999999999</v>
      </c>
      <c r="L569" s="23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ROUND((PRICE1.12!C570/PRICE1.12!$G570)*100,2)</f>
        <v>97.26</v>
      </c>
      <c r="D570" s="23">
        <f>ROUND((PRICE1.12!D570/PRICE1.12!$G570)*100,2)</f>
        <v>92.46</v>
      </c>
      <c r="E570" s="23">
        <f>ROUND((PRICE1.12!E570/PRICE1.12!$G570)*100,2)</f>
        <v>106.23</v>
      </c>
      <c r="F570" s="23">
        <f>ROUND((PRICE1.12!F570/PRICE1.12!$G570)*100,2)</f>
        <v>96.76</v>
      </c>
      <c r="G570" s="23">
        <f>ROUND((PRICE1.12!G570/PRICE1.12!$G570)*100,2)</f>
        <v>100</v>
      </c>
      <c r="H570" s="23">
        <f>ROUND((PRICE1.12!H570/PRICE1.12!$G570)*100,2)</f>
        <v>101.75</v>
      </c>
      <c r="I570" s="23">
        <f>ROUND((PRICE1.12!I570/PRICE1.12!$G570)*100,2)</f>
        <v>78.52</v>
      </c>
      <c r="J570" s="23">
        <f>ROUND((PRICE1.12!J570/PRICE1.12!$G570)*100,2)</f>
        <v>114.89</v>
      </c>
      <c r="K570" s="23">
        <f>ROUND((PRICE1.12!K570/PRICE1.12!$G570)*100,2)</f>
        <v>97.9</v>
      </c>
      <c r="L570" s="23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3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 x14ac:dyDescent="0.25">
      <c r="A573" s="9" t="s">
        <v>124</v>
      </c>
      <c r="B573" s="9" t="s">
        <v>2</v>
      </c>
      <c r="C573" s="23">
        <f>ROUND((PRICE1.12!C573/PRICE1.12!$G573)*100,2)</f>
        <v>0</v>
      </c>
      <c r="D573" s="23">
        <f>ROUND((PRICE1.12!D573/PRICE1.12!$G573)*100,2)</f>
        <v>105.1</v>
      </c>
      <c r="E573" s="23">
        <f>ROUND((PRICE1.12!E573/PRICE1.12!$G573)*100,2)</f>
        <v>108.08</v>
      </c>
      <c r="F573" s="23">
        <f>ROUND((PRICE1.12!F573/PRICE1.12!$G573)*100,2)</f>
        <v>86.76</v>
      </c>
      <c r="G573" s="23">
        <f>ROUND((PRICE1.12!G573/PRICE1.12!$G573)*100,2)</f>
        <v>100</v>
      </c>
      <c r="H573" s="23">
        <f>ROUND((PRICE1.12!H573/PRICE1.12!$G573)*100,2)</f>
        <v>0</v>
      </c>
      <c r="I573" s="23">
        <f>ROUND((PRICE1.12!I573/PRICE1.12!$G573)*100,2)</f>
        <v>83.85</v>
      </c>
      <c r="J573" s="23">
        <f>ROUND((PRICE1.12!J573/PRICE1.12!$G573)*100,2)</f>
        <v>87.55</v>
      </c>
      <c r="K573" s="23">
        <f>ROUND((PRICE1.12!K573/PRICE1.12!$G573)*100,2)</f>
        <v>75.47</v>
      </c>
      <c r="L573" s="23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3">
        <f>ROUND((PRICE1.12!C574/PRICE1.12!$G574)*100,2)</f>
        <v>98.98</v>
      </c>
      <c r="D574" s="23">
        <f>ROUND((PRICE1.12!D574/PRICE1.12!$G574)*100,2)</f>
        <v>94.02</v>
      </c>
      <c r="E574" s="23">
        <f>ROUND((PRICE1.12!E574/PRICE1.12!$G574)*100,2)</f>
        <v>101.28</v>
      </c>
      <c r="F574" s="23">
        <f>ROUND((PRICE1.12!F574/PRICE1.12!$G574)*100,2)</f>
        <v>105.62</v>
      </c>
      <c r="G574" s="23">
        <f>ROUND((PRICE1.12!G574/PRICE1.12!$G574)*100,2)</f>
        <v>100</v>
      </c>
      <c r="H574" s="23">
        <f>ROUND((PRICE1.12!H574/PRICE1.12!$G574)*100,2)</f>
        <v>102.6</v>
      </c>
      <c r="I574" s="23">
        <f>ROUND((PRICE1.12!I574/PRICE1.12!$G574)*100,2)</f>
        <v>85.85</v>
      </c>
      <c r="J574" s="23">
        <f>ROUND((PRICE1.12!J574/PRICE1.12!$G574)*100,2)</f>
        <v>80.290000000000006</v>
      </c>
      <c r="K574" s="23">
        <f>ROUND((PRICE1.12!K574/PRICE1.12!$G574)*100,2)</f>
        <v>87.28</v>
      </c>
      <c r="L574" s="23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3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 x14ac:dyDescent="0.25">
      <c r="A576" s="9" t="s">
        <v>124</v>
      </c>
      <c r="B576" s="9" t="s">
        <v>9</v>
      </c>
      <c r="C576" s="23">
        <f>ROUND((PRICE1.12!C576/PRICE1.12!$G576)*100,2)</f>
        <v>95.06</v>
      </c>
      <c r="D576" s="23">
        <f>ROUND((PRICE1.12!D576/PRICE1.12!$G576)*100,2)</f>
        <v>102.43</v>
      </c>
      <c r="E576" s="23">
        <f>ROUND((PRICE1.12!E576/PRICE1.12!$G576)*100,2)</f>
        <v>98.29</v>
      </c>
      <c r="F576" s="23">
        <f>ROUND((PRICE1.12!F576/PRICE1.12!$G576)*100,2)</f>
        <v>104.13</v>
      </c>
      <c r="G576" s="23">
        <f>ROUND((PRICE1.12!G576/PRICE1.12!$G576)*100,2)</f>
        <v>100</v>
      </c>
      <c r="H576" s="23">
        <f>ROUND((PRICE1.12!H576/PRICE1.12!$G576)*100,2)</f>
        <v>91.73</v>
      </c>
      <c r="I576" s="23">
        <f>ROUND((PRICE1.12!I576/PRICE1.12!$G576)*100,2)</f>
        <v>118.69</v>
      </c>
      <c r="J576" s="23">
        <f>ROUND((PRICE1.12!J576/PRICE1.12!$G576)*100,2)</f>
        <v>114.56</v>
      </c>
      <c r="K576" s="23">
        <f>ROUND((PRICE1.12!K576/PRICE1.12!$G576)*100,2)</f>
        <v>120.84</v>
      </c>
      <c r="L576" s="23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3">
        <f>ROUND((PRICE1.12!C577/PRICE1.12!$G577)*100,2)</f>
        <v>80.86</v>
      </c>
      <c r="D577" s="23">
        <f>ROUND((PRICE1.12!D577/PRICE1.12!$G577)*100,2)</f>
        <v>113.76</v>
      </c>
      <c r="E577" s="23">
        <f>ROUND((PRICE1.12!E577/PRICE1.12!$G577)*100,2)</f>
        <v>107.45</v>
      </c>
      <c r="F577" s="23">
        <f>ROUND((PRICE1.12!F577/PRICE1.12!$G577)*100,2)</f>
        <v>97.93</v>
      </c>
      <c r="G577" s="23">
        <f>ROUND((PRICE1.12!G577/PRICE1.12!$G577)*100,2)</f>
        <v>100</v>
      </c>
      <c r="H577" s="23">
        <f>ROUND((PRICE1.12!H577/PRICE1.12!$G577)*100,2)</f>
        <v>73.05</v>
      </c>
      <c r="I577" s="23">
        <f>ROUND((PRICE1.12!I577/PRICE1.12!$G577)*100,2)</f>
        <v>85.57</v>
      </c>
      <c r="J577" s="23">
        <f>ROUND((PRICE1.12!J577/PRICE1.12!$G577)*100,2)</f>
        <v>82.36</v>
      </c>
      <c r="K577" s="23">
        <f>ROUND((PRICE1.12!K577/PRICE1.12!$G577)*100,2)</f>
        <v>86.6</v>
      </c>
      <c r="L577" s="23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3">
        <f>ROUND((PRICE1.12!C578/PRICE1.12!$G578)*100,2)</f>
        <v>95.1</v>
      </c>
      <c r="D578" s="23">
        <f>ROUND((PRICE1.12!D578/PRICE1.12!$G578)*100,2)</f>
        <v>108.06</v>
      </c>
      <c r="E578" s="23">
        <f>ROUND((PRICE1.12!E578/PRICE1.12!$G578)*100,2)</f>
        <v>96.77</v>
      </c>
      <c r="F578" s="23">
        <f>ROUND((PRICE1.12!F578/PRICE1.12!$G578)*100,2)</f>
        <v>100.12</v>
      </c>
      <c r="G578" s="23">
        <f>ROUND((PRICE1.12!G578/PRICE1.12!$G578)*100,2)</f>
        <v>100</v>
      </c>
      <c r="H578" s="23">
        <f>ROUND((PRICE1.12!H578/PRICE1.12!$G578)*100,2)</f>
        <v>102.36</v>
      </c>
      <c r="I578" s="23">
        <f>ROUND((PRICE1.12!I578/PRICE1.12!$G578)*100,2)</f>
        <v>132.26</v>
      </c>
      <c r="J578" s="23">
        <f>ROUND((PRICE1.12!J578/PRICE1.12!$G578)*100,2)</f>
        <v>109.37</v>
      </c>
      <c r="K578" s="23">
        <f>ROUND((PRICE1.12!K578/PRICE1.12!$G578)*100,2)</f>
        <v>118.98</v>
      </c>
      <c r="L578" s="23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3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 x14ac:dyDescent="0.25">
      <c r="A580" s="9" t="s">
        <v>124</v>
      </c>
      <c r="B580" s="9" t="s">
        <v>14</v>
      </c>
      <c r="C580" s="23">
        <f>ROUND((PRICE1.12!C580/PRICE1.12!$G580)*100,2)</f>
        <v>0</v>
      </c>
      <c r="D580" s="23">
        <f>ROUND((PRICE1.12!D580/PRICE1.12!$G580)*100,2)</f>
        <v>100</v>
      </c>
      <c r="E580" s="23">
        <f>ROUND((PRICE1.12!E580/PRICE1.12!$G580)*100,2)</f>
        <v>0</v>
      </c>
      <c r="F580" s="23">
        <f>ROUND((PRICE1.12!F580/PRICE1.12!$G580)*100,2)</f>
        <v>0</v>
      </c>
      <c r="G580" s="23">
        <f>ROUND((PRICE1.12!G580/PRICE1.12!$G580)*100,2)</f>
        <v>100</v>
      </c>
      <c r="H580" s="23">
        <f>ROUND((PRICE1.12!H580/PRICE1.12!$G580)*100,2)</f>
        <v>0</v>
      </c>
      <c r="I580" s="23">
        <f>ROUND((PRICE1.12!I580/PRICE1.12!$G580)*100,2)</f>
        <v>112.58</v>
      </c>
      <c r="J580" s="23">
        <f>ROUND((PRICE1.12!J580/PRICE1.12!$G580)*100,2)</f>
        <v>0</v>
      </c>
      <c r="K580" s="23">
        <f>ROUND((PRICE1.12!K580/PRICE1.12!$G580)*100,2)</f>
        <v>0</v>
      </c>
      <c r="L580" s="23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ROUND((PRICE1.12!C581/PRICE1.12!$G581)*100,2)</f>
        <v>93.14</v>
      </c>
      <c r="D581" s="23">
        <f>ROUND((PRICE1.12!D581/PRICE1.12!$G581)*100,2)</f>
        <v>105.68</v>
      </c>
      <c r="E581" s="23">
        <f>ROUND((PRICE1.12!E581/PRICE1.12!$G581)*100,2)</f>
        <v>99.86</v>
      </c>
      <c r="F581" s="23">
        <f>ROUND((PRICE1.12!F581/PRICE1.12!$G581)*100,2)</f>
        <v>101.31</v>
      </c>
      <c r="G581" s="23">
        <f>ROUND((PRICE1.12!G581/PRICE1.12!$G581)*100,2)</f>
        <v>100</v>
      </c>
      <c r="H581" s="23">
        <f>ROUND((PRICE1.12!H581/PRICE1.12!$G581)*100,2)</f>
        <v>92.71</v>
      </c>
      <c r="I581" s="23">
        <f>ROUND((PRICE1.12!I581/PRICE1.12!$G581)*100,2)</f>
        <v>101.58</v>
      </c>
      <c r="J581" s="23">
        <f>ROUND((PRICE1.12!J581/PRICE1.12!$G581)*100,2)</f>
        <v>95.06</v>
      </c>
      <c r="K581" s="23">
        <f>ROUND((PRICE1.12!K581/PRICE1.12!$G581)*100,2)</f>
        <v>95.08</v>
      </c>
      <c r="L581" s="23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3">
        <f>ROUND((PRICE1.12!C582/PRICE1.12!$G582)*100,2)</f>
        <v>136.69999999999999</v>
      </c>
      <c r="D582" s="23">
        <f>ROUND((PRICE1.12!D582/PRICE1.12!$G582)*100,2)</f>
        <v>92.19</v>
      </c>
      <c r="E582" s="23">
        <f>ROUND((PRICE1.12!E582/PRICE1.12!$G582)*100,2)</f>
        <v>79.75</v>
      </c>
      <c r="F582" s="23">
        <f>ROUND((PRICE1.12!F582/PRICE1.12!$G582)*100,2)</f>
        <v>91.33</v>
      </c>
      <c r="G582" s="23">
        <f>ROUND((PRICE1.12!G582/PRICE1.12!$G582)*100,2)</f>
        <v>100</v>
      </c>
      <c r="H582" s="23">
        <f>ROUND((PRICE1.12!H582/PRICE1.12!$G582)*100,2)</f>
        <v>107.77</v>
      </c>
      <c r="I582" s="23">
        <f>ROUND((PRICE1.12!I582/PRICE1.12!$G582)*100,2)</f>
        <v>102.52</v>
      </c>
      <c r="J582" s="23">
        <f>ROUND((PRICE1.12!J582/PRICE1.12!$G582)*100,2)</f>
        <v>88.01</v>
      </c>
      <c r="K582" s="23">
        <f>ROUND((PRICE1.12!K582/PRICE1.12!$G582)*100,2)</f>
        <v>94.92</v>
      </c>
      <c r="L582" s="23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3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 x14ac:dyDescent="0.25">
      <c r="A584" s="9" t="s">
        <v>124</v>
      </c>
      <c r="B584" s="9" t="s">
        <v>24</v>
      </c>
      <c r="C584" s="23">
        <f>ROUND((PRICE1.12!C584/PRICE1.12!$G584)*100,2)</f>
        <v>90.43</v>
      </c>
      <c r="D584" s="23">
        <f>ROUND((PRICE1.12!D584/PRICE1.12!$G584)*100,2)</f>
        <v>94.16</v>
      </c>
      <c r="E584" s="23">
        <f>ROUND((PRICE1.12!E584/PRICE1.12!$G584)*100,2)</f>
        <v>76.94</v>
      </c>
      <c r="F584" s="23">
        <f>ROUND((PRICE1.12!F584/PRICE1.12!$G584)*100,2)</f>
        <v>138.47</v>
      </c>
      <c r="G584" s="23">
        <f>ROUND((PRICE1.12!G584/PRICE1.12!$G584)*100,2)</f>
        <v>100</v>
      </c>
      <c r="H584" s="23">
        <f>ROUND((PRICE1.12!H584/PRICE1.12!$G584)*100,2)</f>
        <v>133.53</v>
      </c>
      <c r="I584" s="23">
        <f>ROUND((PRICE1.12!I584/PRICE1.12!$G584)*100,2)</f>
        <v>176.17</v>
      </c>
      <c r="J584" s="23">
        <f>ROUND((PRICE1.12!J584/PRICE1.12!$G584)*100,2)</f>
        <v>355.65</v>
      </c>
      <c r="K584" s="23">
        <f>ROUND((PRICE1.12!K584/PRICE1.12!$G584)*100,2)</f>
        <v>248.13</v>
      </c>
      <c r="L584" s="23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ROUND((PRICE1.12!C585/PRICE1.12!$G585)*100,2)</f>
        <v>86.29</v>
      </c>
      <c r="D585" s="23">
        <f>ROUND((PRICE1.12!D585/PRICE1.12!$G585)*100,2)</f>
        <v>103.51</v>
      </c>
      <c r="E585" s="23">
        <f>ROUND((PRICE1.12!E585/PRICE1.12!$G585)*100,2)</f>
        <v>101.66</v>
      </c>
      <c r="F585" s="23">
        <f>ROUND((PRICE1.12!F585/PRICE1.12!$G585)*100,2)</f>
        <v>108.51</v>
      </c>
      <c r="G585" s="23">
        <f>ROUND((PRICE1.12!G585/PRICE1.12!$G585)*100,2)</f>
        <v>100</v>
      </c>
      <c r="H585" s="23">
        <f>ROUND((PRICE1.12!H585/PRICE1.12!$G585)*100,2)</f>
        <v>112.25</v>
      </c>
      <c r="I585" s="23">
        <f>ROUND((PRICE1.12!I585/PRICE1.12!$G585)*100,2)</f>
        <v>111.49</v>
      </c>
      <c r="J585" s="23">
        <f>ROUND((PRICE1.12!J585/PRICE1.12!$G585)*100,2)</f>
        <v>114.78</v>
      </c>
      <c r="K585" s="23">
        <f>ROUND((PRICE1.12!K585/PRICE1.12!$G585)*100,2)</f>
        <v>112.47</v>
      </c>
      <c r="L585" s="23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ROUND((PRICE1.12!C586/PRICE1.12!$G586)*100,2)</f>
        <v>97.45</v>
      </c>
      <c r="D586" s="23">
        <f>ROUND((PRICE1.12!D586/PRICE1.12!$G586)*100,2)</f>
        <v>82.4</v>
      </c>
      <c r="E586" s="23">
        <f>ROUND((PRICE1.12!E586/PRICE1.12!$G586)*100,2)</f>
        <v>102.06</v>
      </c>
      <c r="F586" s="23">
        <f>ROUND((PRICE1.12!F586/PRICE1.12!$G586)*100,2)</f>
        <v>118.08</v>
      </c>
      <c r="G586" s="23">
        <f>ROUND((PRICE1.12!G586/PRICE1.12!$G586)*100,2)</f>
        <v>100</v>
      </c>
      <c r="H586" s="23">
        <f>ROUND((PRICE1.12!H586/PRICE1.12!$G586)*100,2)</f>
        <v>103.81</v>
      </c>
      <c r="I586" s="23">
        <f>ROUND((PRICE1.12!I586/PRICE1.12!$G586)*100,2)</f>
        <v>103.81</v>
      </c>
      <c r="J586" s="23">
        <f>ROUND((PRICE1.12!J586/PRICE1.12!$G586)*100,2)</f>
        <v>107.52</v>
      </c>
      <c r="K586" s="23">
        <f>ROUND((PRICE1.12!K586/PRICE1.12!$G586)*100,2)</f>
        <v>110.53</v>
      </c>
      <c r="L586" s="23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3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 x14ac:dyDescent="0.25">
      <c r="A588" s="9" t="s">
        <v>124</v>
      </c>
      <c r="B588" s="9" t="s">
        <v>31</v>
      </c>
      <c r="C588" s="23">
        <f>ROUND((PRICE1.12!C588/PRICE1.12!$G588)*100,2)</f>
        <v>119.77</v>
      </c>
      <c r="D588" s="23">
        <f>ROUND((PRICE1.12!D588/PRICE1.12!$G588)*100,2)</f>
        <v>90.77</v>
      </c>
      <c r="E588" s="23">
        <f>ROUND((PRICE1.12!E588/PRICE1.12!$G588)*100,2)</f>
        <v>95.06</v>
      </c>
      <c r="F588" s="23">
        <f>ROUND((PRICE1.12!F588/PRICE1.12!$G588)*100,2)</f>
        <v>94.42</v>
      </c>
      <c r="G588" s="23">
        <f>ROUND((PRICE1.12!G588/PRICE1.12!$G588)*100,2)</f>
        <v>100</v>
      </c>
      <c r="H588" s="23">
        <f>ROUND((PRICE1.12!H588/PRICE1.12!$G588)*100,2)</f>
        <v>97.51</v>
      </c>
      <c r="I588" s="23">
        <f>ROUND((PRICE1.12!I588/PRICE1.12!$G588)*100,2)</f>
        <v>93.93</v>
      </c>
      <c r="J588" s="23">
        <f>ROUND((PRICE1.12!J588/PRICE1.12!$G588)*100,2)</f>
        <v>95.23</v>
      </c>
      <c r="K588" s="23">
        <f>ROUND((PRICE1.12!K588/PRICE1.12!$G588)*100,2)</f>
        <v>89.67</v>
      </c>
      <c r="L588" s="23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3">
        <f>ROUND((PRICE1.12!C589/PRICE1.12!$G589)*100,2)</f>
        <v>110.1</v>
      </c>
      <c r="D589" s="23">
        <f>ROUND((PRICE1.12!D589/PRICE1.12!$G589)*100,2)</f>
        <v>96.25</v>
      </c>
      <c r="E589" s="23">
        <f>ROUND((PRICE1.12!E589/PRICE1.12!$G589)*100,2)</f>
        <v>74.45</v>
      </c>
      <c r="F589" s="23">
        <f>ROUND((PRICE1.12!F589/PRICE1.12!$G589)*100,2)</f>
        <v>119.16</v>
      </c>
      <c r="G589" s="23">
        <f>ROUND((PRICE1.12!G589/PRICE1.12!$G589)*100,2)</f>
        <v>100</v>
      </c>
      <c r="H589" s="23">
        <f>ROUND((PRICE1.12!H589/PRICE1.12!$G589)*100,2)</f>
        <v>88.14</v>
      </c>
      <c r="I589" s="23">
        <f>ROUND((PRICE1.12!I589/PRICE1.12!$G589)*100,2)</f>
        <v>91.14</v>
      </c>
      <c r="J589" s="23">
        <f>ROUND((PRICE1.12!J589/PRICE1.12!$G589)*100,2)</f>
        <v>86.02</v>
      </c>
      <c r="K589" s="23">
        <f>ROUND((PRICE1.12!K589/PRICE1.12!$G589)*100,2)</f>
        <v>108.57</v>
      </c>
      <c r="L589" s="23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3">
        <f>ROUND((PRICE1.12!C590/PRICE1.12!$G590)*100,2)</f>
        <v>121.34</v>
      </c>
      <c r="D590" s="23">
        <f>ROUND((PRICE1.12!D590/PRICE1.12!$G590)*100,2)</f>
        <v>105.8</v>
      </c>
      <c r="E590" s="23">
        <f>ROUND((PRICE1.12!E590/PRICE1.12!$G590)*100,2)</f>
        <v>91.89</v>
      </c>
      <c r="F590" s="23">
        <f>ROUND((PRICE1.12!F590/PRICE1.12!$G590)*100,2)</f>
        <v>80.989999999999995</v>
      </c>
      <c r="G590" s="23">
        <f>ROUND((PRICE1.12!G590/PRICE1.12!$G590)*100,2)</f>
        <v>100</v>
      </c>
      <c r="H590" s="23">
        <f>ROUND((PRICE1.12!H590/PRICE1.12!$G590)*100,2)</f>
        <v>73.099999999999994</v>
      </c>
      <c r="I590" s="23">
        <f>ROUND((PRICE1.12!I590/PRICE1.12!$G590)*100,2)</f>
        <v>77.739999999999995</v>
      </c>
      <c r="J590" s="23">
        <f>ROUND((PRICE1.12!J590/PRICE1.12!$G590)*100,2)</f>
        <v>65.31</v>
      </c>
      <c r="K590" s="23">
        <f>ROUND((PRICE1.12!K590/PRICE1.12!$G590)*100,2)</f>
        <v>71.88</v>
      </c>
      <c r="L590" s="23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3">
        <f>ROUND((PRICE1.12!C591/PRICE1.12!$G591)*100,2)</f>
        <v>122.46</v>
      </c>
      <c r="D591" s="23">
        <f>ROUND((PRICE1.12!D591/PRICE1.12!$G591)*100,2)</f>
        <v>93.23</v>
      </c>
      <c r="E591" s="23">
        <f>ROUND((PRICE1.12!E591/PRICE1.12!$G591)*100,2)</f>
        <v>96.25</v>
      </c>
      <c r="F591" s="23">
        <f>ROUND((PRICE1.12!F591/PRICE1.12!$G591)*100,2)</f>
        <v>88.12</v>
      </c>
      <c r="G591" s="23">
        <f>ROUND((PRICE1.12!G591/PRICE1.12!$G591)*100,2)</f>
        <v>100</v>
      </c>
      <c r="H591" s="23">
        <f>ROUND((PRICE1.12!H591/PRICE1.12!$G591)*100,2)</f>
        <v>89.65</v>
      </c>
      <c r="I591" s="23">
        <f>ROUND((PRICE1.12!I591/PRICE1.12!$G591)*100,2)</f>
        <v>100.28</v>
      </c>
      <c r="J591" s="23">
        <f>ROUND((PRICE1.12!J591/PRICE1.12!$G591)*100,2)</f>
        <v>84.37</v>
      </c>
      <c r="K591" s="23">
        <f>ROUND((PRICE1.12!K591/PRICE1.12!$G591)*100,2)</f>
        <v>97.04</v>
      </c>
      <c r="L591" s="23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3">
        <f>ROUND((PRICE1.12!C592/PRICE1.12!$G592)*100,2)</f>
        <v>105.33</v>
      </c>
      <c r="D592" s="23">
        <f>ROUND((PRICE1.12!D592/PRICE1.12!$G592)*100,2)</f>
        <v>101.42</v>
      </c>
      <c r="E592" s="23">
        <f>ROUND((PRICE1.12!E592/PRICE1.12!$G592)*100,2)</f>
        <v>100.27</v>
      </c>
      <c r="F592" s="23">
        <f>ROUND((PRICE1.12!F592/PRICE1.12!$G592)*100,2)</f>
        <v>92.99</v>
      </c>
      <c r="G592" s="23">
        <f>ROUND((PRICE1.12!G592/PRICE1.12!$G592)*100,2)</f>
        <v>100</v>
      </c>
      <c r="H592" s="23">
        <f>ROUND((PRICE1.12!H592/PRICE1.12!$G592)*100,2)</f>
        <v>91.17</v>
      </c>
      <c r="I592" s="23">
        <f>ROUND((PRICE1.12!I592/PRICE1.12!$G592)*100,2)</f>
        <v>101.38</v>
      </c>
      <c r="J592" s="23">
        <f>ROUND((PRICE1.12!J592/PRICE1.12!$G592)*100,2)</f>
        <v>102.02</v>
      </c>
      <c r="K592" s="23">
        <f>ROUND((PRICE1.12!K592/PRICE1.12!$G592)*100,2)</f>
        <v>109.37</v>
      </c>
      <c r="L592" s="23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ROUND((PRICE1.12!C593/PRICE1.12!$G593)*100,2)</f>
        <v>122.57</v>
      </c>
      <c r="D593" s="23">
        <f>ROUND((PRICE1.12!D593/PRICE1.12!$G593)*100,2)</f>
        <v>90.38</v>
      </c>
      <c r="E593" s="23">
        <f>ROUND((PRICE1.12!E593/PRICE1.12!$G593)*100,2)</f>
        <v>94.15</v>
      </c>
      <c r="F593" s="23">
        <f>ROUND((PRICE1.12!F593/PRICE1.12!$G593)*100,2)</f>
        <v>92.84</v>
      </c>
      <c r="G593" s="23">
        <f>ROUND((PRICE1.12!G593/PRICE1.12!$G593)*100,2)</f>
        <v>100</v>
      </c>
      <c r="H593" s="23">
        <f>ROUND((PRICE1.12!H593/PRICE1.12!$G593)*100,2)</f>
        <v>98.91</v>
      </c>
      <c r="I593" s="23">
        <f>ROUND((PRICE1.12!I593/PRICE1.12!$G593)*100,2)</f>
        <v>89.23</v>
      </c>
      <c r="J593" s="23">
        <f>ROUND((PRICE1.12!J593/PRICE1.12!$G593)*100,2)</f>
        <v>82.46</v>
      </c>
      <c r="K593" s="23">
        <f>ROUND((PRICE1.12!K593/PRICE1.12!$G593)*100,2)</f>
        <v>83.55</v>
      </c>
      <c r="L593" s="23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3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 x14ac:dyDescent="0.25">
      <c r="A595" s="9" t="s">
        <v>124</v>
      </c>
      <c r="B595" s="9" t="s">
        <v>43</v>
      </c>
      <c r="C595" s="23">
        <f>ROUND((PRICE1.12!C595/PRICE1.12!$G595)*100,2)</f>
        <v>109.62</v>
      </c>
      <c r="D595" s="23">
        <f>ROUND((PRICE1.12!D595/PRICE1.12!$G595)*100,2)</f>
        <v>90.81</v>
      </c>
      <c r="E595" s="23">
        <f>ROUND((PRICE1.12!E595/PRICE1.12!$G595)*100,2)</f>
        <v>104.75</v>
      </c>
      <c r="F595" s="23">
        <f>ROUND((PRICE1.12!F595/PRICE1.12!$G595)*100,2)</f>
        <v>94.76</v>
      </c>
      <c r="G595" s="23">
        <f>ROUND((PRICE1.12!G595/PRICE1.12!$G595)*100,2)</f>
        <v>100</v>
      </c>
      <c r="H595" s="23">
        <f>ROUND((PRICE1.12!H595/PRICE1.12!$G595)*100,2)</f>
        <v>95.5</v>
      </c>
      <c r="I595" s="23">
        <f>ROUND((PRICE1.12!I595/PRICE1.12!$G595)*100,2)</f>
        <v>106.84</v>
      </c>
      <c r="J595" s="23">
        <f>ROUND((PRICE1.12!J595/PRICE1.12!$G595)*100,2)</f>
        <v>107.77</v>
      </c>
      <c r="K595" s="23">
        <f>ROUND((PRICE1.12!K595/PRICE1.12!$G595)*100,2)</f>
        <v>106.72</v>
      </c>
      <c r="L595" s="23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ROUND((PRICE1.12!C596/PRICE1.12!$G596)*100,2)</f>
        <v>102.53</v>
      </c>
      <c r="D596" s="23">
        <f>ROUND((PRICE1.12!D596/PRICE1.12!$G596)*100,2)</f>
        <v>109.25</v>
      </c>
      <c r="E596" s="23">
        <f>ROUND((PRICE1.12!E596/PRICE1.12!$G596)*100,2)</f>
        <v>93.08</v>
      </c>
      <c r="F596" s="23">
        <f>ROUND((PRICE1.12!F596/PRICE1.12!$G596)*100,2)</f>
        <v>95.06</v>
      </c>
      <c r="G596" s="23">
        <f>ROUND((PRICE1.12!G596/PRICE1.12!$G596)*100,2)</f>
        <v>100</v>
      </c>
      <c r="H596" s="23">
        <f>ROUND((PRICE1.12!H596/PRICE1.12!$G596)*100,2)</f>
        <v>83.09</v>
      </c>
      <c r="I596" s="23">
        <f>ROUND((PRICE1.12!I596/PRICE1.12!$G596)*100,2)</f>
        <v>82.58</v>
      </c>
      <c r="J596" s="23">
        <f>ROUND((PRICE1.12!J596/PRICE1.12!$G596)*100,2)</f>
        <v>70.180000000000007</v>
      </c>
      <c r="K596" s="23">
        <f>ROUND((PRICE1.12!K596/PRICE1.12!$G596)*100,2)</f>
        <v>67.150000000000006</v>
      </c>
      <c r="L596" s="23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ROUND((PRICE1.12!C597/PRICE1.12!$G597)*100,2)</f>
        <v>106.44</v>
      </c>
      <c r="D597" s="23">
        <f>ROUND((PRICE1.12!D597/PRICE1.12!$G597)*100,2)</f>
        <v>101.78</v>
      </c>
      <c r="E597" s="23">
        <f>ROUND((PRICE1.12!E597/PRICE1.12!$G597)*100,2)</f>
        <v>102.12</v>
      </c>
      <c r="F597" s="23">
        <f>ROUND((PRICE1.12!F597/PRICE1.12!$G597)*100,2)</f>
        <v>89.66</v>
      </c>
      <c r="G597" s="23">
        <f>ROUND((PRICE1.12!G597/PRICE1.12!$G597)*100,2)</f>
        <v>100</v>
      </c>
      <c r="H597" s="23">
        <f>ROUND((PRICE1.12!H597/PRICE1.12!$G597)*100,2)</f>
        <v>100.21</v>
      </c>
      <c r="I597" s="23">
        <f>ROUND((PRICE1.12!I597/PRICE1.12!$G597)*100,2)</f>
        <v>97.73</v>
      </c>
      <c r="J597" s="23">
        <f>ROUND((PRICE1.12!J597/PRICE1.12!$G597)*100,2)</f>
        <v>106.78</v>
      </c>
      <c r="K597" s="23">
        <f>ROUND((PRICE1.12!K597/PRICE1.12!$G597)*100,2)</f>
        <v>91.71</v>
      </c>
      <c r="L597" s="23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3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 x14ac:dyDescent="0.25">
      <c r="A599" s="9" t="s">
        <v>124</v>
      </c>
      <c r="B599" s="9" t="s">
        <v>57</v>
      </c>
      <c r="C599" s="23">
        <f>ROUND((PRICE1.12!C599/PRICE1.12!$G599)*100,2)</f>
        <v>115.16</v>
      </c>
      <c r="D599" s="23">
        <f>ROUND((PRICE1.12!D599/PRICE1.12!$G599)*100,2)</f>
        <v>97.61</v>
      </c>
      <c r="E599" s="23">
        <f>ROUND((PRICE1.12!E599/PRICE1.12!$G599)*100,2)</f>
        <v>101.96</v>
      </c>
      <c r="F599" s="23">
        <f>ROUND((PRICE1.12!F599/PRICE1.12!$G599)*100,2)</f>
        <v>85.35</v>
      </c>
      <c r="G599" s="23">
        <f>ROUND((PRICE1.12!G599/PRICE1.12!$G599)*100,2)</f>
        <v>100</v>
      </c>
      <c r="H599" s="23">
        <f>ROUND((PRICE1.12!H599/PRICE1.12!$G599)*100,2)</f>
        <v>89.35</v>
      </c>
      <c r="I599" s="23">
        <f>ROUND((PRICE1.12!I599/PRICE1.12!$G599)*100,2)</f>
        <v>100.34</v>
      </c>
      <c r="J599" s="23">
        <f>ROUND((PRICE1.12!J599/PRICE1.12!$G599)*100,2)</f>
        <v>91.48</v>
      </c>
      <c r="K599" s="23">
        <f>ROUND((PRICE1.12!K599/PRICE1.12!$G599)*100,2)</f>
        <v>100</v>
      </c>
      <c r="L599" s="23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3">
        <f>ROUND((PRICE1.12!C600/PRICE1.12!$G600)*100,2)</f>
        <v>84.99</v>
      </c>
      <c r="D600" s="23">
        <f>ROUND((PRICE1.12!D600/PRICE1.12!$G600)*100,2)</f>
        <v>108.44</v>
      </c>
      <c r="E600" s="23">
        <f>ROUND((PRICE1.12!E600/PRICE1.12!$G600)*100,2)</f>
        <v>108.49</v>
      </c>
      <c r="F600" s="23">
        <f>ROUND((PRICE1.12!F600/PRICE1.12!$G600)*100,2)</f>
        <v>98.02</v>
      </c>
      <c r="G600" s="23">
        <f>ROUND((PRICE1.12!G600/PRICE1.12!$G600)*100,2)</f>
        <v>100</v>
      </c>
      <c r="H600" s="23">
        <f>ROUND((PRICE1.12!H600/PRICE1.12!$G600)*100,2)</f>
        <v>95.36</v>
      </c>
      <c r="I600" s="23">
        <f>ROUND((PRICE1.12!I600/PRICE1.12!$G600)*100,2)</f>
        <v>102.67</v>
      </c>
      <c r="J600" s="23">
        <f>ROUND((PRICE1.12!J600/PRICE1.12!$G600)*100,2)</f>
        <v>105.38</v>
      </c>
      <c r="K600" s="23">
        <f>ROUND((PRICE1.12!K600/PRICE1.12!$G600)*100,2)</f>
        <v>94.86</v>
      </c>
      <c r="L600" s="23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3">
        <f>ROUND((PRICE1.12!C601/PRICE1.12!$G601)*100,2)</f>
        <v>99.17</v>
      </c>
      <c r="D601" s="23">
        <f>ROUND((PRICE1.12!D601/PRICE1.12!$G601)*100,2)</f>
        <v>103.48</v>
      </c>
      <c r="E601" s="23">
        <f>ROUND((PRICE1.12!E601/PRICE1.12!$G601)*100,2)</f>
        <v>108.69</v>
      </c>
      <c r="F601" s="23">
        <f>ROUND((PRICE1.12!F601/PRICE1.12!$G601)*100,2)</f>
        <v>88.66</v>
      </c>
      <c r="G601" s="23">
        <f>ROUND((PRICE1.12!G601/PRICE1.12!$G601)*100,2)</f>
        <v>100</v>
      </c>
      <c r="H601" s="23">
        <f>ROUND((PRICE1.12!H601/PRICE1.12!$G601)*100,2)</f>
        <v>96.15</v>
      </c>
      <c r="I601" s="23">
        <f>ROUND((PRICE1.12!I601/PRICE1.12!$G601)*100,2)</f>
        <v>115.27</v>
      </c>
      <c r="J601" s="23">
        <f>ROUND((PRICE1.12!J601/PRICE1.12!$G601)*100,2)</f>
        <v>109.52</v>
      </c>
      <c r="K601" s="23">
        <f>ROUND((PRICE1.12!K601/PRICE1.12!$G601)*100,2)</f>
        <v>95.09</v>
      </c>
      <c r="L601" s="23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ROUND((PRICE1.12!C602/PRICE1.12!$G602)*100,2)</f>
        <v>106.57</v>
      </c>
      <c r="D602" s="23">
        <f>ROUND((PRICE1.12!D602/PRICE1.12!$G602)*100,2)</f>
        <v>97.2</v>
      </c>
      <c r="E602" s="23">
        <f>ROUND((PRICE1.12!E602/PRICE1.12!$G602)*100,2)</f>
        <v>102.29</v>
      </c>
      <c r="F602" s="23">
        <f>ROUND((PRICE1.12!F602/PRICE1.12!$G602)*100,2)</f>
        <v>93.87</v>
      </c>
      <c r="G602" s="23">
        <f>ROUND((PRICE1.12!G602/PRICE1.12!$G602)*100,2)</f>
        <v>100</v>
      </c>
      <c r="H602" s="23">
        <f>ROUND((PRICE1.12!H602/PRICE1.12!$G602)*100,2)</f>
        <v>94.1</v>
      </c>
      <c r="I602" s="23">
        <f>ROUND((PRICE1.12!I602/PRICE1.12!$G602)*100,2)</f>
        <v>103.54</v>
      </c>
      <c r="J602" s="23">
        <f>ROUND((PRICE1.12!J602/PRICE1.12!$G602)*100,2)</f>
        <v>105.98</v>
      </c>
      <c r="K602" s="23">
        <f>ROUND((PRICE1.12!K602/PRICE1.12!$G602)*100,2)</f>
        <v>92.99</v>
      </c>
      <c r="L602" s="23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 x14ac:dyDescent="0.25">
      <c r="A604" s="9" t="s">
        <v>124</v>
      </c>
      <c r="B604" s="9" t="s">
        <v>70</v>
      </c>
      <c r="C604" s="23">
        <f>ROUND((PRICE1.12!C604/PRICE1.12!$G604)*100,2)</f>
        <v>115.62</v>
      </c>
      <c r="D604" s="23">
        <f>ROUND((PRICE1.12!D604/PRICE1.12!$G604)*100,2)</f>
        <v>119.07</v>
      </c>
      <c r="E604" s="23">
        <f>ROUND((PRICE1.12!E604/PRICE1.12!$G604)*100,2)</f>
        <v>99.63</v>
      </c>
      <c r="F604" s="23">
        <f>ROUND((PRICE1.12!F604/PRICE1.12!$G604)*100,2)</f>
        <v>65.44</v>
      </c>
      <c r="G604" s="23">
        <f>ROUND((PRICE1.12!G604/PRICE1.12!$G604)*100,2)</f>
        <v>100</v>
      </c>
      <c r="H604" s="23">
        <f>ROUND((PRICE1.12!H604/PRICE1.12!$G604)*100,2)</f>
        <v>83.27</v>
      </c>
      <c r="I604" s="23">
        <f>ROUND((PRICE1.12!I604/PRICE1.12!$G604)*100,2)</f>
        <v>75.650000000000006</v>
      </c>
      <c r="J604" s="23">
        <f>ROUND((PRICE1.12!J604/PRICE1.12!$G604)*100,2)</f>
        <v>77.37</v>
      </c>
      <c r="K604" s="23">
        <f>ROUND((PRICE1.12!K604/PRICE1.12!$G604)*100,2)</f>
        <v>52.15</v>
      </c>
      <c r="L604" s="23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3">
        <f>ROUND((PRICE1.12!C605/PRICE1.12!$G605)*100,2)</f>
        <v>90.02</v>
      </c>
      <c r="D605" s="23">
        <f>ROUND((PRICE1.12!D605/PRICE1.12!$G605)*100,2)</f>
        <v>98.36</v>
      </c>
      <c r="E605" s="31">
        <f>ROUND((PRICE1.12!E605/PRICE1.12!$G605)*100,2)</f>
        <v>0</v>
      </c>
      <c r="F605" s="23">
        <f>ROUND((PRICE1.12!F605/PRICE1.12!$G605)*100,2)</f>
        <v>111.59</v>
      </c>
      <c r="G605" s="23">
        <f>ROUND((PRICE1.12!G605/PRICE1.12!$G605)*100,2)</f>
        <v>100</v>
      </c>
      <c r="H605" s="23">
        <f>ROUND((PRICE1.12!H605/PRICE1.12!$G605)*100,2)</f>
        <v>99.38</v>
      </c>
      <c r="I605" s="23">
        <f>ROUND((PRICE1.12!I605/PRICE1.12!$G605)*100,2)</f>
        <v>95.11</v>
      </c>
      <c r="J605" s="31">
        <f>ROUND((PRICE1.12!J605/PRICE1.12!$G605)*100,2)</f>
        <v>0</v>
      </c>
      <c r="K605" s="31">
        <f>ROUND((PRICE1.12!K605/PRICE1.12!$G605)*100,2)</f>
        <v>0</v>
      </c>
      <c r="L605" s="23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3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 x14ac:dyDescent="0.25">
      <c r="A607" s="9" t="s">
        <v>124</v>
      </c>
      <c r="B607" s="9" t="s">
        <v>80</v>
      </c>
      <c r="C607" s="23">
        <f>ROUND((PRICE1.12!C607/PRICE1.12!$G607)*100,2)</f>
        <v>96.77</v>
      </c>
      <c r="D607" s="23">
        <f>ROUND((PRICE1.12!D607/PRICE1.12!$G607)*100,2)</f>
        <v>100.38</v>
      </c>
      <c r="E607" s="23">
        <f>ROUND((PRICE1.12!E607/PRICE1.12!$G607)*100,2)</f>
        <v>104.28</v>
      </c>
      <c r="F607" s="23">
        <f>ROUND((PRICE1.12!F607/PRICE1.12!$G607)*100,2)</f>
        <v>98.56</v>
      </c>
      <c r="G607" s="23">
        <f>ROUND((PRICE1.12!G607/PRICE1.12!$G607)*100,2)</f>
        <v>100</v>
      </c>
      <c r="H607" s="23">
        <f>ROUND((PRICE1.12!H607/PRICE1.12!$G607)*100,2)</f>
        <v>114.13</v>
      </c>
      <c r="I607" s="23">
        <f>ROUND((PRICE1.12!I607/PRICE1.12!$G607)*100,2)</f>
        <v>105.22</v>
      </c>
      <c r="J607" s="23">
        <f>ROUND((PRICE1.12!J607/PRICE1.12!$G607)*100,2)</f>
        <v>100.82</v>
      </c>
      <c r="K607" s="23">
        <f>ROUND((PRICE1.12!K607/PRICE1.12!$G607)*100,2)</f>
        <v>100.17</v>
      </c>
      <c r="L607" s="23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ROUND((PRICE1.12!C608/PRICE1.12!$G608)*100,2)</f>
        <v>97.53</v>
      </c>
      <c r="D608" s="23">
        <f>ROUND((PRICE1.12!D608/PRICE1.12!$G608)*100,2)</f>
        <v>98.73</v>
      </c>
      <c r="E608" s="23">
        <f>ROUND((PRICE1.12!E608/PRICE1.12!$G608)*100,2)</f>
        <v>102.13</v>
      </c>
      <c r="F608" s="23">
        <f>ROUND((PRICE1.12!F608/PRICE1.12!$G608)*100,2)</f>
        <v>101.61</v>
      </c>
      <c r="G608" s="23">
        <f>ROUND((PRICE1.12!G608/PRICE1.12!$G608)*100,2)</f>
        <v>100</v>
      </c>
      <c r="H608" s="23">
        <f>ROUND((PRICE1.12!H608/PRICE1.12!$G608)*100,2)</f>
        <v>98.46</v>
      </c>
      <c r="I608" s="23">
        <f>ROUND((PRICE1.12!I608/PRICE1.12!$G608)*100,2)</f>
        <v>98.75</v>
      </c>
      <c r="J608" s="23">
        <f>ROUND((PRICE1.12!J608/PRICE1.12!$G608)*100,2)</f>
        <v>91.03</v>
      </c>
      <c r="K608" s="23">
        <f>ROUND((PRICE1.12!K608/PRICE1.12!$G608)*100,2)</f>
        <v>95.03</v>
      </c>
      <c r="L608" s="23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 x14ac:dyDescent="0.25">
      <c r="A610" s="9" t="s">
        <v>124</v>
      </c>
      <c r="B610" s="9" t="s">
        <v>102</v>
      </c>
      <c r="C610" s="23">
        <f>ROUND((PRICE1.12!C610/PRICE1.12!$G610)*100,2)</f>
        <v>100.57</v>
      </c>
      <c r="D610" s="23">
        <f>ROUND((PRICE1.12!D610/PRICE1.12!$G610)*100,2)</f>
        <v>99.81</v>
      </c>
      <c r="E610" s="23">
        <f>ROUND((PRICE1.12!E610/PRICE1.12!$G610)*100,2)</f>
        <v>97.17</v>
      </c>
      <c r="F610" s="23">
        <f>ROUND((PRICE1.12!F610/PRICE1.12!$G610)*100,2)</f>
        <v>102.08</v>
      </c>
      <c r="G610" s="23">
        <f>ROUND((PRICE1.12!G610/PRICE1.12!$G610)*100,2)</f>
        <v>100</v>
      </c>
      <c r="H610" s="23">
        <f>ROUND((PRICE1.12!H610/PRICE1.12!$G610)*100,2)</f>
        <v>99.06</v>
      </c>
      <c r="I610" s="23">
        <f>ROUND((PRICE1.12!I610/PRICE1.12!$G610)*100,2)</f>
        <v>100.19</v>
      </c>
      <c r="J610" s="23">
        <f>ROUND((PRICE1.12!J610/PRICE1.12!$G610)*100,2)</f>
        <v>96.98</v>
      </c>
      <c r="K610" s="23">
        <f>ROUND((PRICE1.12!K610/PRICE1.12!$G610)*100,2)</f>
        <v>106.04</v>
      </c>
      <c r="L610" s="23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ROUND((PRICE1.12!C611/PRICE1.12!$G611)*100,2)</f>
        <v>91.06</v>
      </c>
      <c r="D611" s="23">
        <f>ROUND((PRICE1.12!D611/PRICE1.12!$G611)*100,2)</f>
        <v>99.03</v>
      </c>
      <c r="E611" s="23">
        <f>ROUND((PRICE1.12!E611/PRICE1.12!$G611)*100,2)</f>
        <v>99.25</v>
      </c>
      <c r="F611" s="23">
        <f>ROUND((PRICE1.12!F611/PRICE1.12!$G611)*100,2)</f>
        <v>110.64</v>
      </c>
      <c r="G611" s="23">
        <f>ROUND((PRICE1.12!G611/PRICE1.12!$G611)*100,2)</f>
        <v>100</v>
      </c>
      <c r="H611" s="23">
        <f>ROUND((PRICE1.12!H611/PRICE1.12!$G611)*100,2)</f>
        <v>103.09</v>
      </c>
      <c r="I611" s="23">
        <f>ROUND((PRICE1.12!I611/PRICE1.12!$G611)*100,2)</f>
        <v>104.53</v>
      </c>
      <c r="J611" s="23">
        <f>ROUND((PRICE1.12!J611/PRICE1.12!$G611)*100,2)</f>
        <v>101.04</v>
      </c>
      <c r="K611" s="23">
        <f>ROUND((PRICE1.12!K611/PRICE1.12!$G611)*100,2)</f>
        <v>100.99</v>
      </c>
      <c r="L611" s="23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3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 x14ac:dyDescent="0.25">
      <c r="A613" s="9" t="s">
        <v>124</v>
      </c>
      <c r="B613" s="9" t="s">
        <v>105</v>
      </c>
      <c r="C613" s="23">
        <f>ROUND((PRICE1.12!C613/PRICE1.12!$G613)*100,2)</f>
        <v>111.43</v>
      </c>
      <c r="D613" s="23">
        <f>ROUND((PRICE1.12!D613/PRICE1.12!$G613)*100,2)</f>
        <v>102.35</v>
      </c>
      <c r="E613" s="23">
        <f>ROUND((PRICE1.12!E613/PRICE1.12!$G613)*100,2)</f>
        <v>98.31</v>
      </c>
      <c r="F613" s="23">
        <f>ROUND((PRICE1.12!F613/PRICE1.12!$G613)*100,2)</f>
        <v>86.87</v>
      </c>
      <c r="G613" s="23">
        <f>ROUND((PRICE1.12!G613/PRICE1.12!$G613)*100,2)</f>
        <v>100</v>
      </c>
      <c r="H613" s="23">
        <f>ROUND((PRICE1.12!H613/PRICE1.12!$G613)*100,2)</f>
        <v>126.04</v>
      </c>
      <c r="I613" s="23">
        <f>ROUND((PRICE1.12!I613/PRICE1.12!$G613)*100,2)</f>
        <v>101.36</v>
      </c>
      <c r="J613" s="23">
        <f>ROUND((PRICE1.12!J613/PRICE1.12!$G613)*100,2)</f>
        <v>124.05</v>
      </c>
      <c r="K613" s="23">
        <f>ROUND((PRICE1.12!K613/PRICE1.12!$G613)*100,2)</f>
        <v>103.23</v>
      </c>
      <c r="L613" s="23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ROUND((PRICE1.12!C614/PRICE1.12!$G614)*100,2)</f>
        <v>100.42</v>
      </c>
      <c r="D614" s="23">
        <f>ROUND((PRICE1.12!D614/PRICE1.12!$G614)*100,2)</f>
        <v>98.6</v>
      </c>
      <c r="E614" s="23">
        <f>ROUND((PRICE1.12!E614/PRICE1.12!$G614)*100,2)</f>
        <v>112.17</v>
      </c>
      <c r="F614" s="23">
        <f>ROUND((PRICE1.12!F614/PRICE1.12!$G614)*100,2)</f>
        <v>85.52</v>
      </c>
      <c r="G614" s="23">
        <f>ROUND((PRICE1.12!G614/PRICE1.12!$G614)*100,2)</f>
        <v>100</v>
      </c>
      <c r="H614" s="23">
        <f>ROUND((PRICE1.12!H614/PRICE1.12!$G614)*100,2)</f>
        <v>162.13999999999999</v>
      </c>
      <c r="I614" s="23">
        <f>ROUND((PRICE1.12!I614/PRICE1.12!$G614)*100,2)</f>
        <v>134.52000000000001</v>
      </c>
      <c r="J614" s="23">
        <f>ROUND((PRICE1.12!J614/PRICE1.12!$G614)*100,2)</f>
        <v>94.65</v>
      </c>
      <c r="K614" s="23">
        <f>ROUND((PRICE1.12!K614/PRICE1.12!$G614)*100,2)</f>
        <v>98.7</v>
      </c>
      <c r="L614" s="23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ROUND((PRICE1.12!C615/PRICE1.12!$G615)*100,2)</f>
        <v>99.04</v>
      </c>
      <c r="D615" s="23">
        <f>ROUND((PRICE1.12!D615/PRICE1.12!$G615)*100,2)</f>
        <v>127.79</v>
      </c>
      <c r="E615" s="23">
        <f>ROUND((PRICE1.12!E615/PRICE1.12!$G615)*100,2)</f>
        <v>83.95</v>
      </c>
      <c r="F615" s="23">
        <f>ROUND((PRICE1.12!F615/PRICE1.12!$G615)*100,2)</f>
        <v>107.14</v>
      </c>
      <c r="G615" s="23">
        <f>ROUND((PRICE1.12!G615/PRICE1.12!$G615)*100,2)</f>
        <v>100</v>
      </c>
      <c r="H615" s="23">
        <f>ROUND((PRICE1.12!H615/PRICE1.12!$G615)*100,2)</f>
        <v>143.75</v>
      </c>
      <c r="I615" s="23">
        <f>ROUND((PRICE1.12!I615/PRICE1.12!$G615)*100,2)</f>
        <v>138.57</v>
      </c>
      <c r="J615" s="23">
        <f>ROUND((PRICE1.12!J615/PRICE1.12!$G615)*100,2)</f>
        <v>131.59</v>
      </c>
      <c r="K615" s="23">
        <f>ROUND((PRICE1.12!K615/PRICE1.12!$G615)*100,2)</f>
        <v>110.04</v>
      </c>
      <c r="L615" s="23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ROUND((PRICE1.12!C616/PRICE1.12!$G616)*100,2)</f>
        <v>64.91</v>
      </c>
      <c r="D616" s="23">
        <f>ROUND((PRICE1.12!D616/PRICE1.12!$G616)*100,2)</f>
        <v>68.959999999999994</v>
      </c>
      <c r="E616" s="23">
        <f>ROUND((PRICE1.12!E616/PRICE1.12!$G616)*100,2)</f>
        <v>107.57</v>
      </c>
      <c r="F616" s="23">
        <f>ROUND((PRICE1.12!F616/PRICE1.12!$G616)*100,2)</f>
        <v>107.65</v>
      </c>
      <c r="G616" s="23">
        <f>ROUND((PRICE1.12!G616/PRICE1.12!$G616)*100,2)</f>
        <v>100</v>
      </c>
      <c r="H616" s="23">
        <f>ROUND((PRICE1.12!H616/PRICE1.12!$G616)*100,2)</f>
        <v>108.86</v>
      </c>
      <c r="I616" s="23">
        <f>ROUND((PRICE1.12!I616/PRICE1.12!$G616)*100,2)</f>
        <v>87.7</v>
      </c>
      <c r="J616" s="23">
        <f>ROUND((PRICE1.12!J616/PRICE1.12!$G616)*100,2)</f>
        <v>86.4</v>
      </c>
      <c r="K616" s="23">
        <f>ROUND((PRICE1.12!K616/PRICE1.12!$G616)*100,2)</f>
        <v>87.04</v>
      </c>
      <c r="L616" s="23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ROUND((PRICE1.12!C617/PRICE1.12!$G617)*100,2)</f>
        <v>96.52</v>
      </c>
      <c r="D617" s="23">
        <f>ROUND((PRICE1.12!D617/PRICE1.12!$G617)*100,2)</f>
        <v>129.57</v>
      </c>
      <c r="E617" s="23">
        <f>ROUND((PRICE1.12!E617/PRICE1.12!$G617)*100,2)</f>
        <v>112.14</v>
      </c>
      <c r="F617" s="23">
        <f>ROUND((PRICE1.12!F617/PRICE1.12!$G617)*100,2)</f>
        <v>110.22</v>
      </c>
      <c r="G617" s="23">
        <f>ROUND((PRICE1.12!G617/PRICE1.12!$G617)*100,2)</f>
        <v>100</v>
      </c>
      <c r="H617" s="23">
        <f>ROUND((PRICE1.12!H617/PRICE1.12!$G617)*100,2)</f>
        <v>82.53</v>
      </c>
      <c r="I617" s="23">
        <f>ROUND((PRICE1.12!I617/PRICE1.12!$G617)*100,2)</f>
        <v>118.2</v>
      </c>
      <c r="J617" s="23">
        <f>ROUND((PRICE1.12!J617/PRICE1.12!$G617)*100,2)</f>
        <v>116.48</v>
      </c>
      <c r="K617" s="23">
        <f>ROUND((PRICE1.12!K617/PRICE1.12!$G617)*100,2)</f>
        <v>150.59</v>
      </c>
      <c r="L617" s="23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3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 x14ac:dyDescent="0.25">
      <c r="A620" s="9" t="s">
        <v>125</v>
      </c>
      <c r="B620" s="9" t="s">
        <v>2</v>
      </c>
      <c r="C620" s="23">
        <f>ROUND((PRICE1.12!C620/PRICE1.12!$G620)*100,2)</f>
        <v>112.7</v>
      </c>
      <c r="D620" s="23">
        <f>ROUND((PRICE1.12!D620/PRICE1.12!$G620)*100,2)</f>
        <v>109.71</v>
      </c>
      <c r="E620" s="23">
        <f>ROUND((PRICE1.12!E620/PRICE1.12!$G620)*100,2)</f>
        <v>92.26</v>
      </c>
      <c r="F620" s="23">
        <f>ROUND((PRICE1.12!F620/PRICE1.12!$G620)*100,2)</f>
        <v>85.19</v>
      </c>
      <c r="G620" s="23">
        <f>ROUND((PRICE1.12!G620/PRICE1.12!$G620)*100,2)</f>
        <v>100</v>
      </c>
      <c r="H620" s="23">
        <f>ROUND((PRICE1.12!H620/PRICE1.12!$G620)*100,2)</f>
        <v>83.42</v>
      </c>
      <c r="I620" s="23">
        <f>ROUND((PRICE1.12!I620/PRICE1.12!$G620)*100,2)</f>
        <v>101.02</v>
      </c>
      <c r="J620" s="23">
        <f>ROUND((PRICE1.12!J620/PRICE1.12!$G620)*100,2)</f>
        <v>86.96</v>
      </c>
      <c r="K620" s="23">
        <f>ROUND((PRICE1.12!K620/PRICE1.12!$G620)*100,2)</f>
        <v>68.75</v>
      </c>
      <c r="L620" s="23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3">
        <f>ROUND((PRICE1.12!C621/PRICE1.12!$G621)*100,2)</f>
        <v>94.94</v>
      </c>
      <c r="D621" s="23">
        <f>ROUND((PRICE1.12!D621/PRICE1.12!$G621)*100,2)</f>
        <v>106.84</v>
      </c>
      <c r="E621" s="23">
        <f>ROUND((PRICE1.12!E621/PRICE1.12!$G621)*100,2)</f>
        <v>91.31</v>
      </c>
      <c r="F621" s="23">
        <f>ROUND((PRICE1.12!F621/PRICE1.12!$G621)*100,2)</f>
        <v>106.84</v>
      </c>
      <c r="G621" s="23">
        <f>ROUND((PRICE1.12!G621/PRICE1.12!$G621)*100,2)</f>
        <v>100</v>
      </c>
      <c r="H621" s="23">
        <f>ROUND((PRICE1.12!H621/PRICE1.12!$G621)*100,2)</f>
        <v>0</v>
      </c>
      <c r="I621" s="23">
        <f>ROUND((PRICE1.12!I621/PRICE1.12!$G621)*100,2)</f>
        <v>0</v>
      </c>
      <c r="J621" s="23">
        <f>ROUND((PRICE1.12!J621/PRICE1.12!$G621)*100,2)</f>
        <v>88.82</v>
      </c>
      <c r="K621" s="23">
        <f>ROUND((PRICE1.12!K621/PRICE1.12!$G621)*100,2)</f>
        <v>55.98</v>
      </c>
      <c r="L621" s="23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3">
        <f>ROUND((PRICE1.12!C622/PRICE1.12!$G622)*100,2)</f>
        <v>94.38</v>
      </c>
      <c r="D622" s="23">
        <f>ROUND((PRICE1.12!D622/PRICE1.12!$G622)*100,2)</f>
        <v>104.25</v>
      </c>
      <c r="E622" s="23">
        <f>ROUND((PRICE1.12!E622/PRICE1.12!$G622)*100,2)</f>
        <v>106.8</v>
      </c>
      <c r="F622" s="23">
        <f>ROUND((PRICE1.12!F622/PRICE1.12!$G622)*100,2)</f>
        <v>94.57</v>
      </c>
      <c r="G622" s="23">
        <f>ROUND((PRICE1.12!G622/PRICE1.12!$G622)*100,2)</f>
        <v>100</v>
      </c>
      <c r="H622" s="23">
        <f>ROUND((PRICE1.12!H622/PRICE1.12!$G622)*100,2)</f>
        <v>94.95</v>
      </c>
      <c r="I622" s="23">
        <f>ROUND((PRICE1.12!I622/PRICE1.12!$G622)*100,2)</f>
        <v>97.17</v>
      </c>
      <c r="J622" s="23">
        <f>ROUND((PRICE1.12!J622/PRICE1.12!$G622)*100,2)</f>
        <v>82.77</v>
      </c>
      <c r="K622" s="23">
        <f>ROUND((PRICE1.12!K622/PRICE1.12!$G622)*100,2)</f>
        <v>65.13</v>
      </c>
      <c r="L622" s="23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3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 x14ac:dyDescent="0.25">
      <c r="A624" s="9" t="s">
        <v>125</v>
      </c>
      <c r="B624" s="9" t="s">
        <v>9</v>
      </c>
      <c r="C624" s="23">
        <f>ROUND((PRICE1.12!C624/PRICE1.12!$G624)*100,2)</f>
        <v>101.85</v>
      </c>
      <c r="D624" s="23">
        <f>ROUND((PRICE1.12!D624/PRICE1.12!$G624)*100,2)</f>
        <v>102.43</v>
      </c>
      <c r="E624" s="23">
        <f>ROUND((PRICE1.12!E624/PRICE1.12!$G624)*100,2)</f>
        <v>99.57</v>
      </c>
      <c r="F624" s="23">
        <f>ROUND((PRICE1.12!F624/PRICE1.12!$G624)*100,2)</f>
        <v>96.01</v>
      </c>
      <c r="G624" s="23">
        <f>ROUND((PRICE1.12!G624/PRICE1.12!$G624)*100,2)</f>
        <v>100</v>
      </c>
      <c r="H624" s="23">
        <f>ROUND((PRICE1.12!H624/PRICE1.12!$G624)*100,2)</f>
        <v>119.54</v>
      </c>
      <c r="I624" s="23">
        <f>ROUND((PRICE1.12!I624/PRICE1.12!$G624)*100,2)</f>
        <v>103</v>
      </c>
      <c r="J624" s="23">
        <f>ROUND((PRICE1.12!J624/PRICE1.12!$G624)*100,2)</f>
        <v>105.14</v>
      </c>
      <c r="K624" s="23">
        <f>ROUND((PRICE1.12!K624/PRICE1.12!$G624)*100,2)</f>
        <v>115.12</v>
      </c>
      <c r="L624" s="23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3">
        <f>ROUND((PRICE1.12!C625/PRICE1.12!$G625)*100,2)</f>
        <v>109.38</v>
      </c>
      <c r="D625" s="23">
        <f>ROUND((PRICE1.12!D625/PRICE1.12!$G625)*100,2)</f>
        <v>90.1</v>
      </c>
      <c r="E625" s="23">
        <f>ROUND((PRICE1.12!E625/PRICE1.12!$G625)*100,2)</f>
        <v>95.57</v>
      </c>
      <c r="F625" s="23">
        <f>ROUND((PRICE1.12!F625/PRICE1.12!$G625)*100,2)</f>
        <v>104.43</v>
      </c>
      <c r="G625" s="23">
        <f>ROUND((PRICE1.12!G625/PRICE1.12!$G625)*100,2)</f>
        <v>100</v>
      </c>
      <c r="H625" s="23">
        <f>ROUND((PRICE1.12!H625/PRICE1.12!$G625)*100,2)</f>
        <v>170.83</v>
      </c>
      <c r="I625" s="23">
        <f>ROUND((PRICE1.12!I625/PRICE1.12!$G625)*100,2)</f>
        <v>214.06</v>
      </c>
      <c r="J625" s="23">
        <f>ROUND((PRICE1.12!J625/PRICE1.12!$G625)*100,2)</f>
        <v>200</v>
      </c>
      <c r="K625" s="23">
        <f>ROUND((PRICE1.12!K625/PRICE1.12!$G625)*100,2)</f>
        <v>205.99</v>
      </c>
      <c r="L625" s="23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3">
        <f>ROUND((PRICE1.12!C626/PRICE1.12!$G626)*100,2)</f>
        <v>89.49</v>
      </c>
      <c r="D626" s="23">
        <f>ROUND((PRICE1.12!D626/PRICE1.12!$G626)*100,2)</f>
        <v>108.8</v>
      </c>
      <c r="E626" s="23">
        <f>ROUND((PRICE1.12!E626/PRICE1.12!$G626)*100,2)</f>
        <v>104.2</v>
      </c>
      <c r="F626" s="23">
        <f>ROUND((PRICE1.12!F626/PRICE1.12!$G626)*100,2)</f>
        <v>97.37</v>
      </c>
      <c r="G626" s="23">
        <f>ROUND((PRICE1.12!G626/PRICE1.12!$G626)*100,2)</f>
        <v>100</v>
      </c>
      <c r="H626" s="23">
        <f>ROUND((PRICE1.12!H626/PRICE1.12!$G626)*100,2)</f>
        <v>95.14</v>
      </c>
      <c r="I626" s="23">
        <f>ROUND((PRICE1.12!I626/PRICE1.12!$G626)*100,2)</f>
        <v>119.83</v>
      </c>
      <c r="J626" s="23">
        <f>ROUND((PRICE1.12!J626/PRICE1.12!$G626)*100,2)</f>
        <v>102.56</v>
      </c>
      <c r="K626" s="23">
        <f>ROUND((PRICE1.12!K626/PRICE1.12!$G626)*100,2)</f>
        <v>90.41</v>
      </c>
      <c r="L626" s="23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 x14ac:dyDescent="0.25">
      <c r="A628" s="9" t="s">
        <v>125</v>
      </c>
      <c r="B628" s="9" t="s">
        <v>14</v>
      </c>
      <c r="C628" s="23">
        <f>ROUND((PRICE1.12!C628/PRICE1.12!$G628)*100,2)</f>
        <v>105.63</v>
      </c>
      <c r="D628" s="23">
        <f>ROUND((PRICE1.12!D628/PRICE1.12!$G628)*100,2)</f>
        <v>92.52</v>
      </c>
      <c r="E628" s="23">
        <f>ROUND((PRICE1.12!E628/PRICE1.12!$G628)*100,2)</f>
        <v>95.39</v>
      </c>
      <c r="F628" s="23">
        <f>ROUND((PRICE1.12!F628/PRICE1.12!$G628)*100,2)</f>
        <v>106.45</v>
      </c>
      <c r="G628" s="23">
        <f>ROUND((PRICE1.12!G628/PRICE1.12!$G628)*100,2)</f>
        <v>100</v>
      </c>
      <c r="H628" s="23">
        <f>ROUND((PRICE1.12!H628/PRICE1.12!$G628)*100,2)</f>
        <v>105.53</v>
      </c>
      <c r="I628" s="23">
        <f>ROUND((PRICE1.12!I628/PRICE1.12!$G628)*100,2)</f>
        <v>103.53</v>
      </c>
      <c r="J628" s="23">
        <f>ROUND((PRICE1.12!J628/PRICE1.12!$G628)*100,2)</f>
        <v>92.83</v>
      </c>
      <c r="K628" s="23">
        <f>ROUND((PRICE1.12!K628/PRICE1.12!$G628)*100,2)</f>
        <v>84.24</v>
      </c>
      <c r="L628" s="23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3">
        <f>ROUND((PRICE1.12!C629/PRICE1.12!$G629)*100,2)</f>
        <v>100.62</v>
      </c>
      <c r="D629" s="23">
        <f>ROUND((PRICE1.12!D629/PRICE1.12!$G629)*100,2)</f>
        <v>100.37</v>
      </c>
      <c r="E629" s="23">
        <f>ROUND((PRICE1.12!E629/PRICE1.12!$G629)*100,2)</f>
        <v>98.24</v>
      </c>
      <c r="F629" s="23">
        <f>ROUND((PRICE1.12!F629/PRICE1.12!$G629)*100,2)</f>
        <v>100.78</v>
      </c>
      <c r="G629" s="23">
        <f>ROUND((PRICE1.12!G629/PRICE1.12!$G629)*100,2)</f>
        <v>100</v>
      </c>
      <c r="H629" s="23">
        <f>ROUND((PRICE1.12!H629/PRICE1.12!$G629)*100,2)</f>
        <v>0</v>
      </c>
      <c r="I629" s="23">
        <f>ROUND((PRICE1.12!I629/PRICE1.12!$G629)*100,2)</f>
        <v>0</v>
      </c>
      <c r="J629" s="23">
        <f>ROUND((PRICE1.12!J629/PRICE1.12!$G629)*100,2)</f>
        <v>92.97</v>
      </c>
      <c r="K629" s="23">
        <f>ROUND((PRICE1.12!K629/PRICE1.12!$G629)*100,2)</f>
        <v>94.55</v>
      </c>
      <c r="L629" s="23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3">
        <f>ROUND((PRICE1.12!C630/PRICE1.12!$G630)*100,2)</f>
        <v>103.18</v>
      </c>
      <c r="D630" s="23">
        <f>ROUND((PRICE1.12!D630/PRICE1.12!$G630)*100,2)</f>
        <v>93.43</v>
      </c>
      <c r="E630" s="23">
        <f>ROUND((PRICE1.12!E630/PRICE1.12!$G630)*100,2)</f>
        <v>107.33</v>
      </c>
      <c r="F630" s="23">
        <f>ROUND((PRICE1.12!F630/PRICE1.12!$G630)*100,2)</f>
        <v>96.06</v>
      </c>
      <c r="G630" s="23">
        <f>ROUND((PRICE1.12!G630/PRICE1.12!$G630)*100,2)</f>
        <v>100</v>
      </c>
      <c r="H630" s="23">
        <f>ROUND((PRICE1.12!H630/PRICE1.12!$G630)*100,2)</f>
        <v>98.35</v>
      </c>
      <c r="I630" s="23">
        <f>ROUND((PRICE1.12!I630/PRICE1.12!$G630)*100,2)</f>
        <v>111.9</v>
      </c>
      <c r="J630" s="23">
        <f>ROUND((PRICE1.12!J630/PRICE1.12!$G630)*100,2)</f>
        <v>112.92</v>
      </c>
      <c r="K630" s="23">
        <f>ROUND((PRICE1.12!K630/PRICE1.12!$G630)*100,2)</f>
        <v>113.64</v>
      </c>
      <c r="L630" s="23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3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 x14ac:dyDescent="0.25">
      <c r="A632" s="9" t="s">
        <v>125</v>
      </c>
      <c r="B632" s="9" t="s">
        <v>24</v>
      </c>
      <c r="C632" s="23">
        <f>ROUND((PRICE1.12!C632/PRICE1.12!$G632)*100,2)</f>
        <v>97.81</v>
      </c>
      <c r="D632" s="23">
        <f>ROUND((PRICE1.12!D632/PRICE1.12!$G632)*100,2)</f>
        <v>87.14</v>
      </c>
      <c r="E632" s="23">
        <f>ROUND((PRICE1.12!E632/PRICE1.12!$G632)*100,2)</f>
        <v>94.83</v>
      </c>
      <c r="F632" s="23">
        <f>ROUND((PRICE1.12!F632/PRICE1.12!$G632)*100,2)</f>
        <v>120.14</v>
      </c>
      <c r="G632" s="23">
        <f>ROUND((PRICE1.12!G632/PRICE1.12!$G632)*100,2)</f>
        <v>100</v>
      </c>
      <c r="H632" s="23">
        <f>ROUND((PRICE1.12!H632/PRICE1.12!$G632)*100,2)</f>
        <v>132.88</v>
      </c>
      <c r="I632" s="23">
        <f>ROUND((PRICE1.12!I632/PRICE1.12!$G632)*100,2)</f>
        <v>201.58</v>
      </c>
      <c r="J632" s="23">
        <f>ROUND((PRICE1.12!J632/PRICE1.12!$G632)*100,2)</f>
        <v>198.49</v>
      </c>
      <c r="K632" s="23">
        <f>ROUND((PRICE1.12!K632/PRICE1.12!$G632)*100,2)</f>
        <v>191.93</v>
      </c>
      <c r="L632" s="23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ROUND((PRICE1.12!C633/PRICE1.12!$G633)*100,2)</f>
        <v>97.68</v>
      </c>
      <c r="D633" s="23">
        <f>ROUND((PRICE1.12!D633/PRICE1.12!$G633)*100,2)</f>
        <v>113.56</v>
      </c>
      <c r="E633" s="23">
        <f>ROUND((PRICE1.12!E633/PRICE1.12!$G633)*100,2)</f>
        <v>100.5</v>
      </c>
      <c r="F633" s="23">
        <f>ROUND((PRICE1.12!F633/PRICE1.12!$G633)*100,2)</f>
        <v>88.3</v>
      </c>
      <c r="G633" s="23">
        <f>ROUND((PRICE1.12!G633/PRICE1.12!$G633)*100,2)</f>
        <v>100</v>
      </c>
      <c r="H633" s="23">
        <f>ROUND((PRICE1.12!H633/PRICE1.12!$G633)*100,2)</f>
        <v>110.12</v>
      </c>
      <c r="I633" s="23">
        <f>ROUND((PRICE1.12!I633/PRICE1.12!$G633)*100,2)</f>
        <v>113.15</v>
      </c>
      <c r="J633" s="23">
        <f>ROUND((PRICE1.12!J633/PRICE1.12!$G633)*100,2)</f>
        <v>130.41999999999999</v>
      </c>
      <c r="K633" s="23">
        <f>ROUND((PRICE1.12!K633/PRICE1.12!$G633)*100,2)</f>
        <v>117.27</v>
      </c>
      <c r="L633" s="23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ROUND((PRICE1.12!C634/PRICE1.12!$G634)*100,2)</f>
        <v>123.63</v>
      </c>
      <c r="D634" s="23">
        <f>ROUND((PRICE1.12!D634/PRICE1.12!$G634)*100,2)</f>
        <v>77.83</v>
      </c>
      <c r="E634" s="23">
        <f>ROUND((PRICE1.12!E634/PRICE1.12!$G634)*100,2)</f>
        <v>88.9</v>
      </c>
      <c r="F634" s="23">
        <f>ROUND((PRICE1.12!F634/PRICE1.12!$G634)*100,2)</f>
        <v>109.66</v>
      </c>
      <c r="G634" s="23">
        <f>ROUND((PRICE1.12!G634/PRICE1.12!$G634)*100,2)</f>
        <v>100</v>
      </c>
      <c r="H634" s="23">
        <f>ROUND((PRICE1.12!H634/PRICE1.12!$G634)*100,2)</f>
        <v>84.75</v>
      </c>
      <c r="I634" s="23">
        <f>ROUND((PRICE1.12!I634/PRICE1.12!$G634)*100,2)</f>
        <v>78</v>
      </c>
      <c r="J634" s="23">
        <f>ROUND((PRICE1.12!J634/PRICE1.12!$G634)*100,2)</f>
        <v>77.69</v>
      </c>
      <c r="K634" s="23">
        <f>ROUND((PRICE1.12!K634/PRICE1.12!$G634)*100,2)</f>
        <v>104.32</v>
      </c>
      <c r="L634" s="23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3">
        <f>ROUND((PRICE1.12!C635/PRICE1.12!$G635)*100,2)</f>
        <v>104.01</v>
      </c>
      <c r="D635" s="23">
        <f>ROUND((PRICE1.12!D635/PRICE1.12!$G635)*100,2)</f>
        <v>109.5</v>
      </c>
      <c r="E635" s="23">
        <f>ROUND((PRICE1.12!E635/PRICE1.12!$G635)*100,2)</f>
        <v>92.69</v>
      </c>
      <c r="F635" s="23">
        <f>ROUND((PRICE1.12!F635/PRICE1.12!$G635)*100,2)</f>
        <v>93.78</v>
      </c>
      <c r="G635" s="23">
        <f>ROUND((PRICE1.12!G635/PRICE1.12!$G635)*100,2)</f>
        <v>100</v>
      </c>
      <c r="H635" s="23">
        <f>ROUND((PRICE1.12!H635/PRICE1.12!$G635)*100,2)</f>
        <v>118.83</v>
      </c>
      <c r="I635" s="23">
        <f>ROUND((PRICE1.12!I635/PRICE1.12!$G635)*100,2)</f>
        <v>116.95</v>
      </c>
      <c r="J635" s="23">
        <f>ROUND((PRICE1.12!J635/PRICE1.12!$G635)*100,2)</f>
        <v>96.25</v>
      </c>
      <c r="K635" s="23">
        <f>ROUND((PRICE1.12!K635/PRICE1.12!$G635)*100,2)</f>
        <v>101.11</v>
      </c>
      <c r="L635" s="23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3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 x14ac:dyDescent="0.25">
      <c r="A637" s="9" t="s">
        <v>125</v>
      </c>
      <c r="B637" s="9" t="s">
        <v>31</v>
      </c>
      <c r="C637" s="23">
        <f>ROUND((PRICE1.12!C637/PRICE1.12!$G637)*100,2)</f>
        <v>102.87</v>
      </c>
      <c r="D637" s="23">
        <f>ROUND((PRICE1.12!D637/PRICE1.12!$G637)*100,2)</f>
        <v>84.15</v>
      </c>
      <c r="E637" s="23">
        <f>ROUND((PRICE1.12!E637/PRICE1.12!$G637)*100,2)</f>
        <v>110.42</v>
      </c>
      <c r="F637" s="23">
        <f>ROUND((PRICE1.12!F637/PRICE1.12!$G637)*100,2)</f>
        <v>102.49</v>
      </c>
      <c r="G637" s="23">
        <f>ROUND((PRICE1.12!G637/PRICE1.12!$G637)*100,2)</f>
        <v>100</v>
      </c>
      <c r="H637" s="23">
        <f>ROUND((PRICE1.12!H637/PRICE1.12!$G637)*100,2)</f>
        <v>111.37</v>
      </c>
      <c r="I637" s="23">
        <f>ROUND((PRICE1.12!I637/PRICE1.12!$G637)*100,2)</f>
        <v>102.59</v>
      </c>
      <c r="J637" s="23">
        <f>ROUND((PRICE1.12!J637/PRICE1.12!$G637)*100,2)</f>
        <v>102.24</v>
      </c>
      <c r="K637" s="23">
        <f>ROUND((PRICE1.12!K637/PRICE1.12!$G637)*100,2)</f>
        <v>109.76</v>
      </c>
      <c r="L637" s="23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3">
        <f>ROUND((PRICE1.12!C638/PRICE1.12!$G638)*100,2)</f>
        <v>117.99</v>
      </c>
      <c r="D638" s="23">
        <f>ROUND((PRICE1.12!D638/PRICE1.12!$G638)*100,2)</f>
        <v>88.02</v>
      </c>
      <c r="E638" s="23">
        <f>ROUND((PRICE1.12!E638/PRICE1.12!$G638)*100,2)</f>
        <v>99.76</v>
      </c>
      <c r="F638" s="23">
        <f>ROUND((PRICE1.12!F638/PRICE1.12!$G638)*100,2)</f>
        <v>94.23</v>
      </c>
      <c r="G638" s="23">
        <f>ROUND((PRICE1.12!G638/PRICE1.12!$G638)*100,2)</f>
        <v>100</v>
      </c>
      <c r="H638" s="23">
        <f>ROUND((PRICE1.12!H638/PRICE1.12!$G638)*100,2)</f>
        <v>125.73</v>
      </c>
      <c r="I638" s="23">
        <f>ROUND((PRICE1.12!I638/PRICE1.12!$G638)*100,2)</f>
        <v>91.63</v>
      </c>
      <c r="J638" s="23">
        <f>ROUND((PRICE1.12!J638/PRICE1.12!$G638)*100,2)</f>
        <v>105.15</v>
      </c>
      <c r="K638" s="23">
        <f>ROUND((PRICE1.12!K638/PRICE1.12!$G638)*100,2)</f>
        <v>111.69</v>
      </c>
      <c r="L638" s="23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ROUND((PRICE1.12!C639/PRICE1.12!$G639)*100,2)</f>
        <v>115.18</v>
      </c>
      <c r="D639" s="23">
        <f>ROUND((PRICE1.12!D639/PRICE1.12!$G639)*100,2)</f>
        <v>105.85</v>
      </c>
      <c r="E639" s="23">
        <f>ROUND((PRICE1.12!E639/PRICE1.12!$G639)*100,2)</f>
        <v>83.63</v>
      </c>
      <c r="F639" s="23">
        <f>ROUND((PRICE1.12!F639/PRICE1.12!$G639)*100,2)</f>
        <v>95.29</v>
      </c>
      <c r="G639" s="23">
        <f>ROUND((PRICE1.12!G639/PRICE1.12!$G639)*100,2)</f>
        <v>100</v>
      </c>
      <c r="H639" s="23">
        <f>ROUND((PRICE1.12!H639/PRICE1.12!$G639)*100,2)</f>
        <v>124.65</v>
      </c>
      <c r="I639" s="23">
        <f>ROUND((PRICE1.12!I639/PRICE1.12!$G639)*100,2)</f>
        <v>100.89</v>
      </c>
      <c r="J639" s="23">
        <f>ROUND((PRICE1.12!J639/PRICE1.12!$G639)*100,2)</f>
        <v>88.24</v>
      </c>
      <c r="K639" s="23">
        <f>ROUND((PRICE1.12!K639/PRICE1.12!$G639)*100,2)</f>
        <v>97.42</v>
      </c>
      <c r="L639" s="23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ROUND((PRICE1.12!C640/PRICE1.12!$G640)*100,2)</f>
        <v>101.78</v>
      </c>
      <c r="D640" s="23">
        <f>ROUND((PRICE1.12!D640/PRICE1.12!$G640)*100,2)</f>
        <v>74.33</v>
      </c>
      <c r="E640" s="23">
        <f>ROUND((PRICE1.12!E640/PRICE1.12!$G640)*100,2)</f>
        <v>111.39</v>
      </c>
      <c r="F640" s="23">
        <f>ROUND((PRICE1.12!F640/PRICE1.12!$G640)*100,2)</f>
        <v>112.42</v>
      </c>
      <c r="G640" s="23">
        <f>ROUND((PRICE1.12!G640/PRICE1.12!$G640)*100,2)</f>
        <v>100</v>
      </c>
      <c r="H640" s="23">
        <f>ROUND((PRICE1.12!H640/PRICE1.12!$G640)*100,2)</f>
        <v>145.37</v>
      </c>
      <c r="I640" s="23">
        <f>ROUND((PRICE1.12!I640/PRICE1.12!$G640)*100,2)</f>
        <v>142.21</v>
      </c>
      <c r="J640" s="23">
        <f>ROUND((PRICE1.12!J640/PRICE1.12!$G640)*100,2)</f>
        <v>117.16</v>
      </c>
      <c r="K640" s="23">
        <f>ROUND((PRICE1.12!K640/PRICE1.12!$G640)*100,2)</f>
        <v>115.79</v>
      </c>
      <c r="L640" s="23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ROUND((PRICE1.12!C641/PRICE1.12!$G641)*100,2)</f>
        <v>96.98</v>
      </c>
      <c r="D641" s="23">
        <f>ROUND((PRICE1.12!D641/PRICE1.12!$G641)*100,2)</f>
        <v>103.11</v>
      </c>
      <c r="E641" s="23">
        <f>ROUND((PRICE1.12!E641/PRICE1.12!$G641)*100,2)</f>
        <v>109.34</v>
      </c>
      <c r="F641" s="23">
        <f>ROUND((PRICE1.12!F641/PRICE1.12!$G641)*100,2)</f>
        <v>90.57</v>
      </c>
      <c r="G641" s="23">
        <f>ROUND((PRICE1.12!G641/PRICE1.12!$G641)*100,2)</f>
        <v>100</v>
      </c>
      <c r="H641" s="23">
        <f>ROUND((PRICE1.12!H641/PRICE1.12!$G641)*100,2)</f>
        <v>79.8</v>
      </c>
      <c r="I641" s="23">
        <f>ROUND((PRICE1.12!I641/PRICE1.12!$G641)*100,2)</f>
        <v>113.88</v>
      </c>
      <c r="J641" s="23">
        <f>ROUND((PRICE1.12!J641/PRICE1.12!$G641)*100,2)</f>
        <v>85.94</v>
      </c>
      <c r="K641" s="23">
        <f>ROUND((PRICE1.12!K641/PRICE1.12!$G641)*100,2)</f>
        <v>113.61</v>
      </c>
      <c r="L641" s="23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3">
        <f>ROUND((PRICE1.12!C642/PRICE1.12!$G642)*100,2)</f>
        <v>100.6</v>
      </c>
      <c r="D642" s="23">
        <f>ROUND((PRICE1.12!D642/PRICE1.12!$G642)*100,2)</f>
        <v>103.36</v>
      </c>
      <c r="E642" s="23">
        <f>ROUND((PRICE1.12!E642/PRICE1.12!$G642)*100,2)</f>
        <v>109.02</v>
      </c>
      <c r="F642" s="23">
        <f>ROUND((PRICE1.12!F642/PRICE1.12!$G642)*100,2)</f>
        <v>87.02</v>
      </c>
      <c r="G642" s="23">
        <f>ROUND((PRICE1.12!G642/PRICE1.12!$G642)*100,2)</f>
        <v>100</v>
      </c>
      <c r="H642" s="23">
        <f>ROUND((PRICE1.12!H642/PRICE1.12!$G642)*100,2)</f>
        <v>114.89</v>
      </c>
      <c r="I642" s="23">
        <f>ROUND((PRICE1.12!I642/PRICE1.12!$G642)*100,2)</f>
        <v>127.57</v>
      </c>
      <c r="J642" s="23">
        <f>ROUND((PRICE1.12!J642/PRICE1.12!$G642)*100,2)</f>
        <v>108.26</v>
      </c>
      <c r="K642" s="23">
        <f>ROUND((PRICE1.12!K642/PRICE1.12!$G642)*100,2)</f>
        <v>108.64</v>
      </c>
      <c r="L642" s="23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ROUND((PRICE1.12!C643/PRICE1.12!$G643)*100,2)</f>
        <v>105.17</v>
      </c>
      <c r="D643" s="23">
        <f>ROUND((PRICE1.12!D643/PRICE1.12!$G643)*100,2)</f>
        <v>96.53</v>
      </c>
      <c r="E643" s="23">
        <f>ROUND((PRICE1.12!E643/PRICE1.12!$G643)*100,2)</f>
        <v>92.17</v>
      </c>
      <c r="F643" s="23">
        <f>ROUND((PRICE1.12!F643/PRICE1.12!$G643)*100,2)</f>
        <v>106.05</v>
      </c>
      <c r="G643" s="23">
        <f>ROUND((PRICE1.12!G643/PRICE1.12!$G643)*100,2)</f>
        <v>100</v>
      </c>
      <c r="H643" s="23">
        <f>ROUND((PRICE1.12!H643/PRICE1.12!$G643)*100,2)</f>
        <v>89.1</v>
      </c>
      <c r="I643" s="23">
        <f>ROUND((PRICE1.12!I643/PRICE1.12!$G643)*100,2)</f>
        <v>79.66</v>
      </c>
      <c r="J643" s="23">
        <f>ROUND((PRICE1.12!J643/PRICE1.12!$G643)*100,2)</f>
        <v>95.16</v>
      </c>
      <c r="K643" s="23">
        <f>ROUND((PRICE1.12!K643/PRICE1.12!$G643)*100,2)</f>
        <v>132.36000000000001</v>
      </c>
      <c r="L643" s="23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3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 x14ac:dyDescent="0.25">
      <c r="A645" s="9" t="s">
        <v>125</v>
      </c>
      <c r="B645" s="9" t="s">
        <v>40</v>
      </c>
      <c r="C645" s="23">
        <f>ROUND((PRICE1.12!C645/PRICE1.12!$G645)*100,2)</f>
        <v>104.37</v>
      </c>
      <c r="D645" s="23">
        <f>ROUND((PRICE1.12!D645/PRICE1.12!$G645)*100,2)</f>
        <v>97.59</v>
      </c>
      <c r="E645" s="23">
        <f>ROUND((PRICE1.12!E645/PRICE1.12!$G645)*100,2)</f>
        <v>95.27</v>
      </c>
      <c r="F645" s="23">
        <f>ROUND((PRICE1.12!F645/PRICE1.12!$G645)*100,2)</f>
        <v>102.75</v>
      </c>
      <c r="G645" s="23">
        <f>ROUND((PRICE1.12!G645/PRICE1.12!$G645)*100,2)</f>
        <v>100</v>
      </c>
      <c r="H645" s="23">
        <f>ROUND((PRICE1.12!H645/PRICE1.12!$G645)*100,2)</f>
        <v>103.18</v>
      </c>
      <c r="I645" s="23">
        <f>ROUND((PRICE1.12!I645/PRICE1.12!$G645)*100,2)</f>
        <v>105.4</v>
      </c>
      <c r="J645" s="23">
        <f>ROUND((PRICE1.12!J645/PRICE1.12!$G645)*100,2)</f>
        <v>79.66</v>
      </c>
      <c r="K645" s="23">
        <f>ROUND((PRICE1.12!K645/PRICE1.12!$G645)*100,2)</f>
        <v>81.209999999999994</v>
      </c>
      <c r="L645" s="23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3">
        <f>ROUND((PRICE1.12!C646/PRICE1.12!$G646)*100,2)</f>
        <v>110.88</v>
      </c>
      <c r="D646" s="23">
        <f>ROUND((PRICE1.12!D646/PRICE1.12!$G646)*100,2)</f>
        <v>92.97</v>
      </c>
      <c r="E646" s="23">
        <f>ROUND((PRICE1.12!E646/PRICE1.12!$G646)*100,2)</f>
        <v>85.77</v>
      </c>
      <c r="F646" s="23">
        <f>ROUND((PRICE1.12!F646/PRICE1.12!$G646)*100,2)</f>
        <v>110.34</v>
      </c>
      <c r="G646" s="23">
        <f>ROUND((PRICE1.12!G646/PRICE1.12!$G646)*100,2)</f>
        <v>100</v>
      </c>
      <c r="H646" s="23">
        <f>ROUND((PRICE1.12!H646/PRICE1.12!$G646)*100,2)</f>
        <v>106.98</v>
      </c>
      <c r="I646" s="23">
        <f>ROUND((PRICE1.12!I646/PRICE1.12!$G646)*100,2)</f>
        <v>106.87</v>
      </c>
      <c r="J646" s="23">
        <f>ROUND((PRICE1.12!J646/PRICE1.12!$G646)*100,2)</f>
        <v>88.2</v>
      </c>
      <c r="K646" s="23">
        <f>ROUND((PRICE1.12!K646/PRICE1.12!$G646)*100,2)</f>
        <v>58.55</v>
      </c>
      <c r="L646" s="23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3">
        <f>ROUND((PRICE1.12!C647/PRICE1.12!$G647)*100,2)</f>
        <v>113.26</v>
      </c>
      <c r="D647" s="23">
        <f>ROUND((PRICE1.12!D647/PRICE1.12!$G647)*100,2)</f>
        <v>86.68</v>
      </c>
      <c r="E647" s="23">
        <f>ROUND((PRICE1.12!E647/PRICE1.12!$G647)*100,2)</f>
        <v>89.61</v>
      </c>
      <c r="F647" s="23">
        <f>ROUND((PRICE1.12!F647/PRICE1.12!$G647)*100,2)</f>
        <v>110.39</v>
      </c>
      <c r="G647" s="23">
        <f>ROUND((PRICE1.12!G647/PRICE1.12!$G647)*100,2)</f>
        <v>100</v>
      </c>
      <c r="H647" s="23">
        <f>ROUND((PRICE1.12!H647/PRICE1.12!$G647)*100,2)</f>
        <v>122.58</v>
      </c>
      <c r="I647" s="23">
        <f>ROUND((PRICE1.12!I647/PRICE1.12!$G647)*100,2)</f>
        <v>134.53</v>
      </c>
      <c r="J647" s="23">
        <f>ROUND((PRICE1.12!J647/PRICE1.12!$G647)*100,2)</f>
        <v>111.83</v>
      </c>
      <c r="K647" s="23">
        <f>ROUND((PRICE1.12!K647/PRICE1.12!$G647)*100,2)</f>
        <v>83.33</v>
      </c>
      <c r="L647" s="23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ROUND((PRICE1.12!C648/PRICE1.12!$G648)*100,2)</f>
        <v>97.95</v>
      </c>
      <c r="D648" s="23">
        <f>ROUND((PRICE1.12!D648/PRICE1.12!$G648)*100,2)</f>
        <v>95.68</v>
      </c>
      <c r="E648" s="23">
        <f>ROUND((PRICE1.12!E648/PRICE1.12!$G648)*100,2)</f>
        <v>104.9</v>
      </c>
      <c r="F648" s="23">
        <f>ROUND((PRICE1.12!F648/PRICE1.12!$G648)*100,2)</f>
        <v>101.47</v>
      </c>
      <c r="G648" s="23">
        <f>ROUND((PRICE1.12!G648/PRICE1.12!$G648)*100,2)</f>
        <v>100</v>
      </c>
      <c r="H648" s="23">
        <f>ROUND((PRICE1.12!H648/PRICE1.12!$G648)*100,2)</f>
        <v>99.6</v>
      </c>
      <c r="I648" s="23">
        <f>ROUND((PRICE1.12!I648/PRICE1.12!$G648)*100,2)</f>
        <v>110.79</v>
      </c>
      <c r="J648" s="23">
        <f>ROUND((PRICE1.12!J648/PRICE1.12!$G648)*100,2)</f>
        <v>113.02</v>
      </c>
      <c r="K648" s="23">
        <f>ROUND((PRICE1.12!K648/PRICE1.12!$G648)*100,2)</f>
        <v>105.97</v>
      </c>
      <c r="L648" s="23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3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 x14ac:dyDescent="0.25">
      <c r="A650" s="9" t="s">
        <v>125</v>
      </c>
      <c r="B650" s="9" t="s">
        <v>55</v>
      </c>
      <c r="C650" s="23">
        <f>ROUND((PRICE1.12!C650/PRICE1.12!$G650)*100,2)</f>
        <v>93.42</v>
      </c>
      <c r="D650" s="23">
        <f>ROUND((PRICE1.12!D650/PRICE1.12!$G650)*100,2)</f>
        <v>103</v>
      </c>
      <c r="E650" s="23">
        <f>ROUND((PRICE1.12!E650/PRICE1.12!$G650)*100,2)</f>
        <v>99.35</v>
      </c>
      <c r="F650" s="23">
        <f>ROUND((PRICE1.12!F650/PRICE1.12!$G650)*100,2)</f>
        <v>104.29</v>
      </c>
      <c r="G650" s="23">
        <f>ROUND((PRICE1.12!G650/PRICE1.12!$G650)*100,2)</f>
        <v>100</v>
      </c>
      <c r="H650" s="23">
        <f>ROUND((PRICE1.12!H650/PRICE1.12!$G650)*100,2)</f>
        <v>98.18</v>
      </c>
      <c r="I650" s="23">
        <f>ROUND((PRICE1.12!I650/PRICE1.12!$G650)*100,2)</f>
        <v>105.23</v>
      </c>
      <c r="J650" s="23">
        <f>ROUND((PRICE1.12!J650/PRICE1.12!$G650)*100,2)</f>
        <v>108.35</v>
      </c>
      <c r="K650" s="23">
        <f>ROUND((PRICE1.12!K650/PRICE1.12!$G650)*100,2)</f>
        <v>120.46</v>
      </c>
      <c r="L650" s="23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ROUND((PRICE1.12!C651/PRICE1.12!$G651)*100,2)</f>
        <v>94.72</v>
      </c>
      <c r="D651" s="23">
        <f>ROUND((PRICE1.12!D651/PRICE1.12!$G651)*100,2)</f>
        <v>101.61</v>
      </c>
      <c r="E651" s="23">
        <f>ROUND((PRICE1.12!E651/PRICE1.12!$G651)*100,2)</f>
        <v>98.74</v>
      </c>
      <c r="F651" s="23">
        <f>ROUND((PRICE1.12!F651/PRICE1.12!$G651)*100,2)</f>
        <v>104.82</v>
      </c>
      <c r="G651" s="23">
        <f>ROUND((PRICE1.12!G651/PRICE1.12!$G651)*100,2)</f>
        <v>100</v>
      </c>
      <c r="H651" s="23">
        <f>ROUND((PRICE1.12!H651/PRICE1.12!$G651)*100,2)</f>
        <v>107.35</v>
      </c>
      <c r="I651" s="23">
        <f>ROUND((PRICE1.12!I651/PRICE1.12!$G651)*100,2)</f>
        <v>114.12</v>
      </c>
      <c r="J651" s="23">
        <f>ROUND((PRICE1.12!J651/PRICE1.12!$G651)*100,2)</f>
        <v>119.86</v>
      </c>
      <c r="K651" s="23">
        <f>ROUND((PRICE1.12!K651/PRICE1.12!$G651)*100,2)</f>
        <v>130.31</v>
      </c>
      <c r="L651" s="23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ROUND((PRICE1.12!C652/PRICE1.12!$G652)*100,2)</f>
        <v>94.6</v>
      </c>
      <c r="D652" s="23">
        <f>ROUND((PRICE1.12!D652/PRICE1.12!$G652)*100,2)</f>
        <v>99.23</v>
      </c>
      <c r="E652" s="23">
        <f>ROUND((PRICE1.12!E652/PRICE1.12!$G652)*100,2)</f>
        <v>102.75</v>
      </c>
      <c r="F652" s="23">
        <f>ROUND((PRICE1.12!F652/PRICE1.12!$G652)*100,2)</f>
        <v>103.52</v>
      </c>
      <c r="G652" s="23">
        <f>ROUND((PRICE1.12!G652/PRICE1.12!$G652)*100,2)</f>
        <v>100</v>
      </c>
      <c r="H652" s="23">
        <f>ROUND((PRICE1.12!H652/PRICE1.12!$G652)*100,2)</f>
        <v>106.94</v>
      </c>
      <c r="I652" s="23">
        <f>ROUND((PRICE1.12!I652/PRICE1.12!$G652)*100,2)</f>
        <v>111.34</v>
      </c>
      <c r="J652" s="23">
        <f>ROUND((PRICE1.12!J652/PRICE1.12!$G652)*100,2)</f>
        <v>109.8</v>
      </c>
      <c r="K652" s="23">
        <f>ROUND((PRICE1.12!K652/PRICE1.12!$G652)*100,2)</f>
        <v>118.94</v>
      </c>
      <c r="L652" s="23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ROUND((PRICE1.12!C653/PRICE1.12!$G653)*100,2)</f>
        <v>78.03</v>
      </c>
      <c r="D653" s="23">
        <f>ROUND((PRICE1.12!D653/PRICE1.12!$G653)*100,2)</f>
        <v>119.08</v>
      </c>
      <c r="E653" s="23">
        <f>ROUND((PRICE1.12!E653/PRICE1.12!$G653)*100,2)</f>
        <v>88.09</v>
      </c>
      <c r="F653" s="23">
        <f>ROUND((PRICE1.12!F653/PRICE1.12!$G653)*100,2)</f>
        <v>114.84</v>
      </c>
      <c r="G653" s="23">
        <f>ROUND((PRICE1.12!G653/PRICE1.12!$G653)*100,2)</f>
        <v>100</v>
      </c>
      <c r="H653" s="23">
        <f>ROUND((PRICE1.12!H653/PRICE1.12!$G653)*100,2)</f>
        <v>88.27</v>
      </c>
      <c r="I653" s="23">
        <f>ROUND((PRICE1.12!I653/PRICE1.12!$G653)*100,2)</f>
        <v>103.16</v>
      </c>
      <c r="J653" s="23">
        <f>ROUND((PRICE1.12!J653/PRICE1.12!$G653)*100,2)</f>
        <v>57.51</v>
      </c>
      <c r="K653" s="23">
        <f>ROUND((PRICE1.12!K653/PRICE1.12!$G653)*100,2)</f>
        <v>80.02</v>
      </c>
      <c r="L653" s="23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31">
        <f>ROUND((PRICE1.12!C654/PRICE1.12!$G654)*100,2)</f>
        <v>0</v>
      </c>
      <c r="D654" s="31">
        <f>ROUND((PRICE1.12!D654/PRICE1.12!$G654)*100,2)</f>
        <v>0</v>
      </c>
      <c r="E654" s="23">
        <f>ROUND((PRICE1.12!E654/PRICE1.12!$G654)*100,2)</f>
        <v>0</v>
      </c>
      <c r="F654" s="23">
        <f>ROUND((PRICE1.12!F654/PRICE1.12!$G654)*100,2)</f>
        <v>100</v>
      </c>
      <c r="G654" s="23">
        <f>ROUND((PRICE1.12!G654/PRICE1.12!$G654)*100,2)</f>
        <v>100</v>
      </c>
      <c r="H654" s="23">
        <f>ROUND((PRICE1.12!H654/PRICE1.12!$G654)*100,2)</f>
        <v>0</v>
      </c>
      <c r="I654" s="31">
        <f>ROUND((PRICE1.12!I654/PRICE1.12!$G654)*100,2)</f>
        <v>0</v>
      </c>
      <c r="J654" s="23">
        <f>ROUND((PRICE1.12!J654/PRICE1.12!$G654)*100,2)</f>
        <v>0</v>
      </c>
      <c r="K654" s="23">
        <f>ROUND((PRICE1.12!K654/PRICE1.12!$G654)*100,2)</f>
        <v>40.54</v>
      </c>
      <c r="L654" s="23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3">
        <f>ROUND((PRICE1.12!C655/PRICE1.12!$G655)*100,2)</f>
        <v>133.79</v>
      </c>
      <c r="D655" s="23">
        <f>ROUND((PRICE1.12!D655/PRICE1.12!$G655)*100,2)</f>
        <v>92.29</v>
      </c>
      <c r="E655" s="23">
        <f>ROUND((PRICE1.12!E655/PRICE1.12!$G655)*100,2)</f>
        <v>75.55</v>
      </c>
      <c r="F655" s="23">
        <f>ROUND((PRICE1.12!F655/PRICE1.12!$G655)*100,2)</f>
        <v>98.36</v>
      </c>
      <c r="G655" s="23">
        <f>ROUND((PRICE1.12!G655/PRICE1.12!$G655)*100,2)</f>
        <v>100</v>
      </c>
      <c r="H655" s="23">
        <f>ROUND((PRICE1.12!H655/PRICE1.12!$G655)*100,2)</f>
        <v>78.88</v>
      </c>
      <c r="I655" s="23">
        <f>ROUND((PRICE1.12!I655/PRICE1.12!$G655)*100,2)</f>
        <v>86.3</v>
      </c>
      <c r="J655" s="23">
        <f>ROUND((PRICE1.12!J655/PRICE1.12!$G655)*100,2)</f>
        <v>75.86</v>
      </c>
      <c r="K655" s="23">
        <f>ROUND((PRICE1.12!K655/PRICE1.12!$G655)*100,2)</f>
        <v>101.95</v>
      </c>
      <c r="L655" s="23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3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 x14ac:dyDescent="0.25">
      <c r="A657" s="9" t="s">
        <v>125</v>
      </c>
      <c r="B657" s="9" t="s">
        <v>70</v>
      </c>
      <c r="C657" s="23">
        <f>ROUND((PRICE1.12!C657/PRICE1.12!$G657)*100,2)</f>
        <v>117.35</v>
      </c>
      <c r="D657" s="23">
        <f>ROUND((PRICE1.12!D657/PRICE1.12!$G657)*100,2)</f>
        <v>102.33</v>
      </c>
      <c r="E657" s="23">
        <f>ROUND((PRICE1.12!E657/PRICE1.12!$G657)*100,2)</f>
        <v>92.84</v>
      </c>
      <c r="F657" s="23">
        <f>ROUND((PRICE1.12!F657/PRICE1.12!$G657)*100,2)</f>
        <v>87.3</v>
      </c>
      <c r="G657" s="23">
        <f>ROUND((PRICE1.12!G657/PRICE1.12!$G657)*100,2)</f>
        <v>100</v>
      </c>
      <c r="H657" s="23">
        <f>ROUND((PRICE1.12!H657/PRICE1.12!$G657)*100,2)</f>
        <v>89.98</v>
      </c>
      <c r="I657" s="23">
        <f>ROUND((PRICE1.12!I657/PRICE1.12!$G657)*100,2)</f>
        <v>102.86</v>
      </c>
      <c r="J657" s="23">
        <f>ROUND((PRICE1.12!J657/PRICE1.12!$G657)*100,2)</f>
        <v>85.33</v>
      </c>
      <c r="K657" s="23">
        <f>ROUND((PRICE1.12!K657/PRICE1.12!$G657)*100,2)</f>
        <v>90.52</v>
      </c>
      <c r="L657" s="23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3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 x14ac:dyDescent="0.25">
      <c r="A659" s="9" t="s">
        <v>125</v>
      </c>
      <c r="B659" s="9" t="s">
        <v>80</v>
      </c>
      <c r="C659" s="23">
        <f>ROUND((PRICE1.12!C659/PRICE1.12!$G659)*100,2)</f>
        <v>95.69</v>
      </c>
      <c r="D659" s="23">
        <f>ROUND((PRICE1.12!D659/PRICE1.12!$G659)*100,2)</f>
        <v>98.68</v>
      </c>
      <c r="E659" s="23">
        <f>ROUND((PRICE1.12!E659/PRICE1.12!$G659)*100,2)</f>
        <v>101.75</v>
      </c>
      <c r="F659" s="23">
        <f>ROUND((PRICE1.12!F659/PRICE1.12!$G659)*100,2)</f>
        <v>103.87</v>
      </c>
      <c r="G659" s="23">
        <f>ROUND((PRICE1.12!G659/PRICE1.12!$G659)*100,2)</f>
        <v>100</v>
      </c>
      <c r="H659" s="23">
        <f>ROUND((PRICE1.12!H659/PRICE1.12!$G659)*100,2)</f>
        <v>94.74</v>
      </c>
      <c r="I659" s="23">
        <f>ROUND((PRICE1.12!I659/PRICE1.12!$G659)*100,2)</f>
        <v>85.95</v>
      </c>
      <c r="J659" s="23">
        <f>ROUND((PRICE1.12!J659/PRICE1.12!$G659)*100,2)</f>
        <v>86.8</v>
      </c>
      <c r="K659" s="23">
        <f>ROUND((PRICE1.12!K659/PRICE1.12!$G659)*100,2)</f>
        <v>106.23</v>
      </c>
      <c r="L659" s="23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3">
        <f>ROUND((PRICE1.12!C660/PRICE1.12!$G660)*100,2)</f>
        <v>88.87</v>
      </c>
      <c r="D660" s="23">
        <f>ROUND((PRICE1.12!D660/PRICE1.12!$G660)*100,2)</f>
        <v>98.17</v>
      </c>
      <c r="E660" s="23">
        <f>ROUND((PRICE1.12!E660/PRICE1.12!$G660)*100,2)</f>
        <v>102.23</v>
      </c>
      <c r="F660" s="23">
        <f>ROUND((PRICE1.12!F660/PRICE1.12!$G660)*100,2)</f>
        <v>110.72</v>
      </c>
      <c r="G660" s="23">
        <f>ROUND((PRICE1.12!G660/PRICE1.12!$G660)*100,2)</f>
        <v>100</v>
      </c>
      <c r="H660" s="23">
        <f>ROUND((PRICE1.12!H660/PRICE1.12!$G660)*100,2)</f>
        <v>94.11</v>
      </c>
      <c r="I660" s="23">
        <f>ROUND((PRICE1.12!I660/PRICE1.12!$G660)*100,2)</f>
        <v>89.88</v>
      </c>
      <c r="J660" s="23">
        <f>ROUND((PRICE1.12!J660/PRICE1.12!$G660)*100,2)</f>
        <v>86.89</v>
      </c>
      <c r="K660" s="23">
        <f>ROUND((PRICE1.12!K660/PRICE1.12!$G660)*100,2)</f>
        <v>99.3</v>
      </c>
      <c r="L660" s="23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3">
        <f>ROUND((PRICE1.12!C661/PRICE1.12!$G661)*100,2)</f>
        <v>99.77</v>
      </c>
      <c r="D661" s="23">
        <f>ROUND((PRICE1.12!D661/PRICE1.12!$G661)*100,2)</f>
        <v>102.56</v>
      </c>
      <c r="E661" s="23">
        <f>ROUND((PRICE1.12!E661/PRICE1.12!$G661)*100,2)</f>
        <v>96.87</v>
      </c>
      <c r="F661" s="23">
        <f>ROUND((PRICE1.12!F661/PRICE1.12!$G661)*100,2)</f>
        <v>100.81</v>
      </c>
      <c r="G661" s="23">
        <f>ROUND((PRICE1.12!G661/PRICE1.12!$G661)*100,2)</f>
        <v>100</v>
      </c>
      <c r="H661" s="23">
        <f>ROUND((PRICE1.12!H661/PRICE1.12!$G661)*100,2)</f>
        <v>98.43</v>
      </c>
      <c r="I661" s="23">
        <f>ROUND((PRICE1.12!I661/PRICE1.12!$G661)*100,2)</f>
        <v>94.42</v>
      </c>
      <c r="J661" s="23">
        <f>ROUND((PRICE1.12!J661/PRICE1.12!$G661)*100,2)</f>
        <v>89.55</v>
      </c>
      <c r="K661" s="23">
        <f>ROUND((PRICE1.12!K661/PRICE1.12!$G661)*100,2)</f>
        <v>85.5</v>
      </c>
      <c r="L661" s="23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3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 x14ac:dyDescent="0.25">
      <c r="A663" s="9" t="s">
        <v>125</v>
      </c>
      <c r="B663" s="9" t="s">
        <v>83</v>
      </c>
      <c r="C663" s="23">
        <f>ROUND((PRICE1.12!C663/PRICE1.12!$G663)*100,2)</f>
        <v>100.43</v>
      </c>
      <c r="D663" s="23">
        <f>ROUND((PRICE1.12!D663/PRICE1.12!$G663)*100,2)</f>
        <v>101.05</v>
      </c>
      <c r="E663" s="23">
        <f>ROUND((PRICE1.12!E663/PRICE1.12!$G663)*100,2)</f>
        <v>101.17</v>
      </c>
      <c r="F663" s="23">
        <f>ROUND((PRICE1.12!F663/PRICE1.12!$G663)*100,2)</f>
        <v>97.32</v>
      </c>
      <c r="G663" s="23">
        <f>ROUND((PRICE1.12!G663/PRICE1.12!$G663)*100,2)</f>
        <v>100</v>
      </c>
      <c r="H663" s="23">
        <f>ROUND((PRICE1.12!H663/PRICE1.12!$G663)*100,2)</f>
        <v>107.2</v>
      </c>
      <c r="I663" s="23">
        <f>ROUND((PRICE1.12!I663/PRICE1.12!$G663)*100,2)</f>
        <v>104.71</v>
      </c>
      <c r="J663" s="23">
        <f>ROUND((PRICE1.12!J663/PRICE1.12!$G663)*100,2)</f>
        <v>104.85</v>
      </c>
      <c r="K663" s="23">
        <f>ROUND((PRICE1.12!K663/PRICE1.12!$G663)*100,2)</f>
        <v>121.34</v>
      </c>
      <c r="L663" s="23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ROUND((PRICE1.12!C664/PRICE1.12!$G664)*100,2)</f>
        <v>113.8</v>
      </c>
      <c r="D664" s="23">
        <f>ROUND((PRICE1.12!D664/PRICE1.12!$G664)*100,2)</f>
        <v>99.29</v>
      </c>
      <c r="E664" s="23">
        <f>ROUND((PRICE1.12!E664/PRICE1.12!$G664)*100,2)</f>
        <v>93.46</v>
      </c>
      <c r="F664" s="23">
        <f>ROUND((PRICE1.12!F664/PRICE1.12!$G664)*100,2)</f>
        <v>93.31</v>
      </c>
      <c r="G664" s="23">
        <f>ROUND((PRICE1.12!G664/PRICE1.12!$G664)*100,2)</f>
        <v>100</v>
      </c>
      <c r="H664" s="23">
        <f>ROUND((PRICE1.12!H664/PRICE1.12!$G664)*100,2)</f>
        <v>105.26</v>
      </c>
      <c r="I664" s="23">
        <f>ROUND((PRICE1.12!I664/PRICE1.12!$G664)*100,2)</f>
        <v>114.51</v>
      </c>
      <c r="J664" s="23">
        <f>ROUND((PRICE1.12!J664/PRICE1.12!$G664)*100,2)</f>
        <v>86.34</v>
      </c>
      <c r="K664" s="23">
        <f>ROUND((PRICE1.12!K664/PRICE1.12!$G664)*100,2)</f>
        <v>94.31</v>
      </c>
      <c r="L664" s="23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ROUND((PRICE1.12!C665/PRICE1.12!$G665)*100,2)</f>
        <v>96.78</v>
      </c>
      <c r="D665" s="23">
        <f>ROUND((PRICE1.12!D665/PRICE1.12!$G665)*100,2)</f>
        <v>95.17</v>
      </c>
      <c r="E665" s="23">
        <f>ROUND((PRICE1.12!E665/PRICE1.12!$G665)*100,2)</f>
        <v>103.42</v>
      </c>
      <c r="F665" s="23">
        <f>ROUND((PRICE1.12!F665/PRICE1.12!$G665)*100,2)</f>
        <v>104.83</v>
      </c>
      <c r="G665" s="23">
        <f>ROUND((PRICE1.12!G665/PRICE1.12!$G665)*100,2)</f>
        <v>100</v>
      </c>
      <c r="H665" s="23">
        <f>ROUND((PRICE1.12!H665/PRICE1.12!$G665)*100,2)</f>
        <v>104.63</v>
      </c>
      <c r="I665" s="23">
        <f>ROUND((PRICE1.12!I665/PRICE1.12!$G665)*100,2)</f>
        <v>107.65</v>
      </c>
      <c r="J665" s="23">
        <f>ROUND((PRICE1.12!J665/PRICE1.12!$G665)*100,2)</f>
        <v>111.87</v>
      </c>
      <c r="K665" s="23">
        <f>ROUND((PRICE1.12!K665/PRICE1.12!$G665)*100,2)</f>
        <v>108.85</v>
      </c>
      <c r="L665" s="23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ROUND((PRICE1.12!C666/PRICE1.12!$G666)*100,2)</f>
        <v>96.69</v>
      </c>
      <c r="D666" s="23">
        <f>ROUND((PRICE1.12!D666/PRICE1.12!$G666)*100,2)</f>
        <v>101.55</v>
      </c>
      <c r="E666" s="23">
        <f>ROUND((PRICE1.12!E666/PRICE1.12!$G666)*100,2)</f>
        <v>101.7</v>
      </c>
      <c r="F666" s="23">
        <f>ROUND((PRICE1.12!F666/PRICE1.12!$G666)*100,2)</f>
        <v>100.06</v>
      </c>
      <c r="G666" s="23">
        <f>ROUND((PRICE1.12!G666/PRICE1.12!$G666)*100,2)</f>
        <v>100</v>
      </c>
      <c r="H666" s="23">
        <f>ROUND((PRICE1.12!H666/PRICE1.12!$G666)*100,2)</f>
        <v>99.68</v>
      </c>
      <c r="I666" s="23">
        <f>ROUND((PRICE1.12!I666/PRICE1.12!$G666)*100,2)</f>
        <v>99.51</v>
      </c>
      <c r="J666" s="23">
        <f>ROUND((PRICE1.12!J666/PRICE1.12!$G666)*100,2)</f>
        <v>95.28</v>
      </c>
      <c r="K666" s="23">
        <f>ROUND((PRICE1.12!K666/PRICE1.12!$G666)*100,2)</f>
        <v>95.91</v>
      </c>
      <c r="L666" s="23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3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 x14ac:dyDescent="0.25">
      <c r="A668" s="9" t="s">
        <v>125</v>
      </c>
      <c r="B668" s="9" t="s">
        <v>105</v>
      </c>
      <c r="C668" s="23">
        <f>ROUND((PRICE1.12!C668/PRICE1.12!$G668)*100,2)</f>
        <v>98.01</v>
      </c>
      <c r="D668" s="23">
        <f>ROUND((PRICE1.12!D668/PRICE1.12!$G668)*100,2)</f>
        <v>102.08</v>
      </c>
      <c r="E668" s="23">
        <f>ROUND((PRICE1.12!E668/PRICE1.12!$G668)*100,2)</f>
        <v>102.82</v>
      </c>
      <c r="F668" s="23">
        <f>ROUND((PRICE1.12!F668/PRICE1.12!$G668)*100,2)</f>
        <v>94.29</v>
      </c>
      <c r="G668" s="23">
        <f>ROUND((PRICE1.12!G668/PRICE1.12!$G668)*100,2)</f>
        <v>100</v>
      </c>
      <c r="H668" s="23">
        <f>ROUND((PRICE1.12!H668/PRICE1.12!$G668)*100,2)</f>
        <v>118.07</v>
      </c>
      <c r="I668" s="23">
        <f>ROUND((PRICE1.12!I668/PRICE1.12!$G668)*100,2)</f>
        <v>95.23</v>
      </c>
      <c r="J668" s="23">
        <f>ROUND((PRICE1.12!J668/PRICE1.12!$G668)*100,2)</f>
        <v>93.53</v>
      </c>
      <c r="K668" s="23">
        <f>ROUND((PRICE1.12!K668/PRICE1.12!$G668)*100,2)</f>
        <v>95.98</v>
      </c>
      <c r="L668" s="23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ROUND((PRICE1.12!C669/PRICE1.12!$G669)*100,2)</f>
        <v>102.03</v>
      </c>
      <c r="D669" s="23">
        <f>ROUND((PRICE1.12!D669/PRICE1.12!$G669)*100,2)</f>
        <v>103.42</v>
      </c>
      <c r="E669" s="23">
        <f>ROUND((PRICE1.12!E669/PRICE1.12!$G669)*100,2)</f>
        <v>100.58</v>
      </c>
      <c r="F669" s="23">
        <f>ROUND((PRICE1.12!F669/PRICE1.12!$G669)*100,2)</f>
        <v>95.01</v>
      </c>
      <c r="G669" s="23">
        <f>ROUND((PRICE1.12!G669/PRICE1.12!$G669)*100,2)</f>
        <v>100</v>
      </c>
      <c r="H669" s="23">
        <f>ROUND((PRICE1.12!H669/PRICE1.12!$G669)*100,2)</f>
        <v>118.44</v>
      </c>
      <c r="I669" s="23">
        <f>ROUND((PRICE1.12!I669/PRICE1.12!$G669)*100,2)</f>
        <v>122.4</v>
      </c>
      <c r="J669" s="23">
        <f>ROUND((PRICE1.12!J669/PRICE1.12!$G669)*100,2)</f>
        <v>119.78</v>
      </c>
      <c r="K669" s="23">
        <f>ROUND((PRICE1.12!K669/PRICE1.12!$G669)*100,2)</f>
        <v>105.37</v>
      </c>
      <c r="L669" s="23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ROUND((PRICE1.12!C670/PRICE1.12!$G670)*100,2)</f>
        <v>106.6</v>
      </c>
      <c r="D670" s="23">
        <f>ROUND((PRICE1.12!D670/PRICE1.12!$G670)*100,2)</f>
        <v>84.59</v>
      </c>
      <c r="E670" s="23">
        <f>ROUND((PRICE1.12!E670/PRICE1.12!$G670)*100,2)</f>
        <v>103.42</v>
      </c>
      <c r="F670" s="23">
        <f>ROUND((PRICE1.12!F670/PRICE1.12!$G670)*100,2)</f>
        <v>102.9</v>
      </c>
      <c r="G670" s="23">
        <f>ROUND((PRICE1.12!G670/PRICE1.12!$G670)*100,2)</f>
        <v>100</v>
      </c>
      <c r="H670" s="23">
        <f>ROUND((PRICE1.12!H670/PRICE1.12!$G670)*100,2)</f>
        <v>112.49</v>
      </c>
      <c r="I670" s="23">
        <f>ROUND((PRICE1.12!I670/PRICE1.12!$G670)*100,2)</f>
        <v>115.83</v>
      </c>
      <c r="J670" s="23">
        <f>ROUND((PRICE1.12!J670/PRICE1.12!$G670)*100,2)</f>
        <v>97.03</v>
      </c>
      <c r="K670" s="23">
        <f>ROUND((PRICE1.12!K670/PRICE1.12!$G670)*100,2)</f>
        <v>111.12</v>
      </c>
      <c r="L670" s="23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ROUND((PRICE1.12!C671/PRICE1.12!$G671)*100,2)</f>
        <v>98.38</v>
      </c>
      <c r="D671" s="23">
        <f>ROUND((PRICE1.12!D671/PRICE1.12!$G671)*100,2)</f>
        <v>102.7</v>
      </c>
      <c r="E671" s="23">
        <f>ROUND((PRICE1.12!E671/PRICE1.12!$G671)*100,2)</f>
        <v>95.13</v>
      </c>
      <c r="F671" s="23">
        <f>ROUND((PRICE1.12!F671/PRICE1.12!$G671)*100,2)</f>
        <v>109.91</v>
      </c>
      <c r="G671" s="23">
        <f>ROUND((PRICE1.12!G671/PRICE1.12!$G671)*100,2)</f>
        <v>100</v>
      </c>
      <c r="H671" s="23">
        <f>ROUND((PRICE1.12!H671/PRICE1.12!$G671)*100,2)</f>
        <v>90.3</v>
      </c>
      <c r="I671" s="23">
        <f>ROUND((PRICE1.12!I671/PRICE1.12!$G671)*100,2)</f>
        <v>101.92</v>
      </c>
      <c r="J671" s="23">
        <f>ROUND((PRICE1.12!J671/PRICE1.12!$G671)*100,2)</f>
        <v>75.540000000000006</v>
      </c>
      <c r="K671" s="23">
        <f>ROUND((PRICE1.12!K671/PRICE1.12!$G671)*100,2)</f>
        <v>83.67</v>
      </c>
      <c r="L671" s="23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3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 x14ac:dyDescent="0.25">
      <c r="A674" s="9" t="s">
        <v>126</v>
      </c>
      <c r="B674" s="9" t="s">
        <v>2</v>
      </c>
      <c r="C674" s="23">
        <f>ROUND((PRICE1.12!C674/PRICE1.12!$G674)*100,2)</f>
        <v>103.67</v>
      </c>
      <c r="D674" s="23">
        <f>ROUND((PRICE1.12!D674/PRICE1.12!$G674)*100,2)</f>
        <v>100.29</v>
      </c>
      <c r="E674" s="23">
        <f>ROUND((PRICE1.12!E674/PRICE1.12!$G674)*100,2)</f>
        <v>97.69</v>
      </c>
      <c r="F674" s="23">
        <f>ROUND((PRICE1.12!F674/PRICE1.12!$G674)*100,2)</f>
        <v>98.34</v>
      </c>
      <c r="G674" s="23">
        <f>ROUND((PRICE1.12!G674/PRICE1.12!$G674)*100,2)</f>
        <v>100</v>
      </c>
      <c r="H674" s="23">
        <f>ROUND((PRICE1.12!H674/PRICE1.12!$G674)*100,2)</f>
        <v>96.4</v>
      </c>
      <c r="I674" s="23">
        <f>ROUND((PRICE1.12!I674/PRICE1.12!$G674)*100,2)</f>
        <v>103.67</v>
      </c>
      <c r="J674" s="23">
        <f>ROUND((PRICE1.12!J674/PRICE1.12!$G674)*100,2)</f>
        <v>90.42</v>
      </c>
      <c r="K674" s="23">
        <f>ROUND((PRICE1.12!K674/PRICE1.12!$G674)*100,2)</f>
        <v>80.84</v>
      </c>
      <c r="L674" s="23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3">
        <f>ROUND((PRICE1.12!C675/PRICE1.12!$G675)*100,2)</f>
        <v>102.85</v>
      </c>
      <c r="D675" s="23">
        <f>ROUND((PRICE1.12!D675/PRICE1.12!$G675)*100,2)</f>
        <v>98.33</v>
      </c>
      <c r="E675" s="23">
        <f>ROUND((PRICE1.12!E675/PRICE1.12!$G675)*100,2)</f>
        <v>100.56</v>
      </c>
      <c r="F675" s="23">
        <f>ROUND((PRICE1.12!F675/PRICE1.12!$G675)*100,2)</f>
        <v>98.12</v>
      </c>
      <c r="G675" s="23">
        <f>ROUND((PRICE1.12!G675/PRICE1.12!$G675)*100,2)</f>
        <v>100</v>
      </c>
      <c r="H675" s="23">
        <f>ROUND((PRICE1.12!H675/PRICE1.12!$G675)*100,2)</f>
        <v>96.39</v>
      </c>
      <c r="I675" s="23">
        <f>ROUND((PRICE1.12!I675/PRICE1.12!$G675)*100,2)</f>
        <v>106.25</v>
      </c>
      <c r="J675" s="23">
        <f>ROUND((PRICE1.12!J675/PRICE1.12!$G675)*100,2)</f>
        <v>91.94</v>
      </c>
      <c r="K675" s="23">
        <f>ROUND((PRICE1.12!K675/PRICE1.12!$G675)*100,2)</f>
        <v>76.58</v>
      </c>
      <c r="L675" s="23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3">
        <f>ROUND((PRICE1.12!C676/PRICE1.12!$G676)*100,2)</f>
        <v>99.81</v>
      </c>
      <c r="D676" s="23">
        <f>ROUND((PRICE1.12!D676/PRICE1.12!$G676)*100,2)</f>
        <v>98.54</v>
      </c>
      <c r="E676" s="23">
        <f>ROUND((PRICE1.12!E676/PRICE1.12!$G676)*100,2)</f>
        <v>106.89</v>
      </c>
      <c r="F676" s="23">
        <f>ROUND((PRICE1.12!F676/PRICE1.12!$G676)*100,2)</f>
        <v>94.76</v>
      </c>
      <c r="G676" s="23">
        <f>ROUND((PRICE1.12!G676/PRICE1.12!$G676)*100,2)</f>
        <v>100</v>
      </c>
      <c r="H676" s="23">
        <f>ROUND((PRICE1.12!H676/PRICE1.12!$G676)*100,2)</f>
        <v>92.07</v>
      </c>
      <c r="I676" s="23">
        <f>ROUND((PRICE1.12!I676/PRICE1.12!$G676)*100,2)</f>
        <v>91.22</v>
      </c>
      <c r="J676" s="23">
        <f>ROUND((PRICE1.12!J676/PRICE1.12!$G676)*100,2)</f>
        <v>86.36</v>
      </c>
      <c r="K676" s="23">
        <f>ROUND((PRICE1.12!K676/PRICE1.12!$G676)*100,2)</f>
        <v>72.349999999999994</v>
      </c>
      <c r="L676" s="23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3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 x14ac:dyDescent="0.25">
      <c r="A678" s="9" t="s">
        <v>126</v>
      </c>
      <c r="B678" s="9" t="s">
        <v>9</v>
      </c>
      <c r="C678" s="23">
        <f>ROUND((PRICE1.12!C678/PRICE1.12!$G678)*100,2)</f>
        <v>126.52</v>
      </c>
      <c r="D678" s="23">
        <f>ROUND((PRICE1.12!D678/PRICE1.12!$G678)*100,2)</f>
        <v>92.05</v>
      </c>
      <c r="E678" s="23">
        <f>ROUND((PRICE1.12!E678/PRICE1.12!$G678)*100,2)</f>
        <v>87.88</v>
      </c>
      <c r="F678" s="23">
        <f>ROUND((PRICE1.12!F678/PRICE1.12!$G678)*100,2)</f>
        <v>93.18</v>
      </c>
      <c r="G678" s="23">
        <f>ROUND((PRICE1.12!G678/PRICE1.12!$G678)*100,2)</f>
        <v>100</v>
      </c>
      <c r="H678" s="23">
        <f>ROUND((PRICE1.12!H678/PRICE1.12!$G678)*100,2)</f>
        <v>121.59</v>
      </c>
      <c r="I678" s="23">
        <f>ROUND((PRICE1.12!I678/PRICE1.12!$G678)*100,2)</f>
        <v>114.96</v>
      </c>
      <c r="J678" s="23">
        <f>ROUND((PRICE1.12!J678/PRICE1.12!$G678)*100,2)</f>
        <v>98.3</v>
      </c>
      <c r="K678" s="23">
        <f>ROUND((PRICE1.12!K678/PRICE1.12!$G678)*100,2)</f>
        <v>153.79</v>
      </c>
      <c r="L678" s="23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3">
        <f>ROUND((PRICE1.12!C679/PRICE1.12!$G679)*100,2)</f>
        <v>84.78</v>
      </c>
      <c r="D679" s="23">
        <f>ROUND((PRICE1.12!D679/PRICE1.12!$G679)*100,2)</f>
        <v>90.58</v>
      </c>
      <c r="E679" s="23">
        <f>ROUND((PRICE1.12!E679/PRICE1.12!$G679)*100,2)</f>
        <v>109.42</v>
      </c>
      <c r="F679" s="23">
        <f>ROUND((PRICE1.12!F679/PRICE1.12!$G679)*100,2)</f>
        <v>115.58</v>
      </c>
      <c r="G679" s="23">
        <f>ROUND((PRICE1.12!G679/PRICE1.12!$G679)*100,2)</f>
        <v>100</v>
      </c>
      <c r="H679" s="23">
        <f>ROUND((PRICE1.12!H679/PRICE1.12!$G679)*100,2)</f>
        <v>114.49</v>
      </c>
      <c r="I679" s="23">
        <f>ROUND((PRICE1.12!I679/PRICE1.12!$G679)*100,2)</f>
        <v>122.83</v>
      </c>
      <c r="J679" s="23">
        <f>ROUND((PRICE1.12!J679/PRICE1.12!$G679)*100,2)</f>
        <v>127.17</v>
      </c>
      <c r="K679" s="23">
        <f>ROUND((PRICE1.12!K679/PRICE1.12!$G679)*100,2)</f>
        <v>154.71</v>
      </c>
      <c r="L679" s="23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3">
        <f>ROUND((PRICE1.12!C680/PRICE1.12!$G680)*100,2)</f>
        <v>97.17</v>
      </c>
      <c r="D680" s="23">
        <f>ROUND((PRICE1.12!D680/PRICE1.12!$G680)*100,2)</f>
        <v>102.41</v>
      </c>
      <c r="E680" s="23">
        <f>ROUND((PRICE1.12!E680/PRICE1.12!$G680)*100,2)</f>
        <v>92.59</v>
      </c>
      <c r="F680" s="23">
        <f>ROUND((PRICE1.12!F680/PRICE1.12!$G680)*100,2)</f>
        <v>107.66</v>
      </c>
      <c r="G680" s="23">
        <f>ROUND((PRICE1.12!G680/PRICE1.12!$G680)*100,2)</f>
        <v>100</v>
      </c>
      <c r="H680" s="23">
        <f>ROUND((PRICE1.12!H680/PRICE1.12!$G680)*100,2)</f>
        <v>106.99</v>
      </c>
      <c r="I680" s="23">
        <f>ROUND((PRICE1.12!I680/PRICE1.12!$G680)*100,2)</f>
        <v>124.4</v>
      </c>
      <c r="J680" s="23">
        <f>ROUND((PRICE1.12!J680/PRICE1.12!$G680)*100,2)</f>
        <v>88.01</v>
      </c>
      <c r="K680" s="23">
        <f>ROUND((PRICE1.12!K680/PRICE1.12!$G680)*100,2)</f>
        <v>102.33</v>
      </c>
      <c r="L680" s="23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3">
        <f>ROUND((PRICE1.12!C681/PRICE1.12!$G681)*100,2)</f>
        <v>99.18</v>
      </c>
      <c r="D681" s="23">
        <f>ROUND((PRICE1.12!D681/PRICE1.12!$G681)*100,2)</f>
        <v>94.46</v>
      </c>
      <c r="E681" s="23">
        <f>ROUND((PRICE1.12!E681/PRICE1.12!$G681)*100,2)</f>
        <v>97.42</v>
      </c>
      <c r="F681" s="23">
        <f>ROUND((PRICE1.12!F681/PRICE1.12!$G681)*100,2)</f>
        <v>108.94</v>
      </c>
      <c r="G681" s="23">
        <f>ROUND((PRICE1.12!G681/PRICE1.12!$G681)*100,2)</f>
        <v>100</v>
      </c>
      <c r="H681" s="23">
        <f>ROUND((PRICE1.12!H681/PRICE1.12!$G681)*100,2)</f>
        <v>101.16</v>
      </c>
      <c r="I681" s="23">
        <f>ROUND((PRICE1.12!I681/PRICE1.12!$G681)*100,2)</f>
        <v>82.94</v>
      </c>
      <c r="J681" s="23">
        <f>ROUND((PRICE1.12!J681/PRICE1.12!$G681)*100,2)</f>
        <v>87.11</v>
      </c>
      <c r="K681" s="23">
        <f>ROUND((PRICE1.12!K681/PRICE1.12!$G681)*100,2)</f>
        <v>90.02</v>
      </c>
      <c r="L681" s="23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3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 x14ac:dyDescent="0.25">
      <c r="A683" s="9" t="s">
        <v>126</v>
      </c>
      <c r="B683" s="9" t="s">
        <v>17</v>
      </c>
      <c r="C683" s="23">
        <f>ROUND((PRICE1.12!C683/PRICE1.12!$G683)*100,2)</f>
        <v>96.74</v>
      </c>
      <c r="D683" s="23">
        <f>ROUND((PRICE1.12!D683/PRICE1.12!$G683)*100,2)</f>
        <v>0</v>
      </c>
      <c r="E683" s="23">
        <f>ROUND((PRICE1.12!E683/PRICE1.12!$G683)*100,2)</f>
        <v>103.26</v>
      </c>
      <c r="F683" s="23">
        <f>ROUND((PRICE1.12!F683/PRICE1.12!$G683)*100,2)</f>
        <v>0</v>
      </c>
      <c r="G683" s="23">
        <f>ROUND((PRICE1.12!G683/PRICE1.12!$G683)*100,2)</f>
        <v>100</v>
      </c>
      <c r="H683" s="23">
        <f>ROUND((PRICE1.12!H683/PRICE1.12!$G683)*100,2)</f>
        <v>106.14</v>
      </c>
      <c r="I683" s="23">
        <f>ROUND((PRICE1.12!I683/PRICE1.12!$G683)*100,2)</f>
        <v>0</v>
      </c>
      <c r="J683" s="23">
        <f>ROUND((PRICE1.12!J683/PRICE1.12!$G683)*100,2)</f>
        <v>108.06</v>
      </c>
      <c r="K683" s="23">
        <f>ROUND((PRICE1.12!K683/PRICE1.12!$G683)*100,2)</f>
        <v>0</v>
      </c>
      <c r="L683" s="23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3">
        <f>ROUND((PRICE1.12!C684/PRICE1.12!$G684)*100,2)</f>
        <v>101.08</v>
      </c>
      <c r="D684" s="23">
        <f>ROUND((PRICE1.12!D684/PRICE1.12!$G684)*100,2)</f>
        <v>108.7</v>
      </c>
      <c r="E684" s="23">
        <f>ROUND((PRICE1.12!E684/PRICE1.12!$G684)*100,2)</f>
        <v>100.38</v>
      </c>
      <c r="F684" s="23">
        <f>ROUND((PRICE1.12!F684/PRICE1.12!$G684)*100,2)</f>
        <v>89.73</v>
      </c>
      <c r="G684" s="23">
        <f>ROUND((PRICE1.12!G684/PRICE1.12!$G684)*100,2)</f>
        <v>100</v>
      </c>
      <c r="H684" s="23">
        <f>ROUND((PRICE1.12!H684/PRICE1.12!$G684)*100,2)</f>
        <v>115.68</v>
      </c>
      <c r="I684" s="23">
        <f>ROUND((PRICE1.12!I684/PRICE1.12!$G684)*100,2)</f>
        <v>128.81</v>
      </c>
      <c r="J684" s="23">
        <f>ROUND((PRICE1.12!J684/PRICE1.12!$G684)*100,2)</f>
        <v>93.95</v>
      </c>
      <c r="K684" s="23">
        <f>ROUND((PRICE1.12!K684/PRICE1.12!$G684)*100,2)</f>
        <v>96.27</v>
      </c>
      <c r="L684" s="23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3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 x14ac:dyDescent="0.25">
      <c r="A686" s="9" t="s">
        <v>126</v>
      </c>
      <c r="B686" s="9" t="s">
        <v>24</v>
      </c>
      <c r="C686" s="23">
        <f>ROUND((PRICE1.12!C686/PRICE1.12!$G686)*100,2)</f>
        <v>90.44</v>
      </c>
      <c r="D686" s="23">
        <f>ROUND((PRICE1.12!D686/PRICE1.12!$G686)*100,2)</f>
        <v>109.86</v>
      </c>
      <c r="E686" s="23">
        <f>ROUND((PRICE1.12!E686/PRICE1.12!$G686)*100,2)</f>
        <v>111.74</v>
      </c>
      <c r="F686" s="23">
        <f>ROUND((PRICE1.12!F686/PRICE1.12!$G686)*100,2)</f>
        <v>88.04</v>
      </c>
      <c r="G686" s="23">
        <f>ROUND((PRICE1.12!G686/PRICE1.12!$G686)*100,2)</f>
        <v>100</v>
      </c>
      <c r="H686" s="23">
        <f>ROUND((PRICE1.12!H686/PRICE1.12!$G686)*100,2)</f>
        <v>104.82</v>
      </c>
      <c r="I686" s="23">
        <f>ROUND((PRICE1.12!I686/PRICE1.12!$G686)*100,2)</f>
        <v>406.17</v>
      </c>
      <c r="J686" s="23">
        <f>ROUND((PRICE1.12!J686/PRICE1.12!$G686)*100,2)</f>
        <v>445.37</v>
      </c>
      <c r="K686" s="23">
        <f>ROUND((PRICE1.12!K686/PRICE1.12!$G686)*100,2)</f>
        <v>440.56</v>
      </c>
      <c r="L686" s="23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ROUND((PRICE1.12!C687/PRICE1.12!$G687)*100,2)</f>
        <v>114.75</v>
      </c>
      <c r="D687" s="23">
        <f>ROUND((PRICE1.12!D687/PRICE1.12!$G687)*100,2)</f>
        <v>86.56</v>
      </c>
      <c r="E687" s="23">
        <f>ROUND((PRICE1.12!E687/PRICE1.12!$G687)*100,2)</f>
        <v>103.95</v>
      </c>
      <c r="F687" s="23">
        <f>ROUND((PRICE1.12!F687/PRICE1.12!$G687)*100,2)</f>
        <v>94.76</v>
      </c>
      <c r="G687" s="23">
        <f>ROUND((PRICE1.12!G687/PRICE1.12!$G687)*100,2)</f>
        <v>100</v>
      </c>
      <c r="H687" s="23">
        <f>ROUND((PRICE1.12!H687/PRICE1.12!$G687)*100,2)</f>
        <v>125.74</v>
      </c>
      <c r="I687" s="23">
        <f>ROUND((PRICE1.12!I687/PRICE1.12!$G687)*100,2)</f>
        <v>140.1</v>
      </c>
      <c r="J687" s="23">
        <f>ROUND((PRICE1.12!J687/PRICE1.12!$G687)*100,2)</f>
        <v>163.36000000000001</v>
      </c>
      <c r="K687" s="23">
        <f>ROUND((PRICE1.12!K687/PRICE1.12!$G687)*100,2)</f>
        <v>148.71</v>
      </c>
      <c r="L687" s="23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3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 x14ac:dyDescent="0.25">
      <c r="A689" s="9" t="s">
        <v>126</v>
      </c>
      <c r="B689" s="9" t="s">
        <v>31</v>
      </c>
      <c r="C689" s="23">
        <f>ROUND((PRICE1.12!C689/PRICE1.12!$G689)*100,2)</f>
        <v>95.86</v>
      </c>
      <c r="D689" s="23">
        <f>ROUND((PRICE1.12!D689/PRICE1.12!$G689)*100,2)</f>
        <v>106.95</v>
      </c>
      <c r="E689" s="23">
        <f>ROUND((PRICE1.12!E689/PRICE1.12!$G689)*100,2)</f>
        <v>105</v>
      </c>
      <c r="F689" s="23">
        <f>ROUND((PRICE1.12!F689/PRICE1.12!$G689)*100,2)</f>
        <v>92.19</v>
      </c>
      <c r="G689" s="23">
        <f>ROUND((PRICE1.12!G689/PRICE1.12!$G689)*100,2)</f>
        <v>100</v>
      </c>
      <c r="H689" s="23">
        <f>ROUND((PRICE1.12!H689/PRICE1.12!$G689)*100,2)</f>
        <v>116.8</v>
      </c>
      <c r="I689" s="23">
        <f>ROUND((PRICE1.12!I689/PRICE1.12!$G689)*100,2)</f>
        <v>117.4</v>
      </c>
      <c r="J689" s="23">
        <f>ROUND((PRICE1.12!J689/PRICE1.12!$G689)*100,2)</f>
        <v>104.02</v>
      </c>
      <c r="K689" s="23">
        <f>ROUND((PRICE1.12!K689/PRICE1.12!$G689)*100,2)</f>
        <v>111.24</v>
      </c>
      <c r="L689" s="23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ROUND((PRICE1.12!C690/PRICE1.12!$G690)*100,2)</f>
        <v>101.72</v>
      </c>
      <c r="D690" s="23">
        <f>ROUND((PRICE1.12!D690/PRICE1.12!$G690)*100,2)</f>
        <v>94.04</v>
      </c>
      <c r="E690" s="23">
        <f>ROUND((PRICE1.12!E690/PRICE1.12!$G690)*100,2)</f>
        <v>104.02</v>
      </c>
      <c r="F690" s="23">
        <f>ROUND((PRICE1.12!F690/PRICE1.12!$G690)*100,2)</f>
        <v>100.14</v>
      </c>
      <c r="G690" s="23">
        <f>ROUND((PRICE1.12!G690/PRICE1.12!$G690)*100,2)</f>
        <v>100</v>
      </c>
      <c r="H690" s="23">
        <f>ROUND((PRICE1.12!H690/PRICE1.12!$G690)*100,2)</f>
        <v>116.85</v>
      </c>
      <c r="I690" s="23">
        <f>ROUND((PRICE1.12!I690/PRICE1.12!$G690)*100,2)</f>
        <v>131.5</v>
      </c>
      <c r="J690" s="23">
        <f>ROUND((PRICE1.12!J690/PRICE1.12!$G690)*100,2)</f>
        <v>97.47</v>
      </c>
      <c r="K690" s="23">
        <f>ROUND((PRICE1.12!K690/PRICE1.12!$G690)*100,2)</f>
        <v>97.88</v>
      </c>
      <c r="L690" s="23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ROUND((PRICE1.12!C691/PRICE1.12!$G691)*100,2)</f>
        <v>100.95</v>
      </c>
      <c r="D691" s="23">
        <f>ROUND((PRICE1.12!D691/PRICE1.12!$G691)*100,2)</f>
        <v>103.2</v>
      </c>
      <c r="E691" s="23">
        <f>ROUND((PRICE1.12!E691/PRICE1.12!$G691)*100,2)</f>
        <v>96.8</v>
      </c>
      <c r="F691" s="23">
        <f>ROUND((PRICE1.12!F691/PRICE1.12!$G691)*100,2)</f>
        <v>99.05</v>
      </c>
      <c r="G691" s="23">
        <f>ROUND((PRICE1.12!G691/PRICE1.12!$G691)*100,2)</f>
        <v>100</v>
      </c>
      <c r="H691" s="23">
        <f>ROUND((PRICE1.12!H691/PRICE1.12!$G691)*100,2)</f>
        <v>91.1</v>
      </c>
      <c r="I691" s="23">
        <f>ROUND((PRICE1.12!I691/PRICE1.12!$G691)*100,2)</f>
        <v>118.98</v>
      </c>
      <c r="J691" s="23">
        <f>ROUND((PRICE1.12!J691/PRICE1.12!$G691)*100,2)</f>
        <v>107.95</v>
      </c>
      <c r="K691" s="23">
        <f>ROUND((PRICE1.12!K691/PRICE1.12!$G691)*100,2)</f>
        <v>120.05</v>
      </c>
      <c r="L691" s="23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ROUND((PRICE1.12!C692/PRICE1.12!$G692)*100,2)</f>
        <v>105.81</v>
      </c>
      <c r="D692" s="23">
        <f>ROUND((PRICE1.12!D692/PRICE1.12!$G692)*100,2)</f>
        <v>128.83000000000001</v>
      </c>
      <c r="E692" s="23">
        <f>ROUND((PRICE1.12!E692/PRICE1.12!$G692)*100,2)</f>
        <v>113.17</v>
      </c>
      <c r="F692" s="23">
        <f>ROUND((PRICE1.12!F692/PRICE1.12!$G692)*100,2)</f>
        <v>52.31</v>
      </c>
      <c r="G692" s="23">
        <f>ROUND((PRICE1.12!G692/PRICE1.12!$G692)*100,2)</f>
        <v>100</v>
      </c>
      <c r="H692" s="23">
        <f>ROUND((PRICE1.12!H692/PRICE1.12!$G692)*100,2)</f>
        <v>77.7</v>
      </c>
      <c r="I692" s="23">
        <f>ROUND((PRICE1.12!I692/PRICE1.12!$G692)*100,2)</f>
        <v>136.18</v>
      </c>
      <c r="J692" s="23">
        <f>ROUND((PRICE1.12!J692/PRICE1.12!$G692)*100,2)</f>
        <v>80.069999999999993</v>
      </c>
      <c r="K692" s="23">
        <f>ROUND((PRICE1.12!K692/PRICE1.12!$G692)*100,2)</f>
        <v>94.54</v>
      </c>
      <c r="L692" s="23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3">
        <f>ROUND((PRICE1.12!C693/PRICE1.12!$G693)*100,2)</f>
        <v>86.44</v>
      </c>
      <c r="D693" s="23">
        <f>ROUND((PRICE1.12!D693/PRICE1.12!$G693)*100,2)</f>
        <v>105.21</v>
      </c>
      <c r="E693" s="23">
        <f>ROUND((PRICE1.12!E693/PRICE1.12!$G693)*100,2)</f>
        <v>130.15</v>
      </c>
      <c r="F693" s="23">
        <f>ROUND((PRICE1.12!F693/PRICE1.12!$G693)*100,2)</f>
        <v>78.260000000000005</v>
      </c>
      <c r="G693" s="23">
        <f>ROUND((PRICE1.12!G693/PRICE1.12!$G693)*100,2)</f>
        <v>100</v>
      </c>
      <c r="H693" s="23">
        <f>ROUND((PRICE1.12!H693/PRICE1.12!$G693)*100,2)</f>
        <v>109.32</v>
      </c>
      <c r="I693" s="23">
        <f>ROUND((PRICE1.12!I693/PRICE1.12!$G693)*100,2)</f>
        <v>139.93</v>
      </c>
      <c r="J693" s="23">
        <f>ROUND((PRICE1.12!J693/PRICE1.12!$G693)*100,2)</f>
        <v>88.9</v>
      </c>
      <c r="K693" s="23">
        <f>ROUND((PRICE1.12!K693/PRICE1.12!$G693)*100,2)</f>
        <v>86.5</v>
      </c>
      <c r="L693" s="23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3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 x14ac:dyDescent="0.25">
      <c r="A695" s="9" t="s">
        <v>126</v>
      </c>
      <c r="B695" s="9" t="s">
        <v>40</v>
      </c>
      <c r="C695" s="23">
        <f>ROUND((PRICE1.12!C695/PRICE1.12!$G695)*100,2)</f>
        <v>79.3</v>
      </c>
      <c r="D695" s="23">
        <f>ROUND((PRICE1.12!D695/PRICE1.12!$G695)*100,2)</f>
        <v>103.22</v>
      </c>
      <c r="E695" s="23">
        <f>ROUND((PRICE1.12!E695/PRICE1.12!$G695)*100,2)</f>
        <v>130.88</v>
      </c>
      <c r="F695" s="23">
        <f>ROUND((PRICE1.12!F695/PRICE1.12!$G695)*100,2)</f>
        <v>86.47</v>
      </c>
      <c r="G695" s="23">
        <f>ROUND((PRICE1.12!G695/PRICE1.12!$G695)*100,2)</f>
        <v>100</v>
      </c>
      <c r="H695" s="23">
        <f>ROUND((PRICE1.12!H695/PRICE1.12!$G695)*100,2)</f>
        <v>105.65</v>
      </c>
      <c r="I695" s="23">
        <f>ROUND((PRICE1.12!I695/PRICE1.12!$G695)*100,2)</f>
        <v>199.74</v>
      </c>
      <c r="J695" s="23">
        <f>ROUND((PRICE1.12!J695/PRICE1.12!$G695)*100,2)</f>
        <v>73.06</v>
      </c>
      <c r="K695" s="23">
        <f>ROUND((PRICE1.12!K695/PRICE1.12!$G695)*100,2)</f>
        <v>77.400000000000006</v>
      </c>
      <c r="L695" s="23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ROUND((PRICE1.12!C696/PRICE1.12!$G696)*100,2)</f>
        <v>91.29</v>
      </c>
      <c r="D696" s="23">
        <f>ROUND((PRICE1.12!D696/PRICE1.12!$G696)*100,2)</f>
        <v>84.31</v>
      </c>
      <c r="E696" s="23">
        <f>ROUND((PRICE1.12!E696/PRICE1.12!$G696)*100,2)</f>
        <v>114.2</v>
      </c>
      <c r="F696" s="23">
        <f>ROUND((PRICE1.12!F696/PRICE1.12!$G696)*100,2)</f>
        <v>110.19</v>
      </c>
      <c r="G696" s="23">
        <f>ROUND((PRICE1.12!G696/PRICE1.12!$G696)*100,2)</f>
        <v>100</v>
      </c>
      <c r="H696" s="23">
        <f>ROUND((PRICE1.12!H696/PRICE1.12!$G696)*100,2)</f>
        <v>108.53</v>
      </c>
      <c r="I696" s="23">
        <f>ROUND((PRICE1.12!I696/PRICE1.12!$G696)*100,2)</f>
        <v>117.48</v>
      </c>
      <c r="J696" s="23">
        <f>ROUND((PRICE1.12!J696/PRICE1.12!$G696)*100,2)</f>
        <v>103.32</v>
      </c>
      <c r="K696" s="23">
        <f>ROUND((PRICE1.12!K696/PRICE1.12!$G696)*100,2)</f>
        <v>94.71</v>
      </c>
      <c r="L696" s="23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 x14ac:dyDescent="0.25">
      <c r="A698" s="9" t="s">
        <v>126</v>
      </c>
      <c r="B698" s="9" t="s">
        <v>55</v>
      </c>
      <c r="C698" s="23">
        <f>ROUND((PRICE1.12!C698/PRICE1.12!$G698)*100,2)</f>
        <v>92.4</v>
      </c>
      <c r="D698" s="23">
        <f>ROUND((PRICE1.12!D698/PRICE1.12!$G698)*100,2)</f>
        <v>96.42</v>
      </c>
      <c r="E698" s="23">
        <f>ROUND((PRICE1.12!E698/PRICE1.12!$G698)*100,2)</f>
        <v>104.61</v>
      </c>
      <c r="F698" s="23">
        <f>ROUND((PRICE1.12!F698/PRICE1.12!$G698)*100,2)</f>
        <v>106.46</v>
      </c>
      <c r="G698" s="23">
        <f>ROUND((PRICE1.12!G698/PRICE1.12!$G698)*100,2)</f>
        <v>100</v>
      </c>
      <c r="H698" s="23">
        <f>ROUND((PRICE1.12!H698/PRICE1.12!$G698)*100,2)</f>
        <v>107.49</v>
      </c>
      <c r="I698" s="23">
        <f>ROUND((PRICE1.12!I698/PRICE1.12!$G698)*100,2)</f>
        <v>107.92</v>
      </c>
      <c r="J698" s="23">
        <f>ROUND((PRICE1.12!J698/PRICE1.12!$G698)*100,2)</f>
        <v>107.98</v>
      </c>
      <c r="K698" s="23">
        <f>ROUND((PRICE1.12!K698/PRICE1.12!$G698)*100,2)</f>
        <v>106.29</v>
      </c>
      <c r="L698" s="23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ROUND((PRICE1.12!C699/PRICE1.12!$G699)*100,2)</f>
        <v>94.94</v>
      </c>
      <c r="D699" s="23">
        <f>ROUND((PRICE1.12!D699/PRICE1.12!$G699)*100,2)</f>
        <v>101.12</v>
      </c>
      <c r="E699" s="23">
        <f>ROUND((PRICE1.12!E699/PRICE1.12!$G699)*100,2)</f>
        <v>100.56</v>
      </c>
      <c r="F699" s="23">
        <f>ROUND((PRICE1.12!F699/PRICE1.12!$G699)*100,2)</f>
        <v>103.23</v>
      </c>
      <c r="G699" s="23">
        <f>ROUND((PRICE1.12!G699/PRICE1.12!$G699)*100,2)</f>
        <v>100</v>
      </c>
      <c r="H699" s="23">
        <f>ROUND((PRICE1.12!H699/PRICE1.12!$G699)*100,2)</f>
        <v>100.42</v>
      </c>
      <c r="I699" s="23">
        <f>ROUND((PRICE1.12!I699/PRICE1.12!$G699)*100,2)</f>
        <v>107.72</v>
      </c>
      <c r="J699" s="23">
        <f>ROUND((PRICE1.12!J699/PRICE1.12!$G699)*100,2)</f>
        <v>118.96</v>
      </c>
      <c r="K699" s="23">
        <f>ROUND((PRICE1.12!K699/PRICE1.12!$G699)*100,2)</f>
        <v>122.75</v>
      </c>
      <c r="L699" s="23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3">
        <f>ROUND((PRICE1.12!C700/PRICE1.12!$G700)*100,2)</f>
        <v>123.41</v>
      </c>
      <c r="D700" s="23">
        <f>ROUND((PRICE1.12!D700/PRICE1.12!$G700)*100,2)</f>
        <v>90.81</v>
      </c>
      <c r="E700" s="23">
        <f>ROUND((PRICE1.12!E700/PRICE1.12!$G700)*100,2)</f>
        <v>94.33</v>
      </c>
      <c r="F700" s="23">
        <f>ROUND((PRICE1.12!F700/PRICE1.12!$G700)*100,2)</f>
        <v>91.39</v>
      </c>
      <c r="G700" s="23">
        <f>ROUND((PRICE1.12!G700/PRICE1.12!$G700)*100,2)</f>
        <v>100</v>
      </c>
      <c r="H700" s="23">
        <f>ROUND((PRICE1.12!H700/PRICE1.12!$G700)*100,2)</f>
        <v>94.84</v>
      </c>
      <c r="I700" s="23">
        <f>ROUND((PRICE1.12!I700/PRICE1.12!$G700)*100,2)</f>
        <v>71.86</v>
      </c>
      <c r="J700" s="23">
        <f>ROUND((PRICE1.12!J700/PRICE1.12!$G700)*100,2)</f>
        <v>84.74</v>
      </c>
      <c r="K700" s="23">
        <f>ROUND((PRICE1.12!K700/PRICE1.12!$G700)*100,2)</f>
        <v>118.79</v>
      </c>
      <c r="L700" s="23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3">
        <f>ROUND((PRICE1.12!C701/PRICE1.12!$G701)*100,2)</f>
        <v>98.4</v>
      </c>
      <c r="D701" s="23">
        <f>ROUND((PRICE1.12!D701/PRICE1.12!$G701)*100,2)</f>
        <v>96.8</v>
      </c>
      <c r="E701" s="23">
        <f>ROUND((PRICE1.12!E701/PRICE1.12!$G701)*100,2)</f>
        <v>100.53</v>
      </c>
      <c r="F701" s="23">
        <f>ROUND((PRICE1.12!F701/PRICE1.12!$G701)*100,2)</f>
        <v>104.18</v>
      </c>
      <c r="G701" s="23">
        <f>ROUND((PRICE1.12!G701/PRICE1.12!$G701)*100,2)</f>
        <v>100</v>
      </c>
      <c r="H701" s="23">
        <f>ROUND((PRICE1.12!H701/PRICE1.12!$G701)*100,2)</f>
        <v>110.77</v>
      </c>
      <c r="I701" s="23">
        <f>ROUND((PRICE1.12!I701/PRICE1.12!$G701)*100,2)</f>
        <v>106.85</v>
      </c>
      <c r="J701" s="23">
        <f>ROUND((PRICE1.12!J701/PRICE1.12!$G701)*100,2)</f>
        <v>108.81</v>
      </c>
      <c r="K701" s="23">
        <f>ROUND((PRICE1.12!K701/PRICE1.12!$G701)*100,2)</f>
        <v>118.15</v>
      </c>
      <c r="L701" s="23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3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 x14ac:dyDescent="0.25">
      <c r="A703" s="9" t="s">
        <v>126</v>
      </c>
      <c r="B703" s="9" t="s">
        <v>70</v>
      </c>
      <c r="C703" s="23">
        <f>ROUND((PRICE1.12!C703/PRICE1.12!$G703)*100,2)</f>
        <v>121.92</v>
      </c>
      <c r="D703" s="23">
        <f>ROUND((PRICE1.12!D703/PRICE1.12!$G703)*100,2)</f>
        <v>109.42</v>
      </c>
      <c r="E703" s="23">
        <f>ROUND((PRICE1.12!E703/PRICE1.12!$G703)*100,2)</f>
        <v>91.85</v>
      </c>
      <c r="F703" s="23">
        <f>ROUND((PRICE1.12!F703/PRICE1.12!$G703)*100,2)</f>
        <v>76.81</v>
      </c>
      <c r="G703" s="23">
        <f>ROUND((PRICE1.12!G703/PRICE1.12!$G703)*100,2)</f>
        <v>100</v>
      </c>
      <c r="H703" s="23">
        <f>ROUND((PRICE1.12!H703/PRICE1.12!$G703)*100,2)</f>
        <v>75.36</v>
      </c>
      <c r="I703" s="23">
        <f>ROUND((PRICE1.12!I703/PRICE1.12!$G703)*100,2)</f>
        <v>72.099999999999994</v>
      </c>
      <c r="J703" s="23">
        <f>ROUND((PRICE1.12!J703/PRICE1.12!$G703)*100,2)</f>
        <v>66.67</v>
      </c>
      <c r="K703" s="23">
        <f>ROUND((PRICE1.12!K703/PRICE1.12!$G703)*100,2)</f>
        <v>74.459999999999994</v>
      </c>
      <c r="L703" s="23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ROUND((PRICE1.12!C704/PRICE1.12!$G704)*100,2)</f>
        <v>92.07</v>
      </c>
      <c r="D704" s="23">
        <f>ROUND((PRICE1.12!D704/PRICE1.12!$G704)*100,2)</f>
        <v>109.6</v>
      </c>
      <c r="E704" s="31">
        <f>ROUND((PRICE1.12!E704/PRICE1.12!$G704)*100,2)</f>
        <v>0</v>
      </c>
      <c r="F704" s="23">
        <f>ROUND((PRICE1.12!F704/PRICE1.12!$G704)*100,2)</f>
        <v>98.36</v>
      </c>
      <c r="G704" s="23">
        <f>ROUND((PRICE1.12!G704/PRICE1.12!$G704)*100,2)</f>
        <v>100</v>
      </c>
      <c r="H704" s="23">
        <f>ROUND((PRICE1.12!H704/PRICE1.12!$G704)*100,2)</f>
        <v>97.57</v>
      </c>
      <c r="I704" s="23">
        <f>ROUND((PRICE1.12!I704/PRICE1.12!$G704)*100,2)</f>
        <v>97.71</v>
      </c>
      <c r="J704" s="31">
        <f>ROUND((PRICE1.12!J704/PRICE1.12!$G704)*100,2)</f>
        <v>0</v>
      </c>
      <c r="K704" s="23">
        <f>ROUND((PRICE1.12!K704/PRICE1.12!$G704)*100,2)</f>
        <v>98.05</v>
      </c>
      <c r="L704" s="23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3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 x14ac:dyDescent="0.25">
      <c r="A706" s="9" t="s">
        <v>126</v>
      </c>
      <c r="B706" s="9" t="s">
        <v>79</v>
      </c>
      <c r="C706" s="23">
        <f>ROUND((PRICE1.12!C706/PRICE1.12!$G706)*100,2)</f>
        <v>99.74</v>
      </c>
      <c r="D706" s="23">
        <f>ROUND((PRICE1.12!D706/PRICE1.12!$G706)*100,2)</f>
        <v>98.68</v>
      </c>
      <c r="E706" s="23">
        <f>ROUND((PRICE1.12!E706/PRICE1.12!$G706)*100,2)</f>
        <v>100.56</v>
      </c>
      <c r="F706" s="23">
        <f>ROUND((PRICE1.12!F706/PRICE1.12!$G706)*100,2)</f>
        <v>101.01</v>
      </c>
      <c r="G706" s="23">
        <f>ROUND((PRICE1.12!G706/PRICE1.12!$G706)*100,2)</f>
        <v>100</v>
      </c>
      <c r="H706" s="23">
        <f>ROUND((PRICE1.12!H706/PRICE1.12!$G706)*100,2)</f>
        <v>101.44</v>
      </c>
      <c r="I706" s="23">
        <f>ROUND((PRICE1.12!I706/PRICE1.12!$G706)*100,2)</f>
        <v>101.86</v>
      </c>
      <c r="J706" s="23">
        <f>ROUND((PRICE1.12!J706/PRICE1.12!$G706)*100,2)</f>
        <v>110.37</v>
      </c>
      <c r="K706" s="23">
        <f>ROUND((PRICE1.12!K706/PRICE1.12!$G706)*100,2)</f>
        <v>110.46</v>
      </c>
      <c r="L706" s="23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ROUND((PRICE1.12!C707/PRICE1.12!$G707)*100,2)</f>
        <v>95.34</v>
      </c>
      <c r="D707" s="23">
        <f>ROUND((PRICE1.12!D707/PRICE1.12!$G707)*100,2)</f>
        <v>98.56</v>
      </c>
      <c r="E707" s="23">
        <f>ROUND((PRICE1.12!E707/PRICE1.12!$G707)*100,2)</f>
        <v>101.5</v>
      </c>
      <c r="F707" s="23">
        <f>ROUND((PRICE1.12!F707/PRICE1.12!$G707)*100,2)</f>
        <v>104.59</v>
      </c>
      <c r="G707" s="23">
        <f>ROUND((PRICE1.12!G707/PRICE1.12!$G707)*100,2)</f>
        <v>100</v>
      </c>
      <c r="H707" s="23">
        <f>ROUND((PRICE1.12!H707/PRICE1.12!$G707)*100,2)</f>
        <v>106.86</v>
      </c>
      <c r="I707" s="23">
        <f>ROUND((PRICE1.12!I707/PRICE1.12!$G707)*100,2)</f>
        <v>115.76</v>
      </c>
      <c r="J707" s="23">
        <f>ROUND((PRICE1.12!J707/PRICE1.12!$G707)*100,2)</f>
        <v>112.04</v>
      </c>
      <c r="K707" s="23">
        <f>ROUND((PRICE1.12!K707/PRICE1.12!$G707)*100,2)</f>
        <v>113.23</v>
      </c>
      <c r="L707" s="23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ROUND((PRICE1.12!C708/PRICE1.12!$G708)*100,2)</f>
        <v>97.3</v>
      </c>
      <c r="D708" s="23">
        <f>ROUND((PRICE1.12!D708/PRICE1.12!$G708)*100,2)</f>
        <v>98.56</v>
      </c>
      <c r="E708" s="23">
        <f>ROUND((PRICE1.12!E708/PRICE1.12!$G708)*100,2)</f>
        <v>101.05</v>
      </c>
      <c r="F708" s="23">
        <f>ROUND((PRICE1.12!F708/PRICE1.12!$G708)*100,2)</f>
        <v>103.1</v>
      </c>
      <c r="G708" s="23">
        <f>ROUND((PRICE1.12!G708/PRICE1.12!$G708)*100,2)</f>
        <v>100</v>
      </c>
      <c r="H708" s="23">
        <f>ROUND((PRICE1.12!H708/PRICE1.12!$G708)*100,2)</f>
        <v>100.38</v>
      </c>
      <c r="I708" s="23">
        <f>ROUND((PRICE1.12!I708/PRICE1.12!$G708)*100,2)</f>
        <v>97.46</v>
      </c>
      <c r="J708" s="23">
        <f>ROUND((PRICE1.12!J708/PRICE1.12!$G708)*100,2)</f>
        <v>92.7</v>
      </c>
      <c r="K708" s="23">
        <f>ROUND((PRICE1.12!K708/PRICE1.12!$G708)*100,2)</f>
        <v>91.14</v>
      </c>
      <c r="L708" s="23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3">
        <f>ROUND((PRICE1.12!C709/PRICE1.12!$G709)*100,2)</f>
        <v>97.37</v>
      </c>
      <c r="D709" s="23">
        <f>ROUND((PRICE1.12!D709/PRICE1.12!$G709)*100,2)</f>
        <v>97.46</v>
      </c>
      <c r="E709" s="23">
        <f>ROUND((PRICE1.12!E709/PRICE1.12!$G709)*100,2)</f>
        <v>98.57</v>
      </c>
      <c r="F709" s="23">
        <f>ROUND((PRICE1.12!F709/PRICE1.12!$G709)*100,2)</f>
        <v>106.59</v>
      </c>
      <c r="G709" s="23">
        <f>ROUND((PRICE1.12!G709/PRICE1.12!$G709)*100,2)</f>
        <v>100</v>
      </c>
      <c r="H709" s="23">
        <f>ROUND((PRICE1.12!H709/PRICE1.12!$G709)*100,2)</f>
        <v>106.75</v>
      </c>
      <c r="I709" s="23">
        <f>ROUND((PRICE1.12!I709/PRICE1.12!$G709)*100,2)</f>
        <v>105.27</v>
      </c>
      <c r="J709" s="23">
        <f>ROUND((PRICE1.12!J709/PRICE1.12!$G709)*100,2)</f>
        <v>102.1</v>
      </c>
      <c r="K709" s="23">
        <f>ROUND((PRICE1.12!K709/PRICE1.12!$G709)*100,2)</f>
        <v>95.36</v>
      </c>
      <c r="L709" s="23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3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 x14ac:dyDescent="0.25">
      <c r="A711" s="9" t="s">
        <v>126</v>
      </c>
      <c r="B711" s="9" t="s">
        <v>84</v>
      </c>
      <c r="C711" s="23">
        <f>ROUND((PRICE1.12!C711/PRICE1.12!$G711)*100,2)</f>
        <v>96.33</v>
      </c>
      <c r="D711" s="23">
        <f>ROUND((PRICE1.12!D711/PRICE1.12!$G711)*100,2)</f>
        <v>95.03</v>
      </c>
      <c r="E711" s="23">
        <f>ROUND((PRICE1.12!E711/PRICE1.12!$G711)*100,2)</f>
        <v>100.43</v>
      </c>
      <c r="F711" s="23">
        <f>ROUND((PRICE1.12!F711/PRICE1.12!$G711)*100,2)</f>
        <v>108.21</v>
      </c>
      <c r="G711" s="23">
        <f>ROUND((PRICE1.12!G711/PRICE1.12!$G711)*100,2)</f>
        <v>100</v>
      </c>
      <c r="H711" s="23">
        <f>ROUND((PRICE1.12!H711/PRICE1.12!$G711)*100,2)</f>
        <v>106.48</v>
      </c>
      <c r="I711" s="23">
        <f>ROUND((PRICE1.12!I711/PRICE1.12!$G711)*100,2)</f>
        <v>103.89</v>
      </c>
      <c r="J711" s="23">
        <f>ROUND((PRICE1.12!J711/PRICE1.12!$G711)*100,2)</f>
        <v>101.51</v>
      </c>
      <c r="K711" s="23">
        <f>ROUND((PRICE1.12!K711/PRICE1.12!$G711)*100,2)</f>
        <v>109.07</v>
      </c>
      <c r="L711" s="23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ROUND((PRICE1.12!C712/PRICE1.12!$G712)*100,2)</f>
        <v>97.61</v>
      </c>
      <c r="D712" s="23">
        <f>ROUND((PRICE1.12!D712/PRICE1.12!$G712)*100,2)</f>
        <v>99.57</v>
      </c>
      <c r="E712" s="23">
        <f>ROUND((PRICE1.12!E712/PRICE1.12!$G712)*100,2)</f>
        <v>100.74</v>
      </c>
      <c r="F712" s="23">
        <f>ROUND((PRICE1.12!F712/PRICE1.12!$G712)*100,2)</f>
        <v>102.07</v>
      </c>
      <c r="G712" s="23">
        <f>ROUND((PRICE1.12!G712/PRICE1.12!$G712)*100,2)</f>
        <v>100</v>
      </c>
      <c r="H712" s="23">
        <f>ROUND((PRICE1.12!H712/PRICE1.12!$G712)*100,2)</f>
        <v>103.8</v>
      </c>
      <c r="I712" s="23">
        <f>ROUND((PRICE1.12!I712/PRICE1.12!$G712)*100,2)</f>
        <v>104.49</v>
      </c>
      <c r="J712" s="23">
        <f>ROUND((PRICE1.12!J712/PRICE1.12!$G712)*100,2)</f>
        <v>105.21</v>
      </c>
      <c r="K712" s="23">
        <f>ROUND((PRICE1.12!K712/PRICE1.12!$G712)*100,2)</f>
        <v>105.53</v>
      </c>
      <c r="L712" s="23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ROUND((PRICE1.12!C713/PRICE1.12!$G713)*100,2)</f>
        <v>98.47</v>
      </c>
      <c r="D713" s="23">
        <f>ROUND((PRICE1.12!D713/PRICE1.12!$G713)*100,2)</f>
        <v>100.61</v>
      </c>
      <c r="E713" s="23">
        <f>ROUND((PRICE1.12!E713/PRICE1.12!$G713)*100,2)</f>
        <v>100.61</v>
      </c>
      <c r="F713" s="23">
        <f>ROUND((PRICE1.12!F713/PRICE1.12!$G713)*100,2)</f>
        <v>100.15</v>
      </c>
      <c r="G713" s="23">
        <f>ROUND((PRICE1.12!G713/PRICE1.12!$G713)*100,2)</f>
        <v>100</v>
      </c>
      <c r="H713" s="23">
        <f>ROUND((PRICE1.12!H713/PRICE1.12!$G713)*100,2)</f>
        <v>106.74</v>
      </c>
      <c r="I713" s="23">
        <f>ROUND((PRICE1.12!I713/PRICE1.12!$G713)*100,2)</f>
        <v>105.51</v>
      </c>
      <c r="J713" s="23">
        <f>ROUND((PRICE1.12!J713/PRICE1.12!$G713)*100,2)</f>
        <v>111.79</v>
      </c>
      <c r="K713" s="23">
        <f>ROUND((PRICE1.12!K713/PRICE1.12!$G713)*100,2)</f>
        <v>104.75</v>
      </c>
      <c r="L713" s="23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3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 x14ac:dyDescent="0.25">
      <c r="A715" s="9" t="s">
        <v>126</v>
      </c>
      <c r="B715" s="9" t="s">
        <v>105</v>
      </c>
      <c r="C715" s="23">
        <f>ROUND((PRICE1.12!C715/PRICE1.12!$G715)*100,2)</f>
        <v>97.96</v>
      </c>
      <c r="D715" s="23">
        <f>ROUND((PRICE1.12!D715/PRICE1.12!$G715)*100,2)</f>
        <v>94.63</v>
      </c>
      <c r="E715" s="23">
        <f>ROUND((PRICE1.12!E715/PRICE1.12!$G715)*100,2)</f>
        <v>100.91</v>
      </c>
      <c r="F715" s="23">
        <f>ROUND((PRICE1.12!F715/PRICE1.12!$G715)*100,2)</f>
        <v>103.88</v>
      </c>
      <c r="G715" s="23">
        <f>ROUND((PRICE1.12!G715/PRICE1.12!$G715)*100,2)</f>
        <v>100</v>
      </c>
      <c r="H715" s="23">
        <f>ROUND((PRICE1.12!H715/PRICE1.12!$G715)*100,2)</f>
        <v>105.56</v>
      </c>
      <c r="I715" s="23">
        <f>ROUND((PRICE1.12!I715/PRICE1.12!$G715)*100,2)</f>
        <v>97.53</v>
      </c>
      <c r="J715" s="23">
        <f>ROUND((PRICE1.12!J715/PRICE1.12!$G715)*100,2)</f>
        <v>103.5</v>
      </c>
      <c r="K715" s="23">
        <f>ROUND((PRICE1.12!K715/PRICE1.12!$G715)*100,2)</f>
        <v>104.72</v>
      </c>
      <c r="L715" s="23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ROUND((PRICE1.12!C716/PRICE1.12!$G716)*100,2)</f>
        <v>103.87</v>
      </c>
      <c r="D716" s="23">
        <f>ROUND((PRICE1.12!D716/PRICE1.12!$G716)*100,2)</f>
        <v>107.91</v>
      </c>
      <c r="E716" s="23">
        <f>ROUND((PRICE1.12!E716/PRICE1.12!$G716)*100,2)</f>
        <v>93.87</v>
      </c>
      <c r="F716" s="23">
        <f>ROUND((PRICE1.12!F716/PRICE1.12!$G716)*100,2)</f>
        <v>95.81</v>
      </c>
      <c r="G716" s="23">
        <f>ROUND((PRICE1.12!G716/PRICE1.12!$G716)*100,2)</f>
        <v>100</v>
      </c>
      <c r="H716" s="23">
        <f>ROUND((PRICE1.12!H716/PRICE1.12!$G716)*100,2)</f>
        <v>104.94</v>
      </c>
      <c r="I716" s="23">
        <f>ROUND((PRICE1.12!I716/PRICE1.12!$G716)*100,2)</f>
        <v>110.36</v>
      </c>
      <c r="J716" s="23">
        <f>ROUND((PRICE1.12!J716/PRICE1.12!$G716)*100,2)</f>
        <v>94.1</v>
      </c>
      <c r="K716" s="23">
        <f>ROUND((PRICE1.12!K716/PRICE1.12!$G716)*100,2)</f>
        <v>99.06</v>
      </c>
      <c r="L716" s="23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ROUND((PRICE1.12!C717/PRICE1.12!$G717)*100,2)</f>
        <v>102.03</v>
      </c>
      <c r="D717" s="23">
        <f>ROUND((PRICE1.12!D717/PRICE1.12!$G717)*100,2)</f>
        <v>99.88</v>
      </c>
      <c r="E717" s="23">
        <f>ROUND((PRICE1.12!E717/PRICE1.12!$G717)*100,2)</f>
        <v>100.55</v>
      </c>
      <c r="F717" s="23">
        <f>ROUND((PRICE1.12!F717/PRICE1.12!$G717)*100,2)</f>
        <v>97.52</v>
      </c>
      <c r="G717" s="23">
        <f>ROUND((PRICE1.12!G717/PRICE1.12!$G717)*100,2)</f>
        <v>100</v>
      </c>
      <c r="H717" s="23">
        <f>ROUND((PRICE1.12!H717/PRICE1.12!$G717)*100,2)</f>
        <v>104.92</v>
      </c>
      <c r="I717" s="23">
        <f>ROUND((PRICE1.12!I717/PRICE1.12!$G717)*100,2)</f>
        <v>106.1</v>
      </c>
      <c r="J717" s="23">
        <f>ROUND((PRICE1.12!J717/PRICE1.12!$G717)*100,2)</f>
        <v>101.85</v>
      </c>
      <c r="K717" s="23">
        <f>ROUND((PRICE1.12!K717/PRICE1.12!$G717)*100,2)</f>
        <v>100.01</v>
      </c>
      <c r="L717" s="23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3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 x14ac:dyDescent="0.25">
      <c r="A720" s="9" t="s">
        <v>127</v>
      </c>
      <c r="B720" s="9" t="s">
        <v>2</v>
      </c>
      <c r="C720" s="23">
        <f>ROUND((PRICE1.12!C720/PRICE1.12!$G720)*100,2)</f>
        <v>114.63</v>
      </c>
      <c r="D720" s="23">
        <f>ROUND((PRICE1.12!D720/PRICE1.12!$G720)*100,2)</f>
        <v>109.77</v>
      </c>
      <c r="E720" s="23">
        <f>ROUND((PRICE1.12!E720/PRICE1.12!$G720)*100,2)</f>
        <v>87.9</v>
      </c>
      <c r="F720" s="23">
        <f>ROUND((PRICE1.12!F720/PRICE1.12!$G720)*100,2)</f>
        <v>87.76</v>
      </c>
      <c r="G720" s="23">
        <f>ROUND((PRICE1.12!G720/PRICE1.12!$G720)*100,2)</f>
        <v>100</v>
      </c>
      <c r="H720" s="23">
        <f>ROUND((PRICE1.12!H720/PRICE1.12!$G720)*100,2)</f>
        <v>84.39</v>
      </c>
      <c r="I720" s="23">
        <f>ROUND((PRICE1.12!I720/PRICE1.12!$G720)*100,2)</f>
        <v>96.06</v>
      </c>
      <c r="J720" s="23">
        <f>ROUND((PRICE1.12!J720/PRICE1.12!$G720)*100,2)</f>
        <v>88.47</v>
      </c>
      <c r="K720" s="23">
        <f>ROUND((PRICE1.12!K720/PRICE1.12!$G720)*100,2)</f>
        <v>79.680000000000007</v>
      </c>
      <c r="L720" s="23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3">
        <f>ROUND((PRICE1.12!C721/PRICE1.12!$G721)*100,2)</f>
        <v>103.56</v>
      </c>
      <c r="D721" s="23">
        <f>ROUND((PRICE1.12!D721/PRICE1.12!$G721)*100,2)</f>
        <v>103.86</v>
      </c>
      <c r="E721" s="23">
        <f>ROUND((PRICE1.12!E721/PRICE1.12!$G721)*100,2)</f>
        <v>93.84</v>
      </c>
      <c r="F721" s="23">
        <f>ROUND((PRICE1.12!F721/PRICE1.12!$G721)*100,2)</f>
        <v>98.74</v>
      </c>
      <c r="G721" s="23">
        <f>ROUND((PRICE1.12!G721/PRICE1.12!$G721)*100,2)</f>
        <v>100</v>
      </c>
      <c r="H721" s="23">
        <f>ROUND((PRICE1.12!H721/PRICE1.12!$G721)*100,2)</f>
        <v>85.24</v>
      </c>
      <c r="I721" s="23">
        <f>ROUND((PRICE1.12!I721/PRICE1.12!$G721)*100,2)</f>
        <v>89.54</v>
      </c>
      <c r="J721" s="23">
        <f>ROUND((PRICE1.12!J721/PRICE1.12!$G721)*100,2)</f>
        <v>92.51</v>
      </c>
      <c r="K721" s="23">
        <f>ROUND((PRICE1.12!K721/PRICE1.12!$G721)*100,2)</f>
        <v>82.05</v>
      </c>
      <c r="L721" s="23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3">
        <f>ROUND((PRICE1.12!C722/PRICE1.12!$G722)*100,2)</f>
        <v>100.42</v>
      </c>
      <c r="D722" s="23">
        <f>ROUND((PRICE1.12!D722/PRICE1.12!$G722)*100,2)</f>
        <v>98.64</v>
      </c>
      <c r="E722" s="23">
        <f>ROUND((PRICE1.12!E722/PRICE1.12!$G722)*100,2)</f>
        <v>106.76</v>
      </c>
      <c r="F722" s="23">
        <f>ROUND((PRICE1.12!F722/PRICE1.12!$G722)*100,2)</f>
        <v>94.09</v>
      </c>
      <c r="G722" s="23">
        <f>ROUND((PRICE1.12!G722/PRICE1.12!$G722)*100,2)</f>
        <v>100</v>
      </c>
      <c r="H722" s="23">
        <f>ROUND((PRICE1.12!H722/PRICE1.12!$G722)*100,2)</f>
        <v>93.2</v>
      </c>
      <c r="I722" s="23">
        <f>ROUND((PRICE1.12!I722/PRICE1.12!$G722)*100,2)</f>
        <v>80.709999999999994</v>
      </c>
      <c r="J722" s="23">
        <f>ROUND((PRICE1.12!J722/PRICE1.12!$G722)*100,2)</f>
        <v>79.77</v>
      </c>
      <c r="K722" s="23">
        <f>ROUND((PRICE1.12!K722/PRICE1.12!$G722)*100,2)</f>
        <v>79.73</v>
      </c>
      <c r="L722" s="23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3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 x14ac:dyDescent="0.25">
      <c r="A724" s="9" t="s">
        <v>127</v>
      </c>
      <c r="B724" s="9" t="s">
        <v>8</v>
      </c>
      <c r="C724" s="23">
        <f>ROUND((PRICE1.12!C724/PRICE1.12!$G724)*100,2)</f>
        <v>75.849999999999994</v>
      </c>
      <c r="D724" s="23">
        <f>ROUND((PRICE1.12!D724/PRICE1.12!$G724)*100,2)</f>
        <v>66.23</v>
      </c>
      <c r="E724" s="23">
        <f>ROUND((PRICE1.12!E724/PRICE1.12!$G724)*100,2)</f>
        <v>164.83</v>
      </c>
      <c r="F724" s="23">
        <f>ROUND((PRICE1.12!F724/PRICE1.12!$G724)*100,2)</f>
        <v>93.09</v>
      </c>
      <c r="G724" s="23">
        <f>ROUND((PRICE1.12!G724/PRICE1.12!$G724)*100,2)</f>
        <v>100</v>
      </c>
      <c r="H724" s="23">
        <f>ROUND((PRICE1.12!H724/PRICE1.12!$G724)*100,2)</f>
        <v>69.709999999999994</v>
      </c>
      <c r="I724" s="23">
        <f>ROUND((PRICE1.12!I724/PRICE1.12!$G724)*100,2)</f>
        <v>183.96</v>
      </c>
      <c r="J724" s="23">
        <f>ROUND((PRICE1.12!J724/PRICE1.12!$G724)*100,2)</f>
        <v>174.54</v>
      </c>
      <c r="K724" s="23">
        <f>ROUND((PRICE1.12!K724/PRICE1.12!$G724)*100,2)</f>
        <v>61.35</v>
      </c>
      <c r="L724" s="23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3">
        <f>ROUND((PRICE1.12!C725/PRICE1.12!$G725)*100,2)</f>
        <v>95.26</v>
      </c>
      <c r="D725" s="23">
        <f>ROUND((PRICE1.12!D725/PRICE1.12!$G725)*100,2)</f>
        <v>103.06</v>
      </c>
      <c r="E725" s="23">
        <f>ROUND((PRICE1.12!E725/PRICE1.12!$G725)*100,2)</f>
        <v>103.34</v>
      </c>
      <c r="F725" s="23">
        <f>ROUND((PRICE1.12!F725/PRICE1.12!$G725)*100,2)</f>
        <v>98.05</v>
      </c>
      <c r="G725" s="23">
        <f>ROUND((PRICE1.12!G725/PRICE1.12!$G725)*100,2)</f>
        <v>100</v>
      </c>
      <c r="H725" s="23">
        <f>ROUND((PRICE1.12!H725/PRICE1.12!$G725)*100,2)</f>
        <v>97.49</v>
      </c>
      <c r="I725" s="23">
        <f>ROUND((PRICE1.12!I725/PRICE1.12!$G725)*100,2)</f>
        <v>123.4</v>
      </c>
      <c r="J725" s="23">
        <f>ROUND((PRICE1.12!J725/PRICE1.12!$G725)*100,2)</f>
        <v>119.36</v>
      </c>
      <c r="K725" s="23">
        <f>ROUND((PRICE1.12!K725/PRICE1.12!$G725)*100,2)</f>
        <v>124.93</v>
      </c>
      <c r="L725" s="23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3">
        <f>ROUND((PRICE1.12!C726/PRICE1.12!$G726)*100,2)</f>
        <v>154.25</v>
      </c>
      <c r="D726" s="23">
        <f>ROUND((PRICE1.12!D726/PRICE1.12!$G726)*100,2)</f>
        <v>130.1</v>
      </c>
      <c r="E726" s="23">
        <f>ROUND((PRICE1.12!E726/PRICE1.12!$G726)*100,2)</f>
        <v>53.23</v>
      </c>
      <c r="F726" s="23">
        <f>ROUND((PRICE1.12!F726/PRICE1.12!$G726)*100,2)</f>
        <v>62.59</v>
      </c>
      <c r="G726" s="23">
        <f>ROUND((PRICE1.12!G726/PRICE1.12!$G726)*100,2)</f>
        <v>100</v>
      </c>
      <c r="H726" s="23">
        <f>ROUND((PRICE1.12!H726/PRICE1.12!$G726)*100,2)</f>
        <v>59.52</v>
      </c>
      <c r="I726" s="23">
        <f>ROUND((PRICE1.12!I726/PRICE1.12!$G726)*100,2)</f>
        <v>63.61</v>
      </c>
      <c r="J726" s="23">
        <f>ROUND((PRICE1.12!J726/PRICE1.12!$G726)*100,2)</f>
        <v>60.2</v>
      </c>
      <c r="K726" s="23">
        <f>ROUND((PRICE1.12!K726/PRICE1.12!$G726)*100,2)</f>
        <v>61.22</v>
      </c>
      <c r="L726" s="23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3">
        <f>ROUND((PRICE1.12!C727/PRICE1.12!$G727)*100,2)</f>
        <v>93.91</v>
      </c>
      <c r="D727" s="23">
        <f>ROUND((PRICE1.12!D727/PRICE1.12!$G727)*100,2)</f>
        <v>98.86</v>
      </c>
      <c r="E727" s="23">
        <f>ROUND((PRICE1.12!E727/PRICE1.12!$G727)*100,2)</f>
        <v>109.71</v>
      </c>
      <c r="F727" s="23">
        <f>ROUND((PRICE1.12!F727/PRICE1.12!$G727)*100,2)</f>
        <v>97.39</v>
      </c>
      <c r="G727" s="23">
        <f>ROUND((PRICE1.12!G727/PRICE1.12!$G727)*100,2)</f>
        <v>100</v>
      </c>
      <c r="H727" s="23">
        <f>ROUND((PRICE1.12!H727/PRICE1.12!$G727)*100,2)</f>
        <v>110.04</v>
      </c>
      <c r="I727" s="23">
        <f>ROUND((PRICE1.12!I727/PRICE1.12!$G727)*100,2)</f>
        <v>117</v>
      </c>
      <c r="J727" s="23">
        <f>ROUND((PRICE1.12!J727/PRICE1.12!$G727)*100,2)</f>
        <v>105.69</v>
      </c>
      <c r="K727" s="23">
        <f>ROUND((PRICE1.12!K727/PRICE1.12!$G727)*100,2)</f>
        <v>98.73</v>
      </c>
      <c r="L727" s="23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3">
        <f>ROUND((PRICE1.12!C728/PRICE1.12!$G728)*100,2)</f>
        <v>103.45</v>
      </c>
      <c r="D728" s="23">
        <f>ROUND((PRICE1.12!D728/PRICE1.12!$G728)*100,2)</f>
        <v>107.35</v>
      </c>
      <c r="E728" s="23">
        <f>ROUND((PRICE1.12!E728/PRICE1.12!$G728)*100,2)</f>
        <v>85.68</v>
      </c>
      <c r="F728" s="23">
        <f>ROUND((PRICE1.12!F728/PRICE1.12!$G728)*100,2)</f>
        <v>103.5</v>
      </c>
      <c r="G728" s="23">
        <f>ROUND((PRICE1.12!G728/PRICE1.12!$G728)*100,2)</f>
        <v>100</v>
      </c>
      <c r="H728" s="23">
        <f>ROUND((PRICE1.12!H728/PRICE1.12!$G728)*100,2)</f>
        <v>120.8</v>
      </c>
      <c r="I728" s="23">
        <f>ROUND((PRICE1.12!I728/PRICE1.12!$G728)*100,2)</f>
        <v>89.65</v>
      </c>
      <c r="J728" s="23">
        <f>ROUND((PRICE1.12!J728/PRICE1.12!$G728)*100,2)</f>
        <v>95.5</v>
      </c>
      <c r="K728" s="23">
        <f>ROUND((PRICE1.12!K728/PRICE1.12!$G728)*100,2)</f>
        <v>98.13</v>
      </c>
      <c r="L728" s="23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3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 x14ac:dyDescent="0.25">
      <c r="A730" s="9" t="s">
        <v>127</v>
      </c>
      <c r="B730" s="9" t="s">
        <v>14</v>
      </c>
      <c r="C730" s="23">
        <f>ROUND((PRICE1.12!C730/PRICE1.12!$G730)*100,2)</f>
        <v>109.81</v>
      </c>
      <c r="D730" s="23">
        <f>ROUND((PRICE1.12!D730/PRICE1.12!$G730)*100,2)</f>
        <v>97.54</v>
      </c>
      <c r="E730" s="23">
        <f>ROUND((PRICE1.12!E730/PRICE1.12!$G730)*100,2)</f>
        <v>100.21</v>
      </c>
      <c r="F730" s="23">
        <f>ROUND((PRICE1.12!F730/PRICE1.12!$G730)*100,2)</f>
        <v>92.46</v>
      </c>
      <c r="G730" s="23">
        <f>ROUND((PRICE1.12!G730/PRICE1.12!$G730)*100,2)</f>
        <v>100</v>
      </c>
      <c r="H730" s="23">
        <f>ROUND((PRICE1.12!H730/PRICE1.12!$G730)*100,2)</f>
        <v>105.84</v>
      </c>
      <c r="I730" s="23">
        <f>ROUND((PRICE1.12!I730/PRICE1.12!$G730)*100,2)</f>
        <v>97.5</v>
      </c>
      <c r="J730" s="23">
        <f>ROUND((PRICE1.12!J730/PRICE1.12!$G730)*100,2)</f>
        <v>90.57</v>
      </c>
      <c r="K730" s="23">
        <f>ROUND((PRICE1.12!K730/PRICE1.12!$G730)*100,2)</f>
        <v>99.58</v>
      </c>
      <c r="L730" s="23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3">
        <f>ROUND((PRICE1.12!C731/PRICE1.12!$G731)*100,2)</f>
        <v>102.33</v>
      </c>
      <c r="D731" s="23">
        <f>ROUND((PRICE1.12!D731/PRICE1.12!$G731)*100,2)</f>
        <v>89.87</v>
      </c>
      <c r="E731" s="23">
        <f>ROUND((PRICE1.12!E731/PRICE1.12!$G731)*100,2)</f>
        <v>99.37</v>
      </c>
      <c r="F731" s="23">
        <f>ROUND((PRICE1.12!F731/PRICE1.12!$G731)*100,2)</f>
        <v>108.41</v>
      </c>
      <c r="G731" s="23">
        <f>ROUND((PRICE1.12!G731/PRICE1.12!$G731)*100,2)</f>
        <v>100</v>
      </c>
      <c r="H731" s="23">
        <f>ROUND((PRICE1.12!H731/PRICE1.12!$G731)*100,2)</f>
        <v>89.78</v>
      </c>
      <c r="I731" s="23">
        <f>ROUND((PRICE1.12!I731/PRICE1.12!$G731)*100,2)</f>
        <v>85.75</v>
      </c>
      <c r="J731" s="23">
        <f>ROUND((PRICE1.12!J731/PRICE1.12!$G731)*100,2)</f>
        <v>94.95</v>
      </c>
      <c r="K731" s="23">
        <f>ROUND((PRICE1.12!K731/PRICE1.12!$G731)*100,2)</f>
        <v>97.8</v>
      </c>
      <c r="L731" s="23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3">
        <f>ROUND((PRICE1.12!C732/PRICE1.12!$G732)*100,2)</f>
        <v>121.11</v>
      </c>
      <c r="D732" s="23">
        <f>ROUND((PRICE1.12!D732/PRICE1.12!$G732)*100,2)</f>
        <v>83.93</v>
      </c>
      <c r="E732" s="23">
        <f>ROUND((PRICE1.12!E732/PRICE1.12!$G732)*100,2)</f>
        <v>88.67</v>
      </c>
      <c r="F732" s="23">
        <f>ROUND((PRICE1.12!F732/PRICE1.12!$G732)*100,2)</f>
        <v>106.33</v>
      </c>
      <c r="G732" s="23">
        <f>ROUND((PRICE1.12!G732/PRICE1.12!$G732)*100,2)</f>
        <v>100</v>
      </c>
      <c r="H732" s="23">
        <f>ROUND((PRICE1.12!H732/PRICE1.12!$G732)*100,2)</f>
        <v>139.69999999999999</v>
      </c>
      <c r="I732" s="23">
        <f>ROUND((PRICE1.12!I732/PRICE1.12!$G732)*100,2)</f>
        <v>103.55</v>
      </c>
      <c r="J732" s="23">
        <f>ROUND((PRICE1.12!J732/PRICE1.12!$G732)*100,2)</f>
        <v>92.64</v>
      </c>
      <c r="K732" s="23">
        <f>ROUND((PRICE1.12!K732/PRICE1.12!$G732)*100,2)</f>
        <v>98.61</v>
      </c>
      <c r="L732" s="23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3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 x14ac:dyDescent="0.25">
      <c r="A734" s="9" t="s">
        <v>127</v>
      </c>
      <c r="B734" s="9" t="s">
        <v>24</v>
      </c>
      <c r="C734" s="23">
        <f>ROUND((PRICE1.12!C734/PRICE1.12!$G734)*100,2)</f>
        <v>72.48</v>
      </c>
      <c r="D734" s="23">
        <f>ROUND((PRICE1.12!D734/PRICE1.12!$G734)*100,2)</f>
        <v>90.33</v>
      </c>
      <c r="E734" s="23">
        <f>ROUND((PRICE1.12!E734/PRICE1.12!$G734)*100,2)</f>
        <v>112.61</v>
      </c>
      <c r="F734" s="23">
        <f>ROUND((PRICE1.12!F734/PRICE1.12!$G734)*100,2)</f>
        <v>124.58</v>
      </c>
      <c r="G734" s="23">
        <f>ROUND((PRICE1.12!G734/PRICE1.12!$G734)*100,2)</f>
        <v>100</v>
      </c>
      <c r="H734" s="23">
        <f>ROUND((PRICE1.12!H734/PRICE1.12!$G734)*100,2)</f>
        <v>135.94</v>
      </c>
      <c r="I734" s="23">
        <f>ROUND((PRICE1.12!I734/PRICE1.12!$G734)*100,2)</f>
        <v>231.31</v>
      </c>
      <c r="J734" s="23">
        <f>ROUND((PRICE1.12!J734/PRICE1.12!$G734)*100,2)</f>
        <v>249.45</v>
      </c>
      <c r="K734" s="23">
        <f>ROUND((PRICE1.12!K734/PRICE1.12!$G734)*100,2)</f>
        <v>245.91</v>
      </c>
      <c r="L734" s="23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ROUND((PRICE1.12!C735/PRICE1.12!$G735)*100,2)</f>
        <v>124.09</v>
      </c>
      <c r="D735" s="23">
        <f>ROUND((PRICE1.12!D735/PRICE1.12!$G735)*100,2)</f>
        <v>117.85</v>
      </c>
      <c r="E735" s="23">
        <f>ROUND((PRICE1.12!E735/PRICE1.12!$G735)*100,2)</f>
        <v>86.07</v>
      </c>
      <c r="F735" s="23">
        <f>ROUND((PRICE1.12!F735/PRICE1.12!$G735)*100,2)</f>
        <v>71.989999999999995</v>
      </c>
      <c r="G735" s="23">
        <f>ROUND((PRICE1.12!G735/PRICE1.12!$G735)*100,2)</f>
        <v>100</v>
      </c>
      <c r="H735" s="23">
        <f>ROUND((PRICE1.12!H735/PRICE1.12!$G735)*100,2)</f>
        <v>105.03</v>
      </c>
      <c r="I735" s="23">
        <f>ROUND((PRICE1.12!I735/PRICE1.12!$G735)*100,2)</f>
        <v>100.12</v>
      </c>
      <c r="J735" s="23">
        <f>ROUND((PRICE1.12!J735/PRICE1.12!$G735)*100,2)</f>
        <v>124.21</v>
      </c>
      <c r="K735" s="23">
        <f>ROUND((PRICE1.12!K735/PRICE1.12!$G735)*100,2)</f>
        <v>114.6</v>
      </c>
      <c r="L735" s="23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3">
        <f>ROUND((PRICE1.12!C736/PRICE1.12!$G736)*100,2)</f>
        <v>97.35</v>
      </c>
      <c r="D736" s="23">
        <f>ROUND((PRICE1.12!D736/PRICE1.12!$G736)*100,2)</f>
        <v>107.57</v>
      </c>
      <c r="E736" s="23">
        <f>ROUND((PRICE1.12!E736/PRICE1.12!$G736)*100,2)</f>
        <v>95.74</v>
      </c>
      <c r="F736" s="23">
        <f>ROUND((PRICE1.12!F736/PRICE1.12!$G736)*100,2)</f>
        <v>99.34</v>
      </c>
      <c r="G736" s="23">
        <f>ROUND((PRICE1.12!G736/PRICE1.12!$G736)*100,2)</f>
        <v>100</v>
      </c>
      <c r="H736" s="23">
        <f>ROUND((PRICE1.12!H736/PRICE1.12!$G736)*100,2)</f>
        <v>86.58</v>
      </c>
      <c r="I736" s="23">
        <f>ROUND((PRICE1.12!I736/PRICE1.12!$G736)*100,2)</f>
        <v>119.5</v>
      </c>
      <c r="J736" s="23">
        <f>ROUND((PRICE1.12!J736/PRICE1.12!$G736)*100,2)</f>
        <v>124.29</v>
      </c>
      <c r="K736" s="23">
        <f>ROUND((PRICE1.12!K736/PRICE1.12!$G736)*100,2)</f>
        <v>103.38</v>
      </c>
      <c r="L736" s="23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 x14ac:dyDescent="0.25">
      <c r="A738" s="9" t="s">
        <v>127</v>
      </c>
      <c r="B738" s="9" t="s">
        <v>31</v>
      </c>
      <c r="C738" s="23">
        <f>ROUND((PRICE1.12!C738/PRICE1.12!$G738)*100,2)</f>
        <v>111.49</v>
      </c>
      <c r="D738" s="23">
        <f>ROUND((PRICE1.12!D738/PRICE1.12!$G738)*100,2)</f>
        <v>87.18</v>
      </c>
      <c r="E738" s="23">
        <f>ROUND((PRICE1.12!E738/PRICE1.12!$G738)*100,2)</f>
        <v>97.16</v>
      </c>
      <c r="F738" s="23">
        <f>ROUND((PRICE1.12!F738/PRICE1.12!$G738)*100,2)</f>
        <v>104.16</v>
      </c>
      <c r="G738" s="23">
        <f>ROUND((PRICE1.12!G738/PRICE1.12!$G738)*100,2)</f>
        <v>100</v>
      </c>
      <c r="H738" s="23">
        <f>ROUND((PRICE1.12!H738/PRICE1.12!$G738)*100,2)</f>
        <v>111.46</v>
      </c>
      <c r="I738" s="23">
        <f>ROUND((PRICE1.12!I738/PRICE1.12!$G738)*100,2)</f>
        <v>104.08</v>
      </c>
      <c r="J738" s="23">
        <f>ROUND((PRICE1.12!J738/PRICE1.12!$G738)*100,2)</f>
        <v>102.48</v>
      </c>
      <c r="K738" s="23">
        <f>ROUND((PRICE1.12!K738/PRICE1.12!$G738)*100,2)</f>
        <v>107.77</v>
      </c>
      <c r="L738" s="23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ROUND((PRICE1.12!C739/PRICE1.12!$G739)*100,2)</f>
        <v>102.54</v>
      </c>
      <c r="D739" s="23">
        <f>ROUND((PRICE1.12!D739/PRICE1.12!$G739)*100,2)</f>
        <v>100.56</v>
      </c>
      <c r="E739" s="23">
        <f>ROUND((PRICE1.12!E739/PRICE1.12!$G739)*100,2)</f>
        <v>101.55</v>
      </c>
      <c r="F739" s="23">
        <f>ROUND((PRICE1.12!F739/PRICE1.12!$G739)*100,2)</f>
        <v>95.2</v>
      </c>
      <c r="G739" s="23">
        <f>ROUND((PRICE1.12!G739/PRICE1.12!$G739)*100,2)</f>
        <v>100</v>
      </c>
      <c r="H739" s="23">
        <f>ROUND((PRICE1.12!H739/PRICE1.12!$G739)*100,2)</f>
        <v>83.19</v>
      </c>
      <c r="I739" s="23">
        <f>ROUND((PRICE1.12!I739/PRICE1.12!$G739)*100,2)</f>
        <v>114.41</v>
      </c>
      <c r="J739" s="23">
        <f>ROUND((PRICE1.12!J739/PRICE1.12!$G739)*100,2)</f>
        <v>99.86</v>
      </c>
      <c r="K739" s="23">
        <f>ROUND((PRICE1.12!K739/PRICE1.12!$G739)*100,2)</f>
        <v>114.83</v>
      </c>
      <c r="L739" s="23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ROUND((PRICE1.12!C740/PRICE1.12!$G740)*100,2)</f>
        <v>112.44</v>
      </c>
      <c r="D740" s="23">
        <f>ROUND((PRICE1.12!D740/PRICE1.12!$G740)*100,2)</f>
        <v>96.16</v>
      </c>
      <c r="E740" s="23">
        <f>ROUND((PRICE1.12!E740/PRICE1.12!$G740)*100,2)</f>
        <v>95.11</v>
      </c>
      <c r="F740" s="23">
        <f>ROUND((PRICE1.12!F740/PRICE1.12!$G740)*100,2)</f>
        <v>96.29</v>
      </c>
      <c r="G740" s="23">
        <f>ROUND((PRICE1.12!G740/PRICE1.12!$G740)*100,2)</f>
        <v>100</v>
      </c>
      <c r="H740" s="23">
        <f>ROUND((PRICE1.12!H740/PRICE1.12!$G740)*100,2)</f>
        <v>162.93</v>
      </c>
      <c r="I740" s="23">
        <f>ROUND((PRICE1.12!I740/PRICE1.12!$G740)*100,2)</f>
        <v>133.6</v>
      </c>
      <c r="J740" s="23">
        <f>ROUND((PRICE1.12!J740/PRICE1.12!$G740)*100,2)</f>
        <v>112.69</v>
      </c>
      <c r="K740" s="23">
        <f>ROUND((PRICE1.12!K740/PRICE1.12!$G740)*100,2)</f>
        <v>104.27</v>
      </c>
      <c r="L740" s="23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3">
        <f>ROUND((PRICE1.12!C741/PRICE1.12!$G741)*100,2)</f>
        <v>129.04</v>
      </c>
      <c r="D741" s="23">
        <f>ROUND((PRICE1.12!D741/PRICE1.12!$G741)*100,2)</f>
        <v>98.04</v>
      </c>
      <c r="E741" s="23">
        <f>ROUND((PRICE1.12!E741/PRICE1.12!$G741)*100,2)</f>
        <v>79.14</v>
      </c>
      <c r="F741" s="23">
        <f>ROUND((PRICE1.12!F741/PRICE1.12!$G741)*100,2)</f>
        <v>93.83</v>
      </c>
      <c r="G741" s="23">
        <f>ROUND((PRICE1.12!G741/PRICE1.12!$G741)*100,2)</f>
        <v>100</v>
      </c>
      <c r="H741" s="23">
        <f>ROUND((PRICE1.12!H741/PRICE1.12!$G741)*100,2)</f>
        <v>146.87</v>
      </c>
      <c r="I741" s="23">
        <f>ROUND((PRICE1.12!I741/PRICE1.12!$G741)*100,2)</f>
        <v>118.56</v>
      </c>
      <c r="J741" s="23">
        <f>ROUND((PRICE1.12!J741/PRICE1.12!$G741)*100,2)</f>
        <v>91.19</v>
      </c>
      <c r="K741" s="23">
        <f>ROUND((PRICE1.12!K741/PRICE1.12!$G741)*100,2)</f>
        <v>93.1</v>
      </c>
      <c r="L741" s="23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ROUND((PRICE1.12!C742/PRICE1.12!$G742)*100,2)</f>
        <v>101.36</v>
      </c>
      <c r="D742" s="23">
        <f>ROUND((PRICE1.12!D742/PRICE1.12!$G742)*100,2)</f>
        <v>110.46</v>
      </c>
      <c r="E742" s="23">
        <f>ROUND((PRICE1.12!E742/PRICE1.12!$G742)*100,2)</f>
        <v>123.01</v>
      </c>
      <c r="F742" s="23">
        <f>ROUND((PRICE1.12!F742/PRICE1.12!$G742)*100,2)</f>
        <v>65.17</v>
      </c>
      <c r="G742" s="23">
        <f>ROUND((PRICE1.12!G742/PRICE1.12!$G742)*100,2)</f>
        <v>100</v>
      </c>
      <c r="H742" s="23">
        <f>ROUND((PRICE1.12!H742/PRICE1.12!$G742)*100,2)</f>
        <v>69.77</v>
      </c>
      <c r="I742" s="23">
        <f>ROUND((PRICE1.12!I742/PRICE1.12!$G742)*100,2)</f>
        <v>112.03</v>
      </c>
      <c r="J742" s="23">
        <f>ROUND((PRICE1.12!J742/PRICE1.12!$G742)*100,2)</f>
        <v>74.58</v>
      </c>
      <c r="K742" s="23">
        <f>ROUND((PRICE1.12!K742/PRICE1.12!$G742)*100,2)</f>
        <v>109.94</v>
      </c>
      <c r="L742" s="23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3">
        <f>ROUND((PRICE1.12!C743/PRICE1.12!$G743)*100,2)</f>
        <v>92.15</v>
      </c>
      <c r="D743" s="23">
        <f>ROUND((PRICE1.12!D743/PRICE1.12!$G743)*100,2)</f>
        <v>117.6</v>
      </c>
      <c r="E743" s="23">
        <f>ROUND((PRICE1.12!E743/PRICE1.12!$G743)*100,2)</f>
        <v>106.56</v>
      </c>
      <c r="F743" s="23">
        <f>ROUND((PRICE1.12!F743/PRICE1.12!$G743)*100,2)</f>
        <v>83.63</v>
      </c>
      <c r="G743" s="23">
        <f>ROUND((PRICE1.12!G743/PRICE1.12!$G743)*100,2)</f>
        <v>100</v>
      </c>
      <c r="H743" s="23">
        <f>ROUND((PRICE1.12!H743/PRICE1.12!$G743)*100,2)</f>
        <v>114.41</v>
      </c>
      <c r="I743" s="23">
        <f>ROUND((PRICE1.12!I743/PRICE1.12!$G743)*100,2)</f>
        <v>164.62</v>
      </c>
      <c r="J743" s="23">
        <f>ROUND((PRICE1.12!J743/PRICE1.12!$G743)*100,2)</f>
        <v>128.57</v>
      </c>
      <c r="K743" s="23">
        <f>ROUND((PRICE1.12!K743/PRICE1.12!$G743)*100,2)</f>
        <v>126.12</v>
      </c>
      <c r="L743" s="23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ROUND((PRICE1.12!C744/PRICE1.12!$G744)*100,2)</f>
        <v>112.86</v>
      </c>
      <c r="D744" s="23">
        <f>ROUND((PRICE1.12!D744/PRICE1.12!$G744)*100,2)</f>
        <v>91.3</v>
      </c>
      <c r="E744" s="23">
        <f>ROUND((PRICE1.12!E744/PRICE1.12!$G744)*100,2)</f>
        <v>96.3</v>
      </c>
      <c r="F744" s="23">
        <f>ROUND((PRICE1.12!F744/PRICE1.12!$G744)*100,2)</f>
        <v>99.54</v>
      </c>
      <c r="G744" s="23">
        <f>ROUND((PRICE1.12!G744/PRICE1.12!$G744)*100,2)</f>
        <v>100</v>
      </c>
      <c r="H744" s="23">
        <f>ROUND((PRICE1.12!H744/PRICE1.12!$G744)*100,2)</f>
        <v>111.1</v>
      </c>
      <c r="I744" s="23">
        <f>ROUND((PRICE1.12!I744/PRICE1.12!$G744)*100,2)</f>
        <v>110.82</v>
      </c>
      <c r="J744" s="23">
        <f>ROUND((PRICE1.12!J744/PRICE1.12!$G744)*100,2)</f>
        <v>97.5</v>
      </c>
      <c r="K744" s="23">
        <f>ROUND((PRICE1.12!K744/PRICE1.12!$G744)*100,2)</f>
        <v>113.69</v>
      </c>
      <c r="L744" s="23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 x14ac:dyDescent="0.25">
      <c r="A746" s="9" t="s">
        <v>127</v>
      </c>
      <c r="B746" s="9" t="s">
        <v>40</v>
      </c>
      <c r="C746" s="23">
        <f>ROUND((PRICE1.12!C746/PRICE1.12!$G746)*100,2)</f>
        <v>64.739999999999995</v>
      </c>
      <c r="D746" s="23">
        <f>ROUND((PRICE1.12!D746/PRICE1.12!$G746)*100,2)</f>
        <v>82.42</v>
      </c>
      <c r="E746" s="23">
        <f>ROUND((PRICE1.12!E746/PRICE1.12!$G746)*100,2)</f>
        <v>146.59</v>
      </c>
      <c r="F746" s="23">
        <f>ROUND((PRICE1.12!F746/PRICE1.12!$G746)*100,2)</f>
        <v>106.24</v>
      </c>
      <c r="G746" s="23">
        <f>ROUND((PRICE1.12!G746/PRICE1.12!$G746)*100,2)</f>
        <v>100</v>
      </c>
      <c r="H746" s="23">
        <f>ROUND((PRICE1.12!H746/PRICE1.12!$G746)*100,2)</f>
        <v>110.13</v>
      </c>
      <c r="I746" s="23">
        <f>ROUND((PRICE1.12!I746/PRICE1.12!$G746)*100,2)</f>
        <v>146.16999999999999</v>
      </c>
      <c r="J746" s="23">
        <f>ROUND((PRICE1.12!J746/PRICE1.12!$G746)*100,2)</f>
        <v>111.07</v>
      </c>
      <c r="K746" s="23">
        <f>ROUND((PRICE1.12!K746/PRICE1.12!$G746)*100,2)</f>
        <v>72.14</v>
      </c>
      <c r="L746" s="23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ROUND((PRICE1.12!C747/PRICE1.12!$G747)*100,2)</f>
        <v>101.18</v>
      </c>
      <c r="D747" s="23">
        <f>ROUND((PRICE1.12!D747/PRICE1.12!$G747)*100,2)</f>
        <v>92.15</v>
      </c>
      <c r="E747" s="23">
        <f>ROUND((PRICE1.12!E747/PRICE1.12!$G747)*100,2)</f>
        <v>98.63</v>
      </c>
      <c r="F747" s="23">
        <f>ROUND((PRICE1.12!F747/PRICE1.12!$G747)*100,2)</f>
        <v>107.96</v>
      </c>
      <c r="G747" s="23">
        <f>ROUND((PRICE1.12!G747/PRICE1.12!$G747)*100,2)</f>
        <v>100</v>
      </c>
      <c r="H747" s="23">
        <f>ROUND((PRICE1.12!H747/PRICE1.12!$G747)*100,2)</f>
        <v>113.23</v>
      </c>
      <c r="I747" s="23">
        <f>ROUND((PRICE1.12!I747/PRICE1.12!$G747)*100,2)</f>
        <v>109.29</v>
      </c>
      <c r="J747" s="23">
        <f>ROUND((PRICE1.12!J747/PRICE1.12!$G747)*100,2)</f>
        <v>97.76</v>
      </c>
      <c r="K747" s="23">
        <f>ROUND((PRICE1.12!K747/PRICE1.12!$G747)*100,2)</f>
        <v>113.46</v>
      </c>
      <c r="L747" s="23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3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 x14ac:dyDescent="0.25">
      <c r="A749" s="9" t="s">
        <v>127</v>
      </c>
      <c r="B749" s="9" t="s">
        <v>55</v>
      </c>
      <c r="C749" s="23">
        <f>ROUND((PRICE1.12!C749/PRICE1.12!$G749)*100,2)</f>
        <v>101.23</v>
      </c>
      <c r="D749" s="23">
        <f>ROUND((PRICE1.12!D749/PRICE1.12!$G749)*100,2)</f>
        <v>97.34</v>
      </c>
      <c r="E749" s="23">
        <f>ROUND((PRICE1.12!E749/PRICE1.12!$G749)*100,2)</f>
        <v>97.95</v>
      </c>
      <c r="F749" s="23">
        <f>ROUND((PRICE1.12!F749/PRICE1.12!$G749)*100,2)</f>
        <v>103.38</v>
      </c>
      <c r="G749" s="23">
        <f>ROUND((PRICE1.12!G749/PRICE1.12!$G749)*100,2)</f>
        <v>100</v>
      </c>
      <c r="H749" s="23">
        <f>ROUND((PRICE1.12!H749/PRICE1.12!$G749)*100,2)</f>
        <v>113.72</v>
      </c>
      <c r="I749" s="23">
        <f>ROUND((PRICE1.12!I749/PRICE1.12!$G749)*100,2)</f>
        <v>124.56</v>
      </c>
      <c r="J749" s="23">
        <f>ROUND((PRICE1.12!J749/PRICE1.12!$G749)*100,2)</f>
        <v>134.80000000000001</v>
      </c>
      <c r="K749" s="23">
        <f>ROUND((PRICE1.12!K749/PRICE1.12!$G749)*100,2)</f>
        <v>138.38</v>
      </c>
      <c r="L749" s="23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ROUND((PRICE1.12!C750/PRICE1.12!$G750)*100,2)</f>
        <v>97.57</v>
      </c>
      <c r="D750" s="23">
        <f>ROUND((PRICE1.12!D750/PRICE1.12!$G750)*100,2)</f>
        <v>100.36</v>
      </c>
      <c r="E750" s="23">
        <f>ROUND((PRICE1.12!E750/PRICE1.12!$G750)*100,2)</f>
        <v>95.86</v>
      </c>
      <c r="F750" s="23">
        <f>ROUND((PRICE1.12!F750/PRICE1.12!$G750)*100,2)</f>
        <v>106.2</v>
      </c>
      <c r="G750" s="23">
        <f>ROUND((PRICE1.12!G750/PRICE1.12!$G750)*100,2)</f>
        <v>100</v>
      </c>
      <c r="H750" s="23">
        <f>ROUND((PRICE1.12!H750/PRICE1.12!$G750)*100,2)</f>
        <v>110.22</v>
      </c>
      <c r="I750" s="23">
        <f>ROUND((PRICE1.12!I750/PRICE1.12!$G750)*100,2)</f>
        <v>122.38</v>
      </c>
      <c r="J750" s="23">
        <f>ROUND((PRICE1.12!J750/PRICE1.12!$G750)*100,2)</f>
        <v>130.29</v>
      </c>
      <c r="K750" s="23">
        <f>ROUND((PRICE1.12!K750/PRICE1.12!$G750)*100,2)</f>
        <v>125.3</v>
      </c>
      <c r="L750" s="23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ROUND((PRICE1.12!C751/PRICE1.12!$G751)*100,2)</f>
        <v>93.21</v>
      </c>
      <c r="D751" s="23">
        <f>ROUND((PRICE1.12!D751/PRICE1.12!$G751)*100,2)</f>
        <v>107.09</v>
      </c>
      <c r="E751" s="23">
        <f>ROUND((PRICE1.12!E751/PRICE1.12!$G751)*100,2)</f>
        <v>95.93</v>
      </c>
      <c r="F751" s="23">
        <f>ROUND((PRICE1.12!F751/PRICE1.12!$G751)*100,2)</f>
        <v>103.47</v>
      </c>
      <c r="G751" s="23">
        <f>ROUND((PRICE1.12!G751/PRICE1.12!$G751)*100,2)</f>
        <v>100</v>
      </c>
      <c r="H751" s="23">
        <f>ROUND((PRICE1.12!H751/PRICE1.12!$G751)*100,2)</f>
        <v>131.37</v>
      </c>
      <c r="I751" s="23">
        <f>ROUND((PRICE1.12!I751/PRICE1.12!$G751)*100,2)</f>
        <v>151.72999999999999</v>
      </c>
      <c r="J751" s="23">
        <f>ROUND((PRICE1.12!J751/PRICE1.12!$G751)*100,2)</f>
        <v>155.35</v>
      </c>
      <c r="K751" s="23">
        <f>ROUND((PRICE1.12!K751/PRICE1.12!$G751)*100,2)</f>
        <v>166.06</v>
      </c>
      <c r="L751" s="23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ROUND((PRICE1.12!C752/PRICE1.12!$G752)*100,2)</f>
        <v>115.24</v>
      </c>
      <c r="D752" s="23">
        <f>ROUND((PRICE1.12!D752/PRICE1.12!$G752)*100,2)</f>
        <v>112.41</v>
      </c>
      <c r="E752" s="23">
        <f>ROUND((PRICE1.12!E752/PRICE1.12!$G752)*100,2)</f>
        <v>86.33</v>
      </c>
      <c r="F752" s="23">
        <f>ROUND((PRICE1.12!F752/PRICE1.12!$G752)*100,2)</f>
        <v>85.97</v>
      </c>
      <c r="G752" s="23">
        <f>ROUND((PRICE1.12!G752/PRICE1.12!$G752)*100,2)</f>
        <v>100</v>
      </c>
      <c r="H752" s="23">
        <f>ROUND((PRICE1.12!H752/PRICE1.12!$G752)*100,2)</f>
        <v>91.14</v>
      </c>
      <c r="I752" s="23">
        <f>ROUND((PRICE1.12!I752/PRICE1.12!$G752)*100,2)</f>
        <v>112.46</v>
      </c>
      <c r="J752" s="23">
        <f>ROUND((PRICE1.12!J752/PRICE1.12!$G752)*100,2)</f>
        <v>69.8</v>
      </c>
      <c r="K752" s="23">
        <f>ROUND((PRICE1.12!K752/PRICE1.12!$G752)*100,2)</f>
        <v>97.91</v>
      </c>
      <c r="L752" s="23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3">
        <f>ROUND((PRICE1.12!C753/PRICE1.12!$G753)*100,2)</f>
        <v>139.94</v>
      </c>
      <c r="D753" s="23">
        <f>ROUND((PRICE1.12!D753/PRICE1.12!$G753)*100,2)</f>
        <v>82.2</v>
      </c>
      <c r="E753" s="23">
        <f>ROUND((PRICE1.12!E753/PRICE1.12!$G753)*100,2)</f>
        <v>95.9</v>
      </c>
      <c r="F753" s="23">
        <f>ROUND((PRICE1.12!F753/PRICE1.12!$G753)*100,2)</f>
        <v>81.97</v>
      </c>
      <c r="G753" s="23">
        <f>ROUND((PRICE1.12!G753/PRICE1.12!$G753)*100,2)</f>
        <v>100</v>
      </c>
      <c r="H753" s="23">
        <f>ROUND((PRICE1.12!H753/PRICE1.12!$G753)*100,2)</f>
        <v>92.05</v>
      </c>
      <c r="I753" s="23">
        <f>ROUND((PRICE1.12!I753/PRICE1.12!$G753)*100,2)</f>
        <v>71.069999999999993</v>
      </c>
      <c r="J753" s="23">
        <f>ROUND((PRICE1.12!J753/PRICE1.12!$G753)*100,2)</f>
        <v>173.44</v>
      </c>
      <c r="K753" s="23">
        <f>ROUND((PRICE1.12!K753/PRICE1.12!$G753)*100,2)</f>
        <v>111.94</v>
      </c>
      <c r="L753" s="23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ROUND((PRICE1.12!C754/PRICE1.12!$G754)*100,2)</f>
        <v>103.87</v>
      </c>
      <c r="D754" s="23">
        <f>ROUND((PRICE1.12!D754/PRICE1.12!$G754)*100,2)</f>
        <v>90.44</v>
      </c>
      <c r="E754" s="23">
        <f>ROUND((PRICE1.12!E754/PRICE1.12!$G754)*100,2)</f>
        <v>111.88</v>
      </c>
      <c r="F754" s="23">
        <f>ROUND((PRICE1.12!F754/PRICE1.12!$G754)*100,2)</f>
        <v>93.81</v>
      </c>
      <c r="G754" s="23">
        <f>ROUND((PRICE1.12!G754/PRICE1.12!$G754)*100,2)</f>
        <v>100</v>
      </c>
      <c r="H754" s="23">
        <f>ROUND((PRICE1.12!H754/PRICE1.12!$G754)*100,2)</f>
        <v>96.16</v>
      </c>
      <c r="I754" s="23">
        <f>ROUND((PRICE1.12!I754/PRICE1.12!$G754)*100,2)</f>
        <v>116.02</v>
      </c>
      <c r="J754" s="23">
        <f>ROUND((PRICE1.12!J754/PRICE1.12!$G754)*100,2)</f>
        <v>106.83</v>
      </c>
      <c r="K754" s="23">
        <f>ROUND((PRICE1.12!K754/PRICE1.12!$G754)*100,2)</f>
        <v>128.4</v>
      </c>
      <c r="L754" s="23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3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 x14ac:dyDescent="0.25">
      <c r="A756" s="9" t="s">
        <v>127</v>
      </c>
      <c r="B756" s="9" t="s">
        <v>90</v>
      </c>
      <c r="C756" s="23">
        <f>ROUND((PRICE1.12!C756/PRICE1.12!$G756)*100,2)</f>
        <v>97.64</v>
      </c>
      <c r="D756" s="23">
        <f>ROUND((PRICE1.12!D756/PRICE1.12!$G756)*100,2)</f>
        <v>100.41</v>
      </c>
      <c r="E756" s="23">
        <f>ROUND((PRICE1.12!E756/PRICE1.12!$G756)*100,2)</f>
        <v>101.41</v>
      </c>
      <c r="F756" s="23">
        <f>ROUND((PRICE1.12!F756/PRICE1.12!$G756)*100,2)</f>
        <v>100.52</v>
      </c>
      <c r="G756" s="23">
        <f>ROUND((PRICE1.12!G756/PRICE1.12!$G756)*100,2)</f>
        <v>100</v>
      </c>
      <c r="H756" s="23">
        <f>ROUND((PRICE1.12!H756/PRICE1.12!$G756)*100,2)</f>
        <v>114.91</v>
      </c>
      <c r="I756" s="23">
        <f>ROUND((PRICE1.12!I756/PRICE1.12!$G756)*100,2)</f>
        <v>113.64</v>
      </c>
      <c r="J756" s="23">
        <f>ROUND((PRICE1.12!J756/PRICE1.12!$G756)*100,2)</f>
        <v>113.84</v>
      </c>
      <c r="K756" s="23">
        <f>ROUND((PRICE1.12!K756/PRICE1.12!$G756)*100,2)</f>
        <v>115.08</v>
      </c>
      <c r="L756" s="23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ROUND((PRICE1.12!C757/PRICE1.12!$G757)*100,2)</f>
        <v>126.94</v>
      </c>
      <c r="D757" s="23">
        <f>ROUND((PRICE1.12!D757/PRICE1.12!$G757)*100,2)</f>
        <v>101.29</v>
      </c>
      <c r="E757" s="23">
        <f>ROUND((PRICE1.12!E757/PRICE1.12!$G757)*100,2)</f>
        <v>92.07</v>
      </c>
      <c r="F757" s="23">
        <f>ROUND((PRICE1.12!F757/PRICE1.12!$G757)*100,2)</f>
        <v>79.7</v>
      </c>
      <c r="G757" s="23">
        <f>ROUND((PRICE1.12!G757/PRICE1.12!$G757)*100,2)</f>
        <v>100</v>
      </c>
      <c r="H757" s="23">
        <f>ROUND((PRICE1.12!H757/PRICE1.12!$G757)*100,2)</f>
        <v>70.849999999999994</v>
      </c>
      <c r="I757" s="23">
        <f>ROUND((PRICE1.12!I757/PRICE1.12!$G757)*100,2)</f>
        <v>70.3</v>
      </c>
      <c r="J757" s="23">
        <f>ROUND((PRICE1.12!J757/PRICE1.12!$G757)*100,2)</f>
        <v>71.77</v>
      </c>
      <c r="K757" s="23">
        <f>ROUND((PRICE1.12!K757/PRICE1.12!$G757)*100,2)</f>
        <v>77.86</v>
      </c>
      <c r="L757" s="23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3">
        <f>ROUND((PRICE1.12!C758/PRICE1.12!$G758)*100,2)</f>
        <v>105.41</v>
      </c>
      <c r="D758" s="23">
        <f>ROUND((PRICE1.12!D758/PRICE1.12!$G758)*100,2)</f>
        <v>100.77</v>
      </c>
      <c r="E758" s="23">
        <f>ROUND((PRICE1.12!E758/PRICE1.12!$G758)*100,2)</f>
        <v>100.22</v>
      </c>
      <c r="F758" s="23">
        <f>ROUND((PRICE1.12!F758/PRICE1.12!$G758)*100,2)</f>
        <v>93.58</v>
      </c>
      <c r="G758" s="23">
        <f>ROUND((PRICE1.12!G758/PRICE1.12!$G758)*100,2)</f>
        <v>100</v>
      </c>
      <c r="H758" s="23">
        <f>ROUND((PRICE1.12!H758/PRICE1.12!$G758)*100,2)</f>
        <v>92.59</v>
      </c>
      <c r="I758" s="23">
        <f>ROUND((PRICE1.12!I758/PRICE1.12!$G758)*100,2)</f>
        <v>97.36</v>
      </c>
      <c r="J758" s="23">
        <f>ROUND((PRICE1.12!J758/PRICE1.12!$G758)*100,2)</f>
        <v>92.09</v>
      </c>
      <c r="K758" s="23">
        <f>ROUND((PRICE1.12!K758/PRICE1.12!$G758)*100,2)</f>
        <v>93.69</v>
      </c>
      <c r="L758" s="23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3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 x14ac:dyDescent="0.25">
      <c r="A760" s="9" t="s">
        <v>127</v>
      </c>
      <c r="B760" s="9" t="s">
        <v>80</v>
      </c>
      <c r="C760" s="23">
        <f>ROUND((PRICE1.12!C760/PRICE1.12!$G760)*100,2)</f>
        <v>97.85</v>
      </c>
      <c r="D760" s="23">
        <f>ROUND((PRICE1.12!D760/PRICE1.12!$G760)*100,2)</f>
        <v>96.55</v>
      </c>
      <c r="E760" s="23">
        <f>ROUND((PRICE1.12!E760/PRICE1.12!$G760)*100,2)</f>
        <v>101.7</v>
      </c>
      <c r="F760" s="23">
        <f>ROUND((PRICE1.12!F760/PRICE1.12!$G760)*100,2)</f>
        <v>103.87</v>
      </c>
      <c r="G760" s="23">
        <f>ROUND((PRICE1.12!G760/PRICE1.12!$G760)*100,2)</f>
        <v>100</v>
      </c>
      <c r="H760" s="23">
        <f>ROUND((PRICE1.12!H760/PRICE1.12!$G760)*100,2)</f>
        <v>104.02</v>
      </c>
      <c r="I760" s="23">
        <f>ROUND((PRICE1.12!I760/PRICE1.12!$G760)*100,2)</f>
        <v>109.81</v>
      </c>
      <c r="J760" s="23">
        <f>ROUND((PRICE1.12!J760/PRICE1.12!$G760)*100,2)</f>
        <v>114.35</v>
      </c>
      <c r="K760" s="23">
        <f>ROUND((PRICE1.12!K760/PRICE1.12!$G760)*100,2)</f>
        <v>111.75</v>
      </c>
      <c r="L760" s="23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ROUND((PRICE1.12!C761/PRICE1.12!$G761)*100,2)</f>
        <v>99.79</v>
      </c>
      <c r="D761" s="23">
        <f>ROUND((PRICE1.12!D761/PRICE1.12!$G761)*100,2)</f>
        <v>96.98</v>
      </c>
      <c r="E761" s="23">
        <f>ROUND((PRICE1.12!E761/PRICE1.12!$G761)*100,2)</f>
        <v>98.7</v>
      </c>
      <c r="F761" s="23">
        <f>ROUND((PRICE1.12!F761/PRICE1.12!$G761)*100,2)</f>
        <v>104.53</v>
      </c>
      <c r="G761" s="23">
        <f>ROUND((PRICE1.12!G761/PRICE1.12!$G761)*100,2)</f>
        <v>100</v>
      </c>
      <c r="H761" s="23">
        <f>ROUND((PRICE1.12!H761/PRICE1.12!$G761)*100,2)</f>
        <v>97.19</v>
      </c>
      <c r="I761" s="23">
        <f>ROUND((PRICE1.12!I761/PRICE1.12!$G761)*100,2)</f>
        <v>106.36</v>
      </c>
      <c r="J761" s="23">
        <f>ROUND((PRICE1.12!J761/PRICE1.12!$G761)*100,2)</f>
        <v>111.66</v>
      </c>
      <c r="K761" s="23">
        <f>ROUND((PRICE1.12!K761/PRICE1.12!$G761)*100,2)</f>
        <v>116.1</v>
      </c>
      <c r="L761" s="23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ROUND((PRICE1.12!C762/PRICE1.12!$G762)*100,2)</f>
        <v>96.47</v>
      </c>
      <c r="D762" s="23">
        <f>ROUND((PRICE1.12!D762/PRICE1.12!$G762)*100,2)</f>
        <v>100.61</v>
      </c>
      <c r="E762" s="23">
        <f>ROUND((PRICE1.12!E762/PRICE1.12!$G762)*100,2)</f>
        <v>101.4</v>
      </c>
      <c r="F762" s="23">
        <f>ROUND((PRICE1.12!F762/PRICE1.12!$G762)*100,2)</f>
        <v>101.54</v>
      </c>
      <c r="G762" s="23">
        <f>ROUND((PRICE1.12!G762/PRICE1.12!$G762)*100,2)</f>
        <v>100</v>
      </c>
      <c r="H762" s="23">
        <f>ROUND((PRICE1.12!H762/PRICE1.12!$G762)*100,2)</f>
        <v>95.96</v>
      </c>
      <c r="I762" s="23">
        <f>ROUND((PRICE1.12!I762/PRICE1.12!$G762)*100,2)</f>
        <v>94.81</v>
      </c>
      <c r="J762" s="23">
        <f>ROUND((PRICE1.12!J762/PRICE1.12!$G762)*100,2)</f>
        <v>91.38</v>
      </c>
      <c r="K762" s="23">
        <f>ROUND((PRICE1.12!K762/PRICE1.12!$G762)*100,2)</f>
        <v>92.12</v>
      </c>
      <c r="L762" s="23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3">
        <f>ROUND((PRICE1.12!C763/PRICE1.12!$G763)*100,2)</f>
        <v>96.67</v>
      </c>
      <c r="D763" s="23">
        <f>ROUND((PRICE1.12!D763/PRICE1.12!$G763)*100,2)</f>
        <v>99.63</v>
      </c>
      <c r="E763" s="23">
        <f>ROUND((PRICE1.12!E763/PRICE1.12!$G763)*100,2)</f>
        <v>103.78</v>
      </c>
      <c r="F763" s="23">
        <f>ROUND((PRICE1.12!F763/PRICE1.12!$G763)*100,2)</f>
        <v>99.92</v>
      </c>
      <c r="G763" s="23">
        <f>ROUND((PRICE1.12!G763/PRICE1.12!$G763)*100,2)</f>
        <v>100</v>
      </c>
      <c r="H763" s="23">
        <f>ROUND((PRICE1.12!H763/PRICE1.12!$G763)*100,2)</f>
        <v>90.33</v>
      </c>
      <c r="I763" s="23">
        <f>ROUND((PRICE1.12!I763/PRICE1.12!$G763)*100,2)</f>
        <v>87.37</v>
      </c>
      <c r="J763" s="23">
        <f>ROUND((PRICE1.12!J763/PRICE1.12!$G763)*100,2)</f>
        <v>90.11</v>
      </c>
      <c r="K763" s="23">
        <f>ROUND((PRICE1.12!K763/PRICE1.12!$G763)*100,2)</f>
        <v>89.21</v>
      </c>
      <c r="L763" s="23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3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 x14ac:dyDescent="0.25">
      <c r="A765" s="9" t="s">
        <v>127</v>
      </c>
      <c r="B765" s="9" t="s">
        <v>84</v>
      </c>
      <c r="C765" s="23">
        <f>ROUND((PRICE1.12!C765/PRICE1.12!$G765)*100,2)</f>
        <v>95.71</v>
      </c>
      <c r="D765" s="23">
        <f>ROUND((PRICE1.12!D765/PRICE1.12!$G765)*100,2)</f>
        <v>100.64</v>
      </c>
      <c r="E765" s="23">
        <f>ROUND((PRICE1.12!E765/PRICE1.12!$G765)*100,2)</f>
        <v>102.15</v>
      </c>
      <c r="F765" s="23">
        <f>ROUND((PRICE1.12!F765/PRICE1.12!$G765)*100,2)</f>
        <v>101.72</v>
      </c>
      <c r="G765" s="23">
        <f>ROUND((PRICE1.12!G765/PRICE1.12!$G765)*100,2)</f>
        <v>100</v>
      </c>
      <c r="H765" s="23">
        <f>ROUND((PRICE1.12!H765/PRICE1.12!$G765)*100,2)</f>
        <v>105.36</v>
      </c>
      <c r="I765" s="23">
        <f>ROUND((PRICE1.12!I765/PRICE1.12!$G765)*100,2)</f>
        <v>98.71</v>
      </c>
      <c r="J765" s="23">
        <f>ROUND((PRICE1.12!J765/PRICE1.12!$G765)*100,2)</f>
        <v>107.73</v>
      </c>
      <c r="K765" s="23">
        <f>ROUND((PRICE1.12!K765/PRICE1.12!$G765)*100,2)</f>
        <v>127.9</v>
      </c>
      <c r="L765" s="23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ROUND((PRICE1.12!C766/PRICE1.12!$G766)*100,2)</f>
        <v>100.17</v>
      </c>
      <c r="D766" s="23">
        <f>ROUND((PRICE1.12!D766/PRICE1.12!$G766)*100,2)</f>
        <v>97.85</v>
      </c>
      <c r="E766" s="23">
        <f>ROUND((PRICE1.12!E766/PRICE1.12!$G766)*100,2)</f>
        <v>99.05</v>
      </c>
      <c r="F766" s="23">
        <f>ROUND((PRICE1.12!F766/PRICE1.12!$G766)*100,2)</f>
        <v>102.92</v>
      </c>
      <c r="G766" s="23">
        <f>ROUND((PRICE1.12!G766/PRICE1.12!$G766)*100,2)</f>
        <v>100</v>
      </c>
      <c r="H766" s="23">
        <f>ROUND((PRICE1.12!H766/PRICE1.12!$G766)*100,2)</f>
        <v>102.66</v>
      </c>
      <c r="I766" s="23">
        <f>ROUND((PRICE1.12!I766/PRICE1.12!$G766)*100,2)</f>
        <v>99.95</v>
      </c>
      <c r="J766" s="23">
        <f>ROUND((PRICE1.12!J766/PRICE1.12!$G766)*100,2)</f>
        <v>102.18</v>
      </c>
      <c r="K766" s="23">
        <f>ROUND((PRICE1.12!K766/PRICE1.12!$G766)*100,2)</f>
        <v>104.04</v>
      </c>
      <c r="L766" s="23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3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 x14ac:dyDescent="0.25">
      <c r="A768" s="9" t="s">
        <v>127</v>
      </c>
      <c r="B768" s="9" t="s">
        <v>112</v>
      </c>
      <c r="C768" s="23">
        <f>ROUND((PRICE1.12!C768/PRICE1.12!$G768)*100,2)</f>
        <v>97.88</v>
      </c>
      <c r="D768" s="23">
        <f>ROUND((PRICE1.12!D768/PRICE1.12!$G768)*100,2)</f>
        <v>103.29</v>
      </c>
      <c r="E768" s="23">
        <f>ROUND((PRICE1.12!E768/PRICE1.12!$G768)*100,2)</f>
        <v>103.3</v>
      </c>
      <c r="F768" s="23">
        <f>ROUND((PRICE1.12!F768/PRICE1.12!$G768)*100,2)</f>
        <v>94.52</v>
      </c>
      <c r="G768" s="23">
        <f>ROUND((PRICE1.12!G768/PRICE1.12!$G768)*100,2)</f>
        <v>100</v>
      </c>
      <c r="H768" s="23">
        <f>ROUND((PRICE1.12!H768/PRICE1.12!$G768)*100,2)</f>
        <v>101.71</v>
      </c>
      <c r="I768" s="23">
        <f>ROUND((PRICE1.12!I768/PRICE1.12!$G768)*100,2)</f>
        <v>104.14</v>
      </c>
      <c r="J768" s="23">
        <f>ROUND((PRICE1.12!J768/PRICE1.12!$G768)*100,2)</f>
        <v>94.35</v>
      </c>
      <c r="K768" s="23">
        <f>ROUND((PRICE1.12!K768/PRICE1.12!$G768)*100,2)</f>
        <v>100</v>
      </c>
      <c r="L768" s="23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3">
        <f>ROUND((PRICE1.12!C769/PRICE1.12!$G769)*100,2)</f>
        <v>96.13</v>
      </c>
      <c r="D769" s="23">
        <f>ROUND((PRICE1.12!D769/PRICE1.12!$G769)*100,2)</f>
        <v>97.89</v>
      </c>
      <c r="E769" s="23">
        <f>ROUND((PRICE1.12!E769/PRICE1.12!$G769)*100,2)</f>
        <v>103.14</v>
      </c>
      <c r="F769" s="23">
        <f>ROUND((PRICE1.12!F769/PRICE1.12!$G769)*100,2)</f>
        <v>100.38</v>
      </c>
      <c r="G769" s="23">
        <f>ROUND((PRICE1.12!G769/PRICE1.12!$G769)*100,2)</f>
        <v>100</v>
      </c>
      <c r="H769" s="23">
        <f>ROUND((PRICE1.12!H769/PRICE1.12!$G769)*100,2)</f>
        <v>105.65</v>
      </c>
      <c r="I769" s="23">
        <f>ROUND((PRICE1.12!I769/PRICE1.12!$G769)*100,2)</f>
        <v>103.03</v>
      </c>
      <c r="J769" s="23">
        <f>ROUND((PRICE1.12!J769/PRICE1.12!$G769)*100,2)</f>
        <v>102.8</v>
      </c>
      <c r="K769" s="23">
        <f>ROUND((PRICE1.12!K769/PRICE1.12!$G769)*100,2)</f>
        <v>97.81</v>
      </c>
      <c r="L769" s="23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ROUND((PRICE1.12!C770/PRICE1.12!$G770)*100,2)</f>
        <v>54.5</v>
      </c>
      <c r="D770" s="23">
        <f>ROUND((PRICE1.12!D770/PRICE1.12!$G770)*100,2)</f>
        <v>368.39</v>
      </c>
      <c r="E770" s="23">
        <f>ROUND((PRICE1.12!E770/PRICE1.12!$G770)*100,2)</f>
        <v>160.86000000000001</v>
      </c>
      <c r="F770" s="23">
        <f>ROUND((PRICE1.12!F770/PRICE1.12!$G770)*100,2)</f>
        <v>314</v>
      </c>
      <c r="G770" s="23">
        <f>ROUND((PRICE1.12!G770/PRICE1.12!$G770)*100,2)</f>
        <v>100</v>
      </c>
      <c r="H770" s="23">
        <f>ROUND((PRICE1.12!H770/PRICE1.12!$G770)*100,2)</f>
        <v>257.13</v>
      </c>
      <c r="I770" s="23">
        <f>ROUND((PRICE1.12!I770/PRICE1.12!$G770)*100,2)</f>
        <v>334.16</v>
      </c>
      <c r="J770" s="23">
        <f>ROUND((PRICE1.12!J770/PRICE1.12!$G770)*100,2)</f>
        <v>236.8</v>
      </c>
      <c r="K770" s="23">
        <f>ROUND((PRICE1.12!K770/PRICE1.12!$G770)*100,2)</f>
        <v>504.18</v>
      </c>
      <c r="L770" s="23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ROUND((PRICE1.12!C771/PRICE1.12!$G771)*100,2)</f>
        <v>95.52</v>
      </c>
      <c r="D771" s="23">
        <f>ROUND((PRICE1.12!D771/PRICE1.12!$G771)*100,2)</f>
        <v>63.47</v>
      </c>
      <c r="E771" s="23">
        <f>ROUND((PRICE1.12!E771/PRICE1.12!$G771)*100,2)</f>
        <v>109.31</v>
      </c>
      <c r="F771" s="23">
        <f>ROUND((PRICE1.12!F771/PRICE1.12!$G771)*100,2)</f>
        <v>73.03</v>
      </c>
      <c r="G771" s="23">
        <f>ROUND((PRICE1.12!G771/PRICE1.12!$G771)*100,2)</f>
        <v>100</v>
      </c>
      <c r="H771" s="23">
        <f>ROUND((PRICE1.12!H771/PRICE1.12!$G771)*100,2)</f>
        <v>83.86</v>
      </c>
      <c r="I771" s="23">
        <f>ROUND((PRICE1.12!I771/PRICE1.12!$G771)*100,2)</f>
        <v>114.36</v>
      </c>
      <c r="J771" s="23">
        <f>ROUND((PRICE1.12!J771/PRICE1.12!$G771)*100,2)</f>
        <v>73.260000000000005</v>
      </c>
      <c r="K771" s="23">
        <f>ROUND((PRICE1.12!K771/PRICE1.12!$G771)*100,2)</f>
        <v>74.45</v>
      </c>
      <c r="L771" s="23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ROUND((PRICE1.12!C772/PRICE1.12!$G772)*100,2)</f>
        <v>116.81</v>
      </c>
      <c r="D772" s="23">
        <f>ROUND((PRICE1.12!D772/PRICE1.12!$G772)*100,2)</f>
        <v>99.74</v>
      </c>
      <c r="E772" s="23">
        <f>ROUND((PRICE1.12!E772/PRICE1.12!$G772)*100,2)</f>
        <v>86.38</v>
      </c>
      <c r="F772" s="23">
        <f>ROUND((PRICE1.12!F772/PRICE1.12!$G772)*100,2)</f>
        <v>106.41</v>
      </c>
      <c r="G772" s="23">
        <f>ROUND((PRICE1.12!G772/PRICE1.12!$G772)*100,2)</f>
        <v>100</v>
      </c>
      <c r="H772" s="23">
        <f>ROUND((PRICE1.12!H772/PRICE1.12!$G772)*100,2)</f>
        <v>93.64</v>
      </c>
      <c r="I772" s="23">
        <f>ROUND((PRICE1.12!I772/PRICE1.12!$G772)*100,2)</f>
        <v>111.72</v>
      </c>
      <c r="J772" s="23">
        <f>ROUND((PRICE1.12!J772/PRICE1.12!$G772)*100,2)</f>
        <v>100.17</v>
      </c>
      <c r="K772" s="23">
        <f>ROUND((PRICE1.12!K772/PRICE1.12!$G772)*100,2)</f>
        <v>92.75</v>
      </c>
      <c r="L772" s="23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3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 x14ac:dyDescent="0.25">
      <c r="A775" s="9" t="s">
        <v>128</v>
      </c>
      <c r="B775" s="9" t="s">
        <v>2</v>
      </c>
      <c r="C775" s="23">
        <f>ROUND((PRICE1.12!C775/PRICE1.12!$G775)*100,2)</f>
        <v>113.21</v>
      </c>
      <c r="D775" s="23">
        <f>ROUND((PRICE1.12!D775/PRICE1.12!$G775)*100,2)</f>
        <v>108.79</v>
      </c>
      <c r="E775" s="23">
        <f>ROUND((PRICE1.12!E775/PRICE1.12!$G775)*100,2)</f>
        <v>89.67</v>
      </c>
      <c r="F775" s="23">
        <f>ROUND((PRICE1.12!F775/PRICE1.12!$G775)*100,2)</f>
        <v>88.2</v>
      </c>
      <c r="G775" s="23">
        <f>ROUND((PRICE1.12!G775/PRICE1.12!$G775)*100,2)</f>
        <v>100</v>
      </c>
      <c r="H775" s="23">
        <f>ROUND((PRICE1.12!H775/PRICE1.12!$G775)*100,2)</f>
        <v>87.26</v>
      </c>
      <c r="I775" s="23">
        <f>ROUND((PRICE1.12!I775/PRICE1.12!$G775)*100,2)</f>
        <v>96.51</v>
      </c>
      <c r="J775" s="23">
        <f>ROUND((PRICE1.12!J775/PRICE1.12!$G775)*100,2)</f>
        <v>88.33</v>
      </c>
      <c r="K775" s="23">
        <f>ROUND((PRICE1.12!K775/PRICE1.12!$G775)*100,2)</f>
        <v>78.14</v>
      </c>
      <c r="L775" s="23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3">
        <f>ROUND((PRICE1.12!C776/PRICE1.12!$G776)*100,2)</f>
        <v>105.23</v>
      </c>
      <c r="D776" s="23">
        <f>ROUND((PRICE1.12!D776/PRICE1.12!$G776)*100,2)</f>
        <v>101.27</v>
      </c>
      <c r="E776" s="23">
        <f>ROUND((PRICE1.12!E776/PRICE1.12!$G776)*100,2)</f>
        <v>95.76</v>
      </c>
      <c r="F776" s="23">
        <f>ROUND((PRICE1.12!F776/PRICE1.12!$G776)*100,2)</f>
        <v>97.6</v>
      </c>
      <c r="G776" s="23">
        <f>ROUND((PRICE1.12!G776/PRICE1.12!$G776)*100,2)</f>
        <v>100</v>
      </c>
      <c r="H776" s="23">
        <f>ROUND((PRICE1.12!H776/PRICE1.12!$G776)*100,2)</f>
        <v>93.22</v>
      </c>
      <c r="I776" s="23">
        <f>ROUND((PRICE1.12!I776/PRICE1.12!$G776)*100,2)</f>
        <v>98.52</v>
      </c>
      <c r="J776" s="23">
        <f>ROUND((PRICE1.12!J776/PRICE1.12!$G776)*100,2)</f>
        <v>91.1</v>
      </c>
      <c r="K776" s="23">
        <f>ROUND((PRICE1.12!K776/PRICE1.12!$G776)*100,2)</f>
        <v>77.33</v>
      </c>
      <c r="L776" s="23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3">
        <f>ROUND((PRICE1.12!C777/PRICE1.12!$G777)*100,2)</f>
        <v>102.45</v>
      </c>
      <c r="D777" s="23">
        <f>ROUND((PRICE1.12!D777/PRICE1.12!$G777)*100,2)</f>
        <v>104.3</v>
      </c>
      <c r="E777" s="23">
        <f>ROUND((PRICE1.12!E777/PRICE1.12!$G777)*100,2)</f>
        <v>106.15</v>
      </c>
      <c r="F777" s="23">
        <f>ROUND((PRICE1.12!F777/PRICE1.12!$G777)*100,2)</f>
        <v>87.06</v>
      </c>
      <c r="G777" s="23">
        <f>ROUND((PRICE1.12!G777/PRICE1.12!$G777)*100,2)</f>
        <v>100</v>
      </c>
      <c r="H777" s="23">
        <f>ROUND((PRICE1.12!H777/PRICE1.12!$G777)*100,2)</f>
        <v>83.66</v>
      </c>
      <c r="I777" s="23">
        <f>ROUND((PRICE1.12!I777/PRICE1.12!$G777)*100,2)</f>
        <v>82.16</v>
      </c>
      <c r="J777" s="23">
        <f>ROUND((PRICE1.12!J777/PRICE1.12!$G777)*100,2)</f>
        <v>77.41</v>
      </c>
      <c r="K777" s="23">
        <f>ROUND((PRICE1.12!K777/PRICE1.12!$G777)*100,2)</f>
        <v>72.760000000000005</v>
      </c>
      <c r="L777" s="23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3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 x14ac:dyDescent="0.25">
      <c r="A779" s="9" t="s">
        <v>128</v>
      </c>
      <c r="B779" s="9" t="s">
        <v>9</v>
      </c>
      <c r="C779" s="23">
        <f>ROUND((PRICE1.12!C779/PRICE1.12!$G779)*100,2)</f>
        <v>103.32</v>
      </c>
      <c r="D779" s="23">
        <f>ROUND((PRICE1.12!D779/PRICE1.12!$G779)*100,2)</f>
        <v>89.59</v>
      </c>
      <c r="E779" s="23">
        <f>ROUND((PRICE1.12!E779/PRICE1.12!$G779)*100,2)</f>
        <v>103.17</v>
      </c>
      <c r="F779" s="23">
        <f>ROUND((PRICE1.12!F779/PRICE1.12!$G779)*100,2)</f>
        <v>103.62</v>
      </c>
      <c r="G779" s="23">
        <f>ROUND((PRICE1.12!G779/PRICE1.12!$G779)*100,2)</f>
        <v>100</v>
      </c>
      <c r="H779" s="23">
        <f>ROUND((PRICE1.12!H779/PRICE1.12!$G779)*100,2)</f>
        <v>114.18</v>
      </c>
      <c r="I779" s="23">
        <f>ROUND((PRICE1.12!I779/PRICE1.12!$G779)*100,2)</f>
        <v>111.92</v>
      </c>
      <c r="J779" s="23">
        <f>ROUND((PRICE1.12!J779/PRICE1.12!$G779)*100,2)</f>
        <v>121.87</v>
      </c>
      <c r="K779" s="23">
        <f>ROUND((PRICE1.12!K779/PRICE1.12!$G779)*100,2)</f>
        <v>134.99</v>
      </c>
      <c r="L779" s="23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3">
        <f>ROUND((PRICE1.12!C780/PRICE1.12!$G780)*100,2)</f>
        <v>74.86</v>
      </c>
      <c r="D780" s="23">
        <f>ROUND((PRICE1.12!D780/PRICE1.12!$G780)*100,2)</f>
        <v>97.21</v>
      </c>
      <c r="E780" s="23">
        <f>ROUND((PRICE1.12!E780/PRICE1.12!$G780)*100,2)</f>
        <v>111.17</v>
      </c>
      <c r="F780" s="23">
        <f>ROUND((PRICE1.12!F780/PRICE1.12!$G780)*100,2)</f>
        <v>117.32</v>
      </c>
      <c r="G780" s="23">
        <f>ROUND((PRICE1.12!G780/PRICE1.12!$G780)*100,2)</f>
        <v>100</v>
      </c>
      <c r="H780" s="23">
        <f>ROUND((PRICE1.12!H780/PRICE1.12!$G780)*100,2)</f>
        <v>175.98</v>
      </c>
      <c r="I780" s="23">
        <f>ROUND((PRICE1.12!I780/PRICE1.12!$G780)*100,2)</f>
        <v>198.88</v>
      </c>
      <c r="J780" s="23">
        <f>ROUND((PRICE1.12!J780/PRICE1.12!$G780)*100,2)</f>
        <v>175.98</v>
      </c>
      <c r="K780" s="23">
        <f>ROUND((PRICE1.12!K780/PRICE1.12!$G780)*100,2)</f>
        <v>191.06</v>
      </c>
      <c r="L780" s="23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ROUND((PRICE1.12!C781/PRICE1.12!$G781)*100,2)</f>
        <v>96.27</v>
      </c>
      <c r="D781" s="23">
        <f>ROUND((PRICE1.12!D781/PRICE1.12!$G781)*100,2)</f>
        <v>109.51</v>
      </c>
      <c r="E781" s="23">
        <f>ROUND((PRICE1.12!E781/PRICE1.12!$G781)*100,2)</f>
        <v>90.78</v>
      </c>
      <c r="F781" s="23">
        <f>ROUND((PRICE1.12!F781/PRICE1.12!$G781)*100,2)</f>
        <v>103.53</v>
      </c>
      <c r="G781" s="23">
        <f>ROUND((PRICE1.12!G781/PRICE1.12!$G781)*100,2)</f>
        <v>100</v>
      </c>
      <c r="H781" s="23">
        <f>ROUND((PRICE1.12!H781/PRICE1.12!$G781)*100,2)</f>
        <v>115.2</v>
      </c>
      <c r="I781" s="23">
        <f>ROUND((PRICE1.12!I781/PRICE1.12!$G781)*100,2)</f>
        <v>120.88</v>
      </c>
      <c r="J781" s="23">
        <f>ROUND((PRICE1.12!J781/PRICE1.12!$G781)*100,2)</f>
        <v>107.35</v>
      </c>
      <c r="K781" s="23">
        <f>ROUND((PRICE1.12!K781/PRICE1.12!$G781)*100,2)</f>
        <v>113.82</v>
      </c>
      <c r="L781" s="23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3">
        <f>ROUND((PRICE1.12!C782/PRICE1.12!$G782)*100,2)</f>
        <v>91.94</v>
      </c>
      <c r="D782" s="23">
        <f>ROUND((PRICE1.12!D782/PRICE1.12!$G782)*100,2)</f>
        <v>92.07</v>
      </c>
      <c r="E782" s="23">
        <f>ROUND((PRICE1.12!E782/PRICE1.12!$G782)*100,2)</f>
        <v>110.91</v>
      </c>
      <c r="F782" s="23">
        <f>ROUND((PRICE1.12!F782/PRICE1.12!$G782)*100,2)</f>
        <v>104.96</v>
      </c>
      <c r="G782" s="23">
        <f>ROUND((PRICE1.12!G782/PRICE1.12!$G782)*100,2)</f>
        <v>100</v>
      </c>
      <c r="H782" s="23">
        <f>ROUND((PRICE1.12!H782/PRICE1.12!$G782)*100,2)</f>
        <v>99.14</v>
      </c>
      <c r="I782" s="23">
        <f>ROUND((PRICE1.12!I782/PRICE1.12!$G782)*100,2)</f>
        <v>118.9</v>
      </c>
      <c r="J782" s="23">
        <f>ROUND((PRICE1.12!J782/PRICE1.12!$G782)*100,2)</f>
        <v>111.96</v>
      </c>
      <c r="K782" s="23">
        <f>ROUND((PRICE1.12!K782/PRICE1.12!$G782)*100,2)</f>
        <v>102.12</v>
      </c>
      <c r="L782" s="23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3">
        <f>ROUND((PRICE1.12!C783/PRICE1.12!$G783)*100,2)</f>
        <v>106.38</v>
      </c>
      <c r="D783" s="23">
        <f>ROUND((PRICE1.12!D783/PRICE1.12!$G783)*100,2)</f>
        <v>121.34</v>
      </c>
      <c r="E783" s="23">
        <f>ROUND((PRICE1.12!E783/PRICE1.12!$G783)*100,2)</f>
        <v>94.71</v>
      </c>
      <c r="F783" s="23">
        <f>ROUND((PRICE1.12!F783/PRICE1.12!$G783)*100,2)</f>
        <v>77.599999999999994</v>
      </c>
      <c r="G783" s="23">
        <f>ROUND((PRICE1.12!G783/PRICE1.12!$G783)*100,2)</f>
        <v>100</v>
      </c>
      <c r="H783" s="23">
        <f>ROUND((PRICE1.12!H783/PRICE1.12!$G783)*100,2)</f>
        <v>89.13</v>
      </c>
      <c r="I783" s="23">
        <f>ROUND((PRICE1.12!I783/PRICE1.12!$G783)*100,2)</f>
        <v>92.64</v>
      </c>
      <c r="J783" s="23">
        <f>ROUND((PRICE1.12!J783/PRICE1.12!$G783)*100,2)</f>
        <v>89.64</v>
      </c>
      <c r="K783" s="23">
        <f>ROUND((PRICE1.12!K783/PRICE1.12!$G783)*100,2)</f>
        <v>87.17</v>
      </c>
      <c r="L783" s="23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3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 x14ac:dyDescent="0.25">
      <c r="A785" s="9" t="s">
        <v>128</v>
      </c>
      <c r="B785" s="9" t="s">
        <v>14</v>
      </c>
      <c r="C785" s="23">
        <f>ROUND((PRICE1.12!C785/PRICE1.12!$G785)*100,2)</f>
        <v>121.71</v>
      </c>
      <c r="D785" s="23">
        <f>ROUND((PRICE1.12!D785/PRICE1.12!$G785)*100,2)</f>
        <v>87.44</v>
      </c>
      <c r="E785" s="23">
        <f>ROUND((PRICE1.12!E785/PRICE1.12!$G785)*100,2)</f>
        <v>90.88</v>
      </c>
      <c r="F785" s="23">
        <f>ROUND((PRICE1.12!F785/PRICE1.12!$G785)*100,2)</f>
        <v>0</v>
      </c>
      <c r="G785" s="23">
        <f>ROUND((PRICE1.12!G785/PRICE1.12!$G785)*100,2)</f>
        <v>100</v>
      </c>
      <c r="H785" s="23">
        <f>ROUND((PRICE1.12!H785/PRICE1.12!$G785)*100,2)</f>
        <v>97.36</v>
      </c>
      <c r="I785" s="23">
        <f>ROUND((PRICE1.12!I785/PRICE1.12!$G785)*100,2)</f>
        <v>82.74</v>
      </c>
      <c r="J785" s="23">
        <f>ROUND((PRICE1.12!J785/PRICE1.12!$G785)*100,2)</f>
        <v>92.55</v>
      </c>
      <c r="K785" s="23">
        <f>ROUND((PRICE1.12!K785/PRICE1.12!$G785)*100,2)</f>
        <v>84.99</v>
      </c>
      <c r="L785" s="23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3">
        <f>ROUND((PRICE1.12!C786/PRICE1.12!$G786)*100,2)</f>
        <v>86.48</v>
      </c>
      <c r="D786" s="23">
        <f>ROUND((PRICE1.12!D786/PRICE1.12!$G786)*100,2)</f>
        <v>93.63</v>
      </c>
      <c r="E786" s="23">
        <f>ROUND((PRICE1.12!E786/PRICE1.12!$G786)*100,2)</f>
        <v>108.53</v>
      </c>
      <c r="F786" s="23">
        <f>ROUND((PRICE1.12!F786/PRICE1.12!$G786)*100,2)</f>
        <v>111.39</v>
      </c>
      <c r="G786" s="23">
        <f>ROUND((PRICE1.12!G786/PRICE1.12!$G786)*100,2)</f>
        <v>100</v>
      </c>
      <c r="H786" s="23">
        <f>ROUND((PRICE1.12!H786/PRICE1.12!$G786)*100,2)</f>
        <v>119.22</v>
      </c>
      <c r="I786" s="23">
        <f>ROUND((PRICE1.12!I786/PRICE1.12!$G786)*100,2)</f>
        <v>109.76</v>
      </c>
      <c r="J786" s="23">
        <f>ROUND((PRICE1.12!J786/PRICE1.12!$G786)*100,2)</f>
        <v>120.4</v>
      </c>
      <c r="K786" s="23">
        <f>ROUND((PRICE1.12!K786/PRICE1.12!$G786)*100,2)</f>
        <v>128.93</v>
      </c>
      <c r="L786" s="23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ROUND((PRICE1.12!C787/PRICE1.12!$G787)*100,2)</f>
        <v>104.02</v>
      </c>
      <c r="D787" s="23">
        <f>ROUND((PRICE1.12!D787/PRICE1.12!$G787)*100,2)</f>
        <v>98.39</v>
      </c>
      <c r="E787" s="23">
        <f>ROUND((PRICE1.12!E787/PRICE1.12!$G787)*100,2)</f>
        <v>97.92</v>
      </c>
      <c r="F787" s="23">
        <f>ROUND((PRICE1.12!F787/PRICE1.12!$G787)*100,2)</f>
        <v>99.57</v>
      </c>
      <c r="G787" s="23">
        <f>ROUND((PRICE1.12!G787/PRICE1.12!$G787)*100,2)</f>
        <v>100</v>
      </c>
      <c r="H787" s="23">
        <f>ROUND((PRICE1.12!H787/PRICE1.12!$G787)*100,2)</f>
        <v>116.79</v>
      </c>
      <c r="I787" s="23">
        <f>ROUND((PRICE1.12!I787/PRICE1.12!$G787)*100,2)</f>
        <v>112.58</v>
      </c>
      <c r="J787" s="23">
        <f>ROUND((PRICE1.12!J787/PRICE1.12!$G787)*100,2)</f>
        <v>100.8</v>
      </c>
      <c r="K787" s="23">
        <f>ROUND((PRICE1.12!K787/PRICE1.12!$G787)*100,2)</f>
        <v>105.39</v>
      </c>
      <c r="L787" s="23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 x14ac:dyDescent="0.25">
      <c r="A789" s="9" t="s">
        <v>128</v>
      </c>
      <c r="B789" s="9" t="s">
        <v>24</v>
      </c>
      <c r="C789" s="23">
        <f>ROUND((PRICE1.12!C789/PRICE1.12!$G789)*100,2)</f>
        <v>78.010000000000005</v>
      </c>
      <c r="D789" s="23">
        <f>ROUND((PRICE1.12!D789/PRICE1.12!$G789)*100,2)</f>
        <v>80.83</v>
      </c>
      <c r="E789" s="23">
        <f>ROUND((PRICE1.12!E789/PRICE1.12!$G789)*100,2)</f>
        <v>114.56</v>
      </c>
      <c r="F789" s="23">
        <f>ROUND((PRICE1.12!F789/PRICE1.12!$G789)*100,2)</f>
        <v>126.65</v>
      </c>
      <c r="G789" s="23">
        <f>ROUND((PRICE1.12!G789/PRICE1.12!$G789)*100,2)</f>
        <v>100</v>
      </c>
      <c r="H789" s="23">
        <f>ROUND((PRICE1.12!H789/PRICE1.12!$G789)*100,2)</f>
        <v>150.26</v>
      </c>
      <c r="I789" s="23">
        <f>ROUND((PRICE1.12!I789/PRICE1.12!$G789)*100,2)</f>
        <v>235.05</v>
      </c>
      <c r="J789" s="23">
        <f>ROUND((PRICE1.12!J789/PRICE1.12!$G789)*100,2)</f>
        <v>323.22000000000003</v>
      </c>
      <c r="K789" s="23">
        <f>ROUND((PRICE1.12!K789/PRICE1.12!$G789)*100,2)</f>
        <v>221.5</v>
      </c>
      <c r="L789" s="23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3">
        <f>ROUND((PRICE1.12!C790/PRICE1.12!$G790)*100,2)</f>
        <v>93.92</v>
      </c>
      <c r="D790" s="23">
        <f>ROUND((PRICE1.12!D790/PRICE1.12!$G790)*100,2)</f>
        <v>108.47</v>
      </c>
      <c r="E790" s="23">
        <f>ROUND((PRICE1.12!E790/PRICE1.12!$G790)*100,2)</f>
        <v>87.37</v>
      </c>
      <c r="F790" s="23">
        <f>ROUND((PRICE1.12!F790/PRICE1.12!$G790)*100,2)</f>
        <v>110.2</v>
      </c>
      <c r="G790" s="23">
        <f>ROUND((PRICE1.12!G790/PRICE1.12!$G790)*100,2)</f>
        <v>100</v>
      </c>
      <c r="H790" s="23">
        <f>ROUND((PRICE1.12!H790/PRICE1.12!$G790)*100,2)</f>
        <v>80.37</v>
      </c>
      <c r="I790" s="23">
        <f>ROUND((PRICE1.12!I790/PRICE1.12!$G790)*100,2)</f>
        <v>132.63999999999999</v>
      </c>
      <c r="J790" s="23">
        <f>ROUND((PRICE1.12!J790/PRICE1.12!$G790)*100,2)</f>
        <v>136.63999999999999</v>
      </c>
      <c r="K790" s="23">
        <f>ROUND((PRICE1.12!K790/PRICE1.12!$G790)*100,2)</f>
        <v>94.78</v>
      </c>
      <c r="L790" s="23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ROUND((PRICE1.12!C791/PRICE1.12!$G791)*100,2)</f>
        <v>92.55</v>
      </c>
      <c r="D791" s="23">
        <f>ROUND((PRICE1.12!D791/PRICE1.12!$G791)*100,2)</f>
        <v>100.95</v>
      </c>
      <c r="E791" s="23">
        <f>ROUND((PRICE1.12!E791/PRICE1.12!$G791)*100,2)</f>
        <v>92.26</v>
      </c>
      <c r="F791" s="23">
        <f>ROUND((PRICE1.12!F791/PRICE1.12!$G791)*100,2)</f>
        <v>114.26</v>
      </c>
      <c r="G791" s="23">
        <f>ROUND((PRICE1.12!G791/PRICE1.12!$G791)*100,2)</f>
        <v>100</v>
      </c>
      <c r="H791" s="23">
        <f>ROUND((PRICE1.12!H791/PRICE1.12!$G791)*100,2)</f>
        <v>117.86</v>
      </c>
      <c r="I791" s="23">
        <f>ROUND((PRICE1.12!I791/PRICE1.12!$G791)*100,2)</f>
        <v>123.62</v>
      </c>
      <c r="J791" s="23">
        <f>ROUND((PRICE1.12!J791/PRICE1.12!$G791)*100,2)</f>
        <v>57.88</v>
      </c>
      <c r="K791" s="23">
        <f>ROUND((PRICE1.12!K791/PRICE1.12!$G791)*100,2)</f>
        <v>70.099999999999994</v>
      </c>
      <c r="L791" s="23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3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 x14ac:dyDescent="0.25">
      <c r="A793" s="9" t="s">
        <v>128</v>
      </c>
      <c r="B793" s="9" t="s">
        <v>31</v>
      </c>
      <c r="C793" s="23">
        <f>ROUND((PRICE1.12!C793/PRICE1.12!$G793)*100,2)</f>
        <v>105.67</v>
      </c>
      <c r="D793" s="23">
        <f>ROUND((PRICE1.12!D793/PRICE1.12!$G793)*100,2)</f>
        <v>87.23</v>
      </c>
      <c r="E793" s="23">
        <f>ROUND((PRICE1.12!E793/PRICE1.12!$G793)*100,2)</f>
        <v>105.18</v>
      </c>
      <c r="F793" s="23">
        <f>ROUND((PRICE1.12!F793/PRICE1.12!$G793)*100,2)</f>
        <v>101.86</v>
      </c>
      <c r="G793" s="23">
        <f>ROUND((PRICE1.12!G793/PRICE1.12!$G793)*100,2)</f>
        <v>100</v>
      </c>
      <c r="H793" s="23">
        <f>ROUND((PRICE1.12!H793/PRICE1.12!$G793)*100,2)</f>
        <v>113.89</v>
      </c>
      <c r="I793" s="23">
        <f>ROUND((PRICE1.12!I793/PRICE1.12!$G793)*100,2)</f>
        <v>114.72</v>
      </c>
      <c r="J793" s="23">
        <f>ROUND((PRICE1.12!J793/PRICE1.12!$G793)*100,2)</f>
        <v>96.62</v>
      </c>
      <c r="K793" s="23">
        <f>ROUND((PRICE1.12!K793/PRICE1.12!$G793)*100,2)</f>
        <v>91.49</v>
      </c>
      <c r="L793" s="23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ROUND((PRICE1.12!C794/PRICE1.12!$G794)*100,2)</f>
        <v>105.1</v>
      </c>
      <c r="D794" s="23">
        <f>ROUND((PRICE1.12!D794/PRICE1.12!$G794)*100,2)</f>
        <v>89.81</v>
      </c>
      <c r="E794" s="23">
        <f>ROUND((PRICE1.12!E794/PRICE1.12!$G794)*100,2)</f>
        <v>101.92</v>
      </c>
      <c r="F794" s="23">
        <f>ROUND((PRICE1.12!F794/PRICE1.12!$G794)*100,2)</f>
        <v>103.08</v>
      </c>
      <c r="G794" s="23">
        <f>ROUND((PRICE1.12!G794/PRICE1.12!$G794)*100,2)</f>
        <v>100</v>
      </c>
      <c r="H794" s="23">
        <f>ROUND((PRICE1.12!H794/PRICE1.12!$G794)*100,2)</f>
        <v>132.55000000000001</v>
      </c>
      <c r="I794" s="23">
        <f>ROUND((PRICE1.12!I794/PRICE1.12!$G794)*100,2)</f>
        <v>115.67</v>
      </c>
      <c r="J794" s="23">
        <f>ROUND((PRICE1.12!J794/PRICE1.12!$G794)*100,2)</f>
        <v>110.87</v>
      </c>
      <c r="K794" s="23">
        <f>ROUND((PRICE1.12!K794/PRICE1.12!$G794)*100,2)</f>
        <v>90.43</v>
      </c>
      <c r="L794" s="23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3">
        <f>ROUND((PRICE1.12!C795/PRICE1.12!$G795)*100,2)</f>
        <v>102.23</v>
      </c>
      <c r="D795" s="23">
        <f>ROUND((PRICE1.12!D795/PRICE1.12!$G795)*100,2)</f>
        <v>91.29</v>
      </c>
      <c r="E795" s="23">
        <f>ROUND((PRICE1.12!E795/PRICE1.12!$G795)*100,2)</f>
        <v>102.01</v>
      </c>
      <c r="F795" s="23">
        <f>ROUND((PRICE1.12!F795/PRICE1.12!$G795)*100,2)</f>
        <v>104.46</v>
      </c>
      <c r="G795" s="23">
        <f>ROUND((PRICE1.12!G795/PRICE1.12!$G795)*100,2)</f>
        <v>100</v>
      </c>
      <c r="H795" s="23">
        <f>ROUND((PRICE1.12!H795/PRICE1.12!$G795)*100,2)</f>
        <v>119.2</v>
      </c>
      <c r="I795" s="23">
        <f>ROUND((PRICE1.12!I795/PRICE1.12!$G795)*100,2)</f>
        <v>95.76</v>
      </c>
      <c r="J795" s="23">
        <f>ROUND((PRICE1.12!J795/PRICE1.12!$G795)*100,2)</f>
        <v>122.54</v>
      </c>
      <c r="K795" s="23">
        <f>ROUND((PRICE1.12!K795/PRICE1.12!$G795)*100,2)</f>
        <v>91.52</v>
      </c>
      <c r="L795" s="23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ROUND((PRICE1.12!C796/PRICE1.12!$G796)*100,2)</f>
        <v>118.12</v>
      </c>
      <c r="D796" s="23">
        <f>ROUND((PRICE1.12!D796/PRICE1.12!$G796)*100,2)</f>
        <v>101.26</v>
      </c>
      <c r="E796" s="23">
        <f>ROUND((PRICE1.12!E796/PRICE1.12!$G796)*100,2)</f>
        <v>87.46</v>
      </c>
      <c r="F796" s="23">
        <f>ROUND((PRICE1.12!F796/PRICE1.12!$G796)*100,2)</f>
        <v>93.2</v>
      </c>
      <c r="G796" s="23">
        <f>ROUND((PRICE1.12!G796/PRICE1.12!$G796)*100,2)</f>
        <v>100</v>
      </c>
      <c r="H796" s="23">
        <f>ROUND((PRICE1.12!H796/PRICE1.12!$G796)*100,2)</f>
        <v>121.62</v>
      </c>
      <c r="I796" s="23">
        <f>ROUND((PRICE1.12!I796/PRICE1.12!$G796)*100,2)</f>
        <v>95.68</v>
      </c>
      <c r="J796" s="23">
        <f>ROUND((PRICE1.12!J796/PRICE1.12!$G796)*100,2)</f>
        <v>96.02</v>
      </c>
      <c r="K796" s="23">
        <f>ROUND((PRICE1.12!K796/PRICE1.12!$G796)*100,2)</f>
        <v>95.87</v>
      </c>
      <c r="L796" s="23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ROUND((PRICE1.12!C797/PRICE1.12!$G797)*100,2)</f>
        <v>92.48</v>
      </c>
      <c r="D797" s="23">
        <f>ROUND((PRICE1.12!D797/PRICE1.12!$G797)*100,2)</f>
        <v>105.9</v>
      </c>
      <c r="E797" s="23">
        <f>ROUND((PRICE1.12!E797/PRICE1.12!$G797)*100,2)</f>
        <v>155.01</v>
      </c>
      <c r="F797" s="23">
        <f>ROUND((PRICE1.12!F797/PRICE1.12!$G797)*100,2)</f>
        <v>46.61</v>
      </c>
      <c r="G797" s="23">
        <f>ROUND((PRICE1.12!G797/PRICE1.12!$G797)*100,2)</f>
        <v>100</v>
      </c>
      <c r="H797" s="23">
        <f>ROUND((PRICE1.12!H797/PRICE1.12!$G797)*100,2)</f>
        <v>78.17</v>
      </c>
      <c r="I797" s="23">
        <f>ROUND((PRICE1.12!I797/PRICE1.12!$G797)*100,2)</f>
        <v>130.83000000000001</v>
      </c>
      <c r="J797" s="23">
        <f>ROUND((PRICE1.12!J797/PRICE1.12!$G797)*100,2)</f>
        <v>88.79</v>
      </c>
      <c r="K797" s="23">
        <f>ROUND((PRICE1.12!K797/PRICE1.12!$G797)*100,2)</f>
        <v>147.05000000000001</v>
      </c>
      <c r="L797" s="23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ROUND((PRICE1.12!C798/PRICE1.12!$G798)*100,2)</f>
        <v>90.5</v>
      </c>
      <c r="D798" s="23">
        <f>ROUND((PRICE1.12!D798/PRICE1.12!$G798)*100,2)</f>
        <v>108.2</v>
      </c>
      <c r="E798" s="23">
        <f>ROUND((PRICE1.12!E798/PRICE1.12!$G798)*100,2)</f>
        <v>119.74</v>
      </c>
      <c r="F798" s="23">
        <f>ROUND((PRICE1.12!F798/PRICE1.12!$G798)*100,2)</f>
        <v>81.56</v>
      </c>
      <c r="G798" s="23">
        <f>ROUND((PRICE1.12!G798/PRICE1.12!$G798)*100,2)</f>
        <v>100</v>
      </c>
      <c r="H798" s="23">
        <f>ROUND((PRICE1.12!H798/PRICE1.12!$G798)*100,2)</f>
        <v>107.65</v>
      </c>
      <c r="I798" s="23">
        <f>ROUND((PRICE1.12!I798/PRICE1.12!$G798)*100,2)</f>
        <v>144.68</v>
      </c>
      <c r="J798" s="23">
        <f>ROUND((PRICE1.12!J798/PRICE1.12!$G798)*100,2)</f>
        <v>129.29</v>
      </c>
      <c r="K798" s="23">
        <f>ROUND((PRICE1.12!K798/PRICE1.12!$G798)*100,2)</f>
        <v>99.45</v>
      </c>
      <c r="L798" s="23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ROUND((PRICE1.12!C799/PRICE1.12!$G799)*100,2)</f>
        <v>86.4</v>
      </c>
      <c r="D799" s="23">
        <f>ROUND((PRICE1.12!D799/PRICE1.12!$G799)*100,2)</f>
        <v>104.09</v>
      </c>
      <c r="E799" s="23">
        <f>ROUND((PRICE1.12!E799/PRICE1.12!$G799)*100,2)</f>
        <v>106.22</v>
      </c>
      <c r="F799" s="23">
        <f>ROUND((PRICE1.12!F799/PRICE1.12!$G799)*100,2)</f>
        <v>103.2</v>
      </c>
      <c r="G799" s="23">
        <f>ROUND((PRICE1.12!G799/PRICE1.12!$G799)*100,2)</f>
        <v>100</v>
      </c>
      <c r="H799" s="23">
        <f>ROUND((PRICE1.12!H799/PRICE1.12!$G799)*100,2)</f>
        <v>80.89</v>
      </c>
      <c r="I799" s="23">
        <f>ROUND((PRICE1.12!I799/PRICE1.12!$G799)*100,2)</f>
        <v>107.91</v>
      </c>
      <c r="J799" s="23">
        <f>ROUND((PRICE1.12!J799/PRICE1.12!$G799)*100,2)</f>
        <v>106.31</v>
      </c>
      <c r="K799" s="23">
        <f>ROUND((PRICE1.12!K799/PRICE1.12!$G799)*100,2)</f>
        <v>96.18</v>
      </c>
      <c r="L799" s="23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3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 x14ac:dyDescent="0.25">
      <c r="A801" s="9" t="s">
        <v>128</v>
      </c>
      <c r="B801" s="9" t="s">
        <v>91</v>
      </c>
      <c r="C801" s="23">
        <f>ROUND((PRICE1.12!C801/PRICE1.12!$G801)*100,2)</f>
        <v>99.41</v>
      </c>
      <c r="D801" s="23">
        <f>ROUND((PRICE1.12!D801/PRICE1.12!$G801)*100,2)</f>
        <v>99.2</v>
      </c>
      <c r="E801" s="23">
        <f>ROUND((PRICE1.12!E801/PRICE1.12!$G801)*100,2)</f>
        <v>97.75</v>
      </c>
      <c r="F801" s="23">
        <f>ROUND((PRICE1.12!F801/PRICE1.12!$G801)*100,2)</f>
        <v>103.62</v>
      </c>
      <c r="G801" s="23">
        <f>ROUND((PRICE1.12!G801/PRICE1.12!$G801)*100,2)</f>
        <v>100</v>
      </c>
      <c r="H801" s="23">
        <f>ROUND((PRICE1.12!H801/PRICE1.12!$G801)*100,2)</f>
        <v>107.14</v>
      </c>
      <c r="I801" s="23">
        <f>ROUND((PRICE1.12!I801/PRICE1.12!$G801)*100,2)</f>
        <v>98.97</v>
      </c>
      <c r="J801" s="23">
        <f>ROUND((PRICE1.12!J801/PRICE1.12!$G801)*100,2)</f>
        <v>117.1</v>
      </c>
      <c r="K801" s="23">
        <f>ROUND((PRICE1.12!K801/PRICE1.12!$G801)*100,2)</f>
        <v>123.96</v>
      </c>
      <c r="L801" s="23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3">
        <f>ROUND((PRICE1.12!C802/PRICE1.12!$G802)*100,2)</f>
        <v>85.84</v>
      </c>
      <c r="D802" s="23">
        <f>ROUND((PRICE1.12!D802/PRICE1.12!$G802)*100,2)</f>
        <v>92.14</v>
      </c>
      <c r="E802" s="23">
        <f>ROUND((PRICE1.12!E802/PRICE1.12!$G802)*100,2)</f>
        <v>117.37</v>
      </c>
      <c r="F802" s="23">
        <f>ROUND((PRICE1.12!F802/PRICE1.12!$G802)*100,2)</f>
        <v>104.69</v>
      </c>
      <c r="G802" s="23">
        <f>ROUND((PRICE1.12!G802/PRICE1.12!$G802)*100,2)</f>
        <v>100</v>
      </c>
      <c r="H802" s="23">
        <f>ROUND((PRICE1.12!H802/PRICE1.12!$G802)*100,2)</f>
        <v>98.27</v>
      </c>
      <c r="I802" s="23">
        <f>ROUND((PRICE1.12!I802/PRICE1.12!$G802)*100,2)</f>
        <v>139.32</v>
      </c>
      <c r="J802" s="23">
        <f>ROUND((PRICE1.12!J802/PRICE1.12!$G802)*100,2)</f>
        <v>112.1</v>
      </c>
      <c r="K802" s="23">
        <f>ROUND((PRICE1.12!K802/PRICE1.12!$G802)*100,2)</f>
        <v>95.92</v>
      </c>
      <c r="L802" s="23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3">
        <f>ROUND((PRICE1.12!C803/PRICE1.12!$G803)*100,2)</f>
        <v>75.94</v>
      </c>
      <c r="D803" s="23">
        <f>ROUND((PRICE1.12!D803/PRICE1.12!$G803)*100,2)</f>
        <v>100.63</v>
      </c>
      <c r="E803" s="23">
        <f>ROUND((PRICE1.12!E803/PRICE1.12!$G803)*100,2)</f>
        <v>110.34</v>
      </c>
      <c r="F803" s="23">
        <f>ROUND((PRICE1.12!F803/PRICE1.12!$G803)*100,2)</f>
        <v>113.14</v>
      </c>
      <c r="G803" s="23">
        <f>ROUND((PRICE1.12!G803/PRICE1.12!$G803)*100,2)</f>
        <v>100</v>
      </c>
      <c r="H803" s="23">
        <f>ROUND((PRICE1.12!H803/PRICE1.12!$G803)*100,2)</f>
        <v>117.89</v>
      </c>
      <c r="I803" s="23">
        <f>ROUND((PRICE1.12!I803/PRICE1.12!$G803)*100,2)</f>
        <v>122.56</v>
      </c>
      <c r="J803" s="23">
        <f>ROUND((PRICE1.12!J803/PRICE1.12!$G803)*100,2)</f>
        <v>100.33</v>
      </c>
      <c r="K803" s="23">
        <f>ROUND((PRICE1.12!K803/PRICE1.12!$G803)*100,2)</f>
        <v>119.93</v>
      </c>
      <c r="L803" s="23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3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 x14ac:dyDescent="0.25">
      <c r="A805" s="9" t="s">
        <v>128</v>
      </c>
      <c r="B805" s="9" t="s">
        <v>55</v>
      </c>
      <c r="C805" s="23">
        <f>ROUND((PRICE1.12!C805/PRICE1.12!$G805)*100,2)</f>
        <v>97.31</v>
      </c>
      <c r="D805" s="23">
        <f>ROUND((PRICE1.12!D805/PRICE1.12!$G805)*100,2)</f>
        <v>94.47</v>
      </c>
      <c r="E805" s="23">
        <f>ROUND((PRICE1.12!E805/PRICE1.12!$G805)*100,2)</f>
        <v>102.98</v>
      </c>
      <c r="F805" s="23">
        <f>ROUND((PRICE1.12!F805/PRICE1.12!$G805)*100,2)</f>
        <v>105.25</v>
      </c>
      <c r="G805" s="23">
        <f>ROUND((PRICE1.12!G805/PRICE1.12!$G805)*100,2)</f>
        <v>100</v>
      </c>
      <c r="H805" s="23">
        <f>ROUND((PRICE1.12!H805/PRICE1.12!$G805)*100,2)</f>
        <v>109.74</v>
      </c>
      <c r="I805" s="23">
        <f>ROUND((PRICE1.12!I805/PRICE1.12!$G805)*100,2)</f>
        <v>123.2</v>
      </c>
      <c r="J805" s="23">
        <f>ROUND((PRICE1.12!J805/PRICE1.12!$G805)*100,2)</f>
        <v>130.06</v>
      </c>
      <c r="K805" s="23">
        <f>ROUND((PRICE1.12!K805/PRICE1.12!$G805)*100,2)</f>
        <v>141.07</v>
      </c>
      <c r="L805" s="23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ROUND((PRICE1.12!C806/PRICE1.12!$G806)*100,2)</f>
        <v>101.71</v>
      </c>
      <c r="D806" s="23">
        <f>ROUND((PRICE1.12!D806/PRICE1.12!$G806)*100,2)</f>
        <v>101.85</v>
      </c>
      <c r="E806" s="23">
        <f>ROUND((PRICE1.12!E806/PRICE1.12!$G806)*100,2)</f>
        <v>95.15</v>
      </c>
      <c r="F806" s="23">
        <f>ROUND((PRICE1.12!F806/PRICE1.12!$G806)*100,2)</f>
        <v>101</v>
      </c>
      <c r="G806" s="23">
        <f>ROUND((PRICE1.12!G806/PRICE1.12!$G806)*100,2)</f>
        <v>100</v>
      </c>
      <c r="H806" s="23">
        <f>ROUND((PRICE1.12!H806/PRICE1.12!$G806)*100,2)</f>
        <v>101.14</v>
      </c>
      <c r="I806" s="23">
        <f>ROUND((PRICE1.12!I806/PRICE1.12!$G806)*100,2)</f>
        <v>121.97</v>
      </c>
      <c r="J806" s="23">
        <f>ROUND((PRICE1.12!J806/PRICE1.12!$G806)*100,2)</f>
        <v>127.1</v>
      </c>
      <c r="K806" s="23">
        <f>ROUND((PRICE1.12!K806/PRICE1.12!$G806)*100,2)</f>
        <v>134.94999999999999</v>
      </c>
      <c r="L806" s="23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ROUND((PRICE1.12!C807/PRICE1.12!$G807)*100,2)</f>
        <v>93.79</v>
      </c>
      <c r="D807" s="23">
        <f>ROUND((PRICE1.12!D807/PRICE1.12!$G807)*100,2)</f>
        <v>99.16</v>
      </c>
      <c r="E807" s="23">
        <f>ROUND((PRICE1.12!E807/PRICE1.12!$G807)*100,2)</f>
        <v>98.49</v>
      </c>
      <c r="F807" s="23">
        <f>ROUND((PRICE1.12!F807/PRICE1.12!$G807)*100,2)</f>
        <v>108.22</v>
      </c>
      <c r="G807" s="23">
        <f>ROUND((PRICE1.12!G807/PRICE1.12!$G807)*100,2)</f>
        <v>100</v>
      </c>
      <c r="H807" s="23">
        <f>ROUND((PRICE1.12!H807/PRICE1.12!$G807)*100,2)</f>
        <v>123.32</v>
      </c>
      <c r="I807" s="23">
        <f>ROUND((PRICE1.12!I807/PRICE1.12!$G807)*100,2)</f>
        <v>154.03</v>
      </c>
      <c r="J807" s="23">
        <f>ROUND((PRICE1.12!J807/PRICE1.12!$G807)*100,2)</f>
        <v>157.55000000000001</v>
      </c>
      <c r="K807" s="23">
        <f>ROUND((PRICE1.12!K807/PRICE1.12!$G807)*100,2)</f>
        <v>176.51</v>
      </c>
      <c r="L807" s="23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ROUND((PRICE1.12!C808/PRICE1.12!$G808)*100,2)</f>
        <v>143.79</v>
      </c>
      <c r="D808" s="23">
        <f>ROUND((PRICE1.12!D808/PRICE1.12!$G808)*100,2)</f>
        <v>84.56</v>
      </c>
      <c r="E808" s="23">
        <f>ROUND((PRICE1.12!E808/PRICE1.12!$G808)*100,2)</f>
        <v>89.18</v>
      </c>
      <c r="F808" s="23">
        <f>ROUND((PRICE1.12!F808/PRICE1.12!$G808)*100,2)</f>
        <v>82.5</v>
      </c>
      <c r="G808" s="23">
        <f>ROUND((PRICE1.12!G808/PRICE1.12!$G808)*100,2)</f>
        <v>100</v>
      </c>
      <c r="H808" s="23">
        <f>ROUND((PRICE1.12!H808/PRICE1.12!$G808)*100,2)</f>
        <v>79.430000000000007</v>
      </c>
      <c r="I808" s="23">
        <f>ROUND((PRICE1.12!I808/PRICE1.12!$G808)*100,2)</f>
        <v>61.97</v>
      </c>
      <c r="J808" s="23">
        <f>ROUND((PRICE1.12!J808/PRICE1.12!$G808)*100,2)</f>
        <v>171.54</v>
      </c>
      <c r="K808" s="23">
        <f>ROUND((PRICE1.12!K808/PRICE1.12!$G808)*100,2)</f>
        <v>144.19999999999999</v>
      </c>
      <c r="L808" s="23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ROUND((PRICE1.12!C809/PRICE1.12!$G809)*100,2)</f>
        <v>113.11</v>
      </c>
      <c r="D809" s="23">
        <f>ROUND((PRICE1.12!D809/PRICE1.12!$G809)*100,2)</f>
        <v>100.29</v>
      </c>
      <c r="E809" s="23">
        <f>ROUND((PRICE1.12!E809/PRICE1.12!$G809)*100,2)</f>
        <v>77.61</v>
      </c>
      <c r="F809" s="23">
        <f>ROUND((PRICE1.12!F809/PRICE1.12!$G809)*100,2)</f>
        <v>109.09</v>
      </c>
      <c r="G809" s="23">
        <f>ROUND((PRICE1.12!G809/PRICE1.12!$G809)*100,2)</f>
        <v>100</v>
      </c>
      <c r="H809" s="23">
        <f>ROUND((PRICE1.12!H809/PRICE1.12!$G809)*100,2)</f>
        <v>141.44</v>
      </c>
      <c r="I809" s="23">
        <f>ROUND((PRICE1.12!I809/PRICE1.12!$G809)*100,2)</f>
        <v>137.99</v>
      </c>
      <c r="J809" s="23">
        <f>ROUND((PRICE1.12!J809/PRICE1.12!$G809)*100,2)</f>
        <v>142.87</v>
      </c>
      <c r="K809" s="23">
        <f>ROUND((PRICE1.12!K809/PRICE1.12!$G809)*100,2)</f>
        <v>134.74</v>
      </c>
      <c r="L809" s="23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ROUND((PRICE1.12!C810/PRICE1.12!$G810)*100,2)</f>
        <v>91.42</v>
      </c>
      <c r="D810" s="23">
        <f>ROUND((PRICE1.12!D810/PRICE1.12!$G810)*100,2)</f>
        <v>105.58</v>
      </c>
      <c r="E810" s="23">
        <f>ROUND((PRICE1.12!E810/PRICE1.12!$G810)*100,2)</f>
        <v>110.3</v>
      </c>
      <c r="F810" s="23">
        <f>ROUND((PRICE1.12!F810/PRICE1.12!$G810)*100,2)</f>
        <v>92.92</v>
      </c>
      <c r="G810" s="23">
        <f>ROUND((PRICE1.12!G810/PRICE1.12!$G810)*100,2)</f>
        <v>100</v>
      </c>
      <c r="H810" s="23">
        <f>ROUND((PRICE1.12!H810/PRICE1.12!$G810)*100,2)</f>
        <v>117.17</v>
      </c>
      <c r="I810" s="23">
        <f>ROUND((PRICE1.12!I810/PRICE1.12!$G810)*100,2)</f>
        <v>99.14</v>
      </c>
      <c r="J810" s="23">
        <f>ROUND((PRICE1.12!J810/PRICE1.12!$G810)*100,2)</f>
        <v>118.03</v>
      </c>
      <c r="K810" s="23">
        <f>ROUND((PRICE1.12!K810/PRICE1.12!$G810)*100,2)</f>
        <v>99.79</v>
      </c>
      <c r="L810" s="23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3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 x14ac:dyDescent="0.25">
      <c r="A812" s="9" t="s">
        <v>128</v>
      </c>
      <c r="B812" s="9" t="s">
        <v>70</v>
      </c>
      <c r="C812" s="23">
        <f>ROUND((PRICE1.12!C812/PRICE1.12!$G812)*100,2)</f>
        <v>119.3</v>
      </c>
      <c r="D812" s="23">
        <f>ROUND((PRICE1.12!D812/PRICE1.12!$G812)*100,2)</f>
        <v>104.68</v>
      </c>
      <c r="E812" s="23">
        <f>ROUND((PRICE1.12!E812/PRICE1.12!$G812)*100,2)</f>
        <v>90.64</v>
      </c>
      <c r="F812" s="23">
        <f>ROUND((PRICE1.12!F812/PRICE1.12!$G812)*100,2)</f>
        <v>85.19</v>
      </c>
      <c r="G812" s="23">
        <f>ROUND((PRICE1.12!G812/PRICE1.12!$G812)*100,2)</f>
        <v>100</v>
      </c>
      <c r="H812" s="23">
        <f>ROUND((PRICE1.12!H812/PRICE1.12!$G812)*100,2)</f>
        <v>71.73</v>
      </c>
      <c r="I812" s="23">
        <f>ROUND((PRICE1.12!I812/PRICE1.12!$G812)*100,2)</f>
        <v>68.42</v>
      </c>
      <c r="J812" s="23">
        <f>ROUND((PRICE1.12!J812/PRICE1.12!$G812)*100,2)</f>
        <v>72.709999999999994</v>
      </c>
      <c r="K812" s="23">
        <f>ROUND((PRICE1.12!K812/PRICE1.12!$G812)*100,2)</f>
        <v>74.849999999999994</v>
      </c>
      <c r="L812" s="23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ROUND((PRICE1.12!C813/PRICE1.12!$G813)*100,2)</f>
        <v>89.47</v>
      </c>
      <c r="D813" s="23">
        <f>ROUND((PRICE1.12!D813/PRICE1.12!$G813)*100,2)</f>
        <v>112.29</v>
      </c>
      <c r="E813" s="31">
        <f>ROUND((PRICE1.12!E813/PRICE1.12!$G813)*100,2)</f>
        <v>0</v>
      </c>
      <c r="F813" s="23">
        <f>ROUND((PRICE1.12!F813/PRICE1.12!$G813)*100,2)</f>
        <v>98.24</v>
      </c>
      <c r="G813" s="23">
        <f>ROUND((PRICE1.12!G813/PRICE1.12!$G813)*100,2)</f>
        <v>100</v>
      </c>
      <c r="H813" s="23">
        <f>ROUND((PRICE1.12!H813/PRICE1.12!$G813)*100,2)</f>
        <v>98.28</v>
      </c>
      <c r="I813" s="23">
        <f>ROUND((PRICE1.12!I813/PRICE1.12!$G813)*100,2)</f>
        <v>89.87</v>
      </c>
      <c r="J813" s="31">
        <f>ROUND((PRICE1.12!J813/PRICE1.12!$G813)*100,2)</f>
        <v>0</v>
      </c>
      <c r="K813" s="23">
        <f>ROUND((PRICE1.12!K813/PRICE1.12!$G813)*100,2)</f>
        <v>88.74</v>
      </c>
      <c r="L813" s="23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3">
        <f>ROUND((PRICE1.12!C814/PRICE1.12!$G814)*100,2)</f>
        <v>95.5</v>
      </c>
      <c r="D814" s="23">
        <f>ROUND((PRICE1.12!D814/PRICE1.12!$G814)*100,2)</f>
        <v>106.8</v>
      </c>
      <c r="E814" s="23">
        <f>ROUND((PRICE1.12!E814/PRICE1.12!$G814)*100,2)</f>
        <v>99.28</v>
      </c>
      <c r="F814" s="23">
        <f>ROUND((PRICE1.12!F814/PRICE1.12!$G814)*100,2)</f>
        <v>98.41</v>
      </c>
      <c r="G814" s="23">
        <f>ROUND((PRICE1.12!G814/PRICE1.12!$G814)*100,2)</f>
        <v>100</v>
      </c>
      <c r="H814" s="23">
        <f>ROUND((PRICE1.12!H814/PRICE1.12!$G814)*100,2)</f>
        <v>96.83</v>
      </c>
      <c r="I814" s="23">
        <f>ROUND((PRICE1.12!I814/PRICE1.12!$G814)*100,2)</f>
        <v>96.23</v>
      </c>
      <c r="J814" s="23">
        <f>ROUND((PRICE1.12!J814/PRICE1.12!$G814)*100,2)</f>
        <v>89.59</v>
      </c>
      <c r="K814" s="23">
        <f>ROUND((PRICE1.12!K814/PRICE1.12!$G814)*100,2)</f>
        <v>88.1</v>
      </c>
      <c r="L814" s="23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3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 x14ac:dyDescent="0.25">
      <c r="A816" s="9" t="s">
        <v>128</v>
      </c>
      <c r="B816" s="9" t="s">
        <v>80</v>
      </c>
      <c r="C816" s="23">
        <f>ROUND((PRICE1.12!C816/PRICE1.12!$G816)*100,2)</f>
        <v>94.36</v>
      </c>
      <c r="D816" s="23">
        <f>ROUND((PRICE1.12!D816/PRICE1.12!$G816)*100,2)</f>
        <v>96.56</v>
      </c>
      <c r="E816" s="23">
        <f>ROUND((PRICE1.12!E816/PRICE1.12!$G816)*100,2)</f>
        <v>102.33</v>
      </c>
      <c r="F816" s="23">
        <f>ROUND((PRICE1.12!F816/PRICE1.12!$G816)*100,2)</f>
        <v>106.74</v>
      </c>
      <c r="G816" s="23">
        <f>ROUND((PRICE1.12!G816/PRICE1.12!$G816)*100,2)</f>
        <v>100</v>
      </c>
      <c r="H816" s="23">
        <f>ROUND((PRICE1.12!H816/PRICE1.12!$G816)*100,2)</f>
        <v>102.18</v>
      </c>
      <c r="I816" s="23">
        <f>ROUND((PRICE1.12!I816/PRICE1.12!$G816)*100,2)</f>
        <v>106.26</v>
      </c>
      <c r="J816" s="23">
        <f>ROUND((PRICE1.12!J816/PRICE1.12!$G816)*100,2)</f>
        <v>112.61</v>
      </c>
      <c r="K816" s="23">
        <f>ROUND((PRICE1.12!K816/PRICE1.12!$G816)*100,2)</f>
        <v>117.66</v>
      </c>
      <c r="L816" s="23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ROUND((PRICE1.12!C817/PRICE1.12!$G817)*100,2)</f>
        <v>95.12</v>
      </c>
      <c r="D817" s="23">
        <f>ROUND((PRICE1.12!D817/PRICE1.12!$G817)*100,2)</f>
        <v>97.17</v>
      </c>
      <c r="E817" s="23">
        <f>ROUND((PRICE1.12!E817/PRICE1.12!$G817)*100,2)</f>
        <v>102.12</v>
      </c>
      <c r="F817" s="23">
        <f>ROUND((PRICE1.12!F817/PRICE1.12!$G817)*100,2)</f>
        <v>105.6</v>
      </c>
      <c r="G817" s="23">
        <f>ROUND((PRICE1.12!G817/PRICE1.12!$G817)*100,2)</f>
        <v>100</v>
      </c>
      <c r="H817" s="23">
        <f>ROUND((PRICE1.12!H817/PRICE1.12!$G817)*100,2)</f>
        <v>107.76</v>
      </c>
      <c r="I817" s="23">
        <f>ROUND((PRICE1.12!I817/PRICE1.12!$G817)*100,2)</f>
        <v>105.33</v>
      </c>
      <c r="J817" s="23">
        <f>ROUND((PRICE1.12!J817/PRICE1.12!$G817)*100,2)</f>
        <v>107.2</v>
      </c>
      <c r="K817" s="23">
        <f>ROUND((PRICE1.12!K817/PRICE1.12!$G817)*100,2)</f>
        <v>112.15</v>
      </c>
      <c r="L817" s="23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ROUND((PRICE1.12!C818/PRICE1.12!$G818)*100,2)</f>
        <v>96.96</v>
      </c>
      <c r="D818" s="23">
        <f>ROUND((PRICE1.12!D818/PRICE1.12!$G818)*100,2)</f>
        <v>101.53</v>
      </c>
      <c r="E818" s="23">
        <f>ROUND((PRICE1.12!E818/PRICE1.12!$G818)*100,2)</f>
        <v>101.64</v>
      </c>
      <c r="F818" s="23">
        <f>ROUND((PRICE1.12!F818/PRICE1.12!$G818)*100,2)</f>
        <v>99.86</v>
      </c>
      <c r="G818" s="23">
        <f>ROUND((PRICE1.12!G818/PRICE1.12!$G818)*100,2)</f>
        <v>100</v>
      </c>
      <c r="H818" s="23">
        <f>ROUND((PRICE1.12!H818/PRICE1.12!$G818)*100,2)</f>
        <v>94.04</v>
      </c>
      <c r="I818" s="23">
        <f>ROUND((PRICE1.12!I818/PRICE1.12!$G818)*100,2)</f>
        <v>88.91</v>
      </c>
      <c r="J818" s="23">
        <f>ROUND((PRICE1.12!J818/PRICE1.12!$G818)*100,2)</f>
        <v>84.22</v>
      </c>
      <c r="K818" s="23">
        <f>ROUND((PRICE1.12!K818/PRICE1.12!$G818)*100,2)</f>
        <v>85.32</v>
      </c>
      <c r="L818" s="23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3">
        <f>ROUND((PRICE1.12!C819/PRICE1.12!$G819)*100,2)</f>
        <v>96.85</v>
      </c>
      <c r="D819" s="23">
        <f>ROUND((PRICE1.12!D819/PRICE1.12!$G819)*100,2)</f>
        <v>99.56</v>
      </c>
      <c r="E819" s="23">
        <f>ROUND((PRICE1.12!E819/PRICE1.12!$G819)*100,2)</f>
        <v>101.79</v>
      </c>
      <c r="F819" s="23">
        <f>ROUND((PRICE1.12!F819/PRICE1.12!$G819)*100,2)</f>
        <v>101.8</v>
      </c>
      <c r="G819" s="23">
        <f>ROUND((PRICE1.12!G819/PRICE1.12!$G819)*100,2)</f>
        <v>100</v>
      </c>
      <c r="H819" s="23">
        <f>ROUND((PRICE1.12!H819/PRICE1.12!$G819)*100,2)</f>
        <v>96.22</v>
      </c>
      <c r="I819" s="23">
        <f>ROUND((PRICE1.12!I819/PRICE1.12!$G819)*100,2)</f>
        <v>85.57</v>
      </c>
      <c r="J819" s="23">
        <f>ROUND((PRICE1.12!J819/PRICE1.12!$G819)*100,2)</f>
        <v>83.5</v>
      </c>
      <c r="K819" s="23">
        <f>ROUND((PRICE1.12!K819/PRICE1.12!$G819)*100,2)</f>
        <v>87.29</v>
      </c>
      <c r="L819" s="23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3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 x14ac:dyDescent="0.25">
      <c r="A821" s="9" t="s">
        <v>128</v>
      </c>
      <c r="B821" s="9" t="s">
        <v>83</v>
      </c>
      <c r="C821" s="23">
        <f>ROUND((PRICE1.12!C821/PRICE1.12!$G821)*100,2)</f>
        <v>95.17</v>
      </c>
      <c r="D821" s="23">
        <f>ROUND((PRICE1.12!D821/PRICE1.12!$G821)*100,2)</f>
        <v>102.67</v>
      </c>
      <c r="E821" s="23">
        <f>ROUND((PRICE1.12!E821/PRICE1.12!$G821)*100,2)</f>
        <v>104.95</v>
      </c>
      <c r="F821" s="23">
        <f>ROUND((PRICE1.12!F821/PRICE1.12!$G821)*100,2)</f>
        <v>97.18</v>
      </c>
      <c r="G821" s="23">
        <f>ROUND((PRICE1.12!G821/PRICE1.12!$G821)*100,2)</f>
        <v>100</v>
      </c>
      <c r="H821" s="23">
        <f>ROUND((PRICE1.12!H821/PRICE1.12!$G821)*100,2)</f>
        <v>91.34</v>
      </c>
      <c r="I821" s="23">
        <f>ROUND((PRICE1.12!I821/PRICE1.12!$G821)*100,2)</f>
        <v>90.9</v>
      </c>
      <c r="J821" s="23">
        <f>ROUND((PRICE1.12!J821/PRICE1.12!$G821)*100,2)</f>
        <v>92.61</v>
      </c>
      <c r="K821" s="23">
        <f>ROUND((PRICE1.12!K821/PRICE1.12!$G821)*100,2)</f>
        <v>99.38</v>
      </c>
      <c r="L821" s="23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3">
        <f>ROUND((PRICE1.12!C822/PRICE1.12!$G822)*100,2)</f>
        <v>99.77</v>
      </c>
      <c r="D822" s="23">
        <f>ROUND((PRICE1.12!D822/PRICE1.12!$G822)*100,2)</f>
        <v>99.3</v>
      </c>
      <c r="E822" s="23">
        <f>ROUND((PRICE1.12!E822/PRICE1.12!$G822)*100,2)</f>
        <v>100.47</v>
      </c>
      <c r="F822" s="23">
        <f>ROUND((PRICE1.12!F822/PRICE1.12!$G822)*100,2)</f>
        <v>100</v>
      </c>
      <c r="G822" s="23">
        <f>ROUND((PRICE1.12!G822/PRICE1.12!$G822)*100,2)</f>
        <v>100</v>
      </c>
      <c r="H822" s="23">
        <f>ROUND((PRICE1.12!H822/PRICE1.12!$G822)*100,2)</f>
        <v>103.99</v>
      </c>
      <c r="I822" s="23">
        <f>ROUND((PRICE1.12!I822/PRICE1.12!$G822)*100,2)</f>
        <v>93.43</v>
      </c>
      <c r="J822" s="23">
        <f>ROUND((PRICE1.12!J822/PRICE1.12!$G822)*100,2)</f>
        <v>97.42</v>
      </c>
      <c r="K822" s="23">
        <f>ROUND((PRICE1.12!K822/PRICE1.12!$G822)*100,2)</f>
        <v>103.99</v>
      </c>
      <c r="L822" s="23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ROUND((PRICE1.12!C823/PRICE1.12!$G823)*100,2)</f>
        <v>95.81</v>
      </c>
      <c r="D823" s="23">
        <f>ROUND((PRICE1.12!D823/PRICE1.12!$G823)*100,2)</f>
        <v>98.68</v>
      </c>
      <c r="E823" s="23">
        <f>ROUND((PRICE1.12!E823/PRICE1.12!$G823)*100,2)</f>
        <v>100.9</v>
      </c>
      <c r="F823" s="23">
        <f>ROUND((PRICE1.12!F823/PRICE1.12!$G823)*100,2)</f>
        <v>104.61</v>
      </c>
      <c r="G823" s="23">
        <f>ROUND((PRICE1.12!G823/PRICE1.12!$G823)*100,2)</f>
        <v>100</v>
      </c>
      <c r="H823" s="23">
        <f>ROUND((PRICE1.12!H823/PRICE1.12!$G823)*100,2)</f>
        <v>107.73</v>
      </c>
      <c r="I823" s="23">
        <f>ROUND((PRICE1.12!I823/PRICE1.12!$G823)*100,2)</f>
        <v>110.31</v>
      </c>
      <c r="J823" s="23">
        <f>ROUND((PRICE1.12!J823/PRICE1.12!$G823)*100,2)</f>
        <v>108.19</v>
      </c>
      <c r="K823" s="23">
        <f>ROUND((PRICE1.12!K823/PRICE1.12!$G823)*100,2)</f>
        <v>111.54</v>
      </c>
      <c r="L823" s="23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ROUND((PRICE1.12!C824/PRICE1.12!$G824)*100,2)</f>
        <v>93.39</v>
      </c>
      <c r="D824" s="23">
        <f>ROUND((PRICE1.12!D824/PRICE1.12!$G824)*100,2)</f>
        <v>101.84</v>
      </c>
      <c r="E824" s="23">
        <f>ROUND((PRICE1.12!E824/PRICE1.12!$G824)*100,2)</f>
        <v>101.15</v>
      </c>
      <c r="F824" s="23">
        <f>ROUND((PRICE1.12!F824/PRICE1.12!$G824)*100,2)</f>
        <v>103.6</v>
      </c>
      <c r="G824" s="23">
        <f>ROUND((PRICE1.12!G824/PRICE1.12!$G824)*100,2)</f>
        <v>100</v>
      </c>
      <c r="H824" s="23">
        <f>ROUND((PRICE1.12!H824/PRICE1.12!$G824)*100,2)</f>
        <v>109.56</v>
      </c>
      <c r="I824" s="23">
        <f>ROUND((PRICE1.12!I824/PRICE1.12!$G824)*100,2)</f>
        <v>108.86</v>
      </c>
      <c r="J824" s="23">
        <f>ROUND((PRICE1.12!J824/PRICE1.12!$G824)*100,2)</f>
        <v>103.39</v>
      </c>
      <c r="K824" s="23">
        <f>ROUND((PRICE1.12!K824/PRICE1.12!$G824)*100,2)</f>
        <v>110.02</v>
      </c>
      <c r="L824" s="23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3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 x14ac:dyDescent="0.25">
      <c r="A826" s="9" t="s">
        <v>128</v>
      </c>
      <c r="B826" s="9" t="s">
        <v>105</v>
      </c>
      <c r="C826" s="23">
        <f>ROUND((PRICE1.12!C826/PRICE1.12!$G826)*100,2)</f>
        <v>82.26</v>
      </c>
      <c r="D826" s="23">
        <f>ROUND((PRICE1.12!D826/PRICE1.12!$G826)*100,2)</f>
        <v>102.05</v>
      </c>
      <c r="E826" s="23">
        <f>ROUND((PRICE1.12!E826/PRICE1.12!$G826)*100,2)</f>
        <v>103.13</v>
      </c>
      <c r="F826" s="23">
        <f>ROUND((PRICE1.12!F826/PRICE1.12!$G826)*100,2)</f>
        <v>123.11</v>
      </c>
      <c r="G826" s="23">
        <f>ROUND((PRICE1.12!G826/PRICE1.12!$G826)*100,2)</f>
        <v>100</v>
      </c>
      <c r="H826" s="23">
        <f>ROUND((PRICE1.12!H826/PRICE1.12!$G826)*100,2)</f>
        <v>122.88</v>
      </c>
      <c r="I826" s="23">
        <f>ROUND((PRICE1.12!I826/PRICE1.12!$G826)*100,2)</f>
        <v>123.33</v>
      </c>
      <c r="J826" s="23">
        <f>ROUND((PRICE1.12!J826/PRICE1.12!$G826)*100,2)</f>
        <v>116.78</v>
      </c>
      <c r="K826" s="23">
        <f>ROUND((PRICE1.12!K826/PRICE1.12!$G826)*100,2)</f>
        <v>118.53</v>
      </c>
      <c r="L826" s="23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ROUND((PRICE1.12!C827/PRICE1.12!$G827)*100,2)</f>
        <v>101.01</v>
      </c>
      <c r="D827" s="23">
        <f>ROUND((PRICE1.12!D827/PRICE1.12!$G827)*100,2)</f>
        <v>91.76</v>
      </c>
      <c r="E827" s="23">
        <f>ROUND((PRICE1.12!E827/PRICE1.12!$G827)*100,2)</f>
        <v>97.32</v>
      </c>
      <c r="F827" s="23">
        <f>ROUND((PRICE1.12!F827/PRICE1.12!$G827)*100,2)</f>
        <v>110.09</v>
      </c>
      <c r="G827" s="23">
        <f>ROUND((PRICE1.12!G827/PRICE1.12!$G827)*100,2)</f>
        <v>100</v>
      </c>
      <c r="H827" s="23">
        <f>ROUND((PRICE1.12!H827/PRICE1.12!$G827)*100,2)</f>
        <v>113.46</v>
      </c>
      <c r="I827" s="23">
        <f>ROUND((PRICE1.12!I827/PRICE1.12!$G827)*100,2)</f>
        <v>99.9</v>
      </c>
      <c r="J827" s="23">
        <f>ROUND((PRICE1.12!J827/PRICE1.12!$G827)*100,2)</f>
        <v>110</v>
      </c>
      <c r="K827" s="23">
        <f>ROUND((PRICE1.12!K827/PRICE1.12!$G827)*100,2)</f>
        <v>117.23</v>
      </c>
      <c r="L827" s="23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3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 x14ac:dyDescent="0.25">
      <c r="A830" s="9" t="s">
        <v>130</v>
      </c>
      <c r="B830" s="9" t="s">
        <v>2</v>
      </c>
      <c r="C830" s="23">
        <f>ROUND((PRICE1.12!C830/PRICE1.12!$G830)*100,2)</f>
        <v>97.97</v>
      </c>
      <c r="D830" s="23">
        <f>ROUND((PRICE1.12!D830/PRICE1.12!$G830)*100,2)</f>
        <v>111.16</v>
      </c>
      <c r="E830" s="23">
        <f>ROUND((PRICE1.12!E830/PRICE1.12!$G830)*100,2)</f>
        <v>93.99</v>
      </c>
      <c r="F830" s="23">
        <f>ROUND((PRICE1.12!F830/PRICE1.12!$G830)*100,2)</f>
        <v>96.96</v>
      </c>
      <c r="G830" s="23">
        <f>ROUND((PRICE1.12!G830/PRICE1.12!$G830)*100,2)</f>
        <v>100</v>
      </c>
      <c r="H830" s="23">
        <f>ROUND((PRICE1.12!H830/PRICE1.12!$G830)*100,2)</f>
        <v>93.77</v>
      </c>
      <c r="I830" s="23">
        <f>ROUND((PRICE1.12!I830/PRICE1.12!$G830)*100,2)</f>
        <v>90.87</v>
      </c>
      <c r="J830" s="23">
        <f>ROUND((PRICE1.12!J830/PRICE1.12!$G830)*100,2)</f>
        <v>85.14</v>
      </c>
      <c r="K830" s="23">
        <f>ROUND((PRICE1.12!K830/PRICE1.12!$G830)*100,2)</f>
        <v>84.06</v>
      </c>
      <c r="L830" s="23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3">
        <f>ROUND((PRICE1.12!C831/PRICE1.12!$G831)*100,2)</f>
        <v>99.75</v>
      </c>
      <c r="D831" s="23">
        <f>ROUND((PRICE1.12!D831/PRICE1.12!$G831)*100,2)</f>
        <v>94.96</v>
      </c>
      <c r="E831" s="23">
        <f>ROUND((PRICE1.12!E831/PRICE1.12!$G831)*100,2)</f>
        <v>103.64</v>
      </c>
      <c r="F831" s="23">
        <f>ROUND((PRICE1.12!F831/PRICE1.12!$G831)*100,2)</f>
        <v>101.57</v>
      </c>
      <c r="G831" s="23">
        <f>ROUND((PRICE1.12!G831/PRICE1.12!$G831)*100,2)</f>
        <v>100</v>
      </c>
      <c r="H831" s="23">
        <f>ROUND((PRICE1.12!H831/PRICE1.12!$G831)*100,2)</f>
        <v>99.42</v>
      </c>
      <c r="I831" s="23">
        <f>ROUND((PRICE1.12!I831/PRICE1.12!$G831)*100,2)</f>
        <v>99.17</v>
      </c>
      <c r="J831" s="23">
        <f>ROUND((PRICE1.12!J831/PRICE1.12!$G831)*100,2)</f>
        <v>94.55</v>
      </c>
      <c r="K831" s="23">
        <f>ROUND((PRICE1.12!K831/PRICE1.12!$G831)*100,2)</f>
        <v>96.12</v>
      </c>
      <c r="L831" s="23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3">
        <f>ROUND((PRICE1.12!C832/PRICE1.12!$G832)*100,2)</f>
        <v>94.67</v>
      </c>
      <c r="D832" s="23">
        <f>ROUND((PRICE1.12!D832/PRICE1.12!$G832)*100,2)</f>
        <v>101.59</v>
      </c>
      <c r="E832" s="23">
        <f>ROUND((PRICE1.12!E832/PRICE1.12!$G832)*100,2)</f>
        <v>109.53</v>
      </c>
      <c r="F832" s="23">
        <f>ROUND((PRICE1.12!F832/PRICE1.12!$G832)*100,2)</f>
        <v>94.11</v>
      </c>
      <c r="G832" s="23">
        <f>ROUND((PRICE1.12!G832/PRICE1.12!$G832)*100,2)</f>
        <v>100</v>
      </c>
      <c r="H832" s="23">
        <f>ROUND((PRICE1.12!H832/PRICE1.12!$G832)*100,2)</f>
        <v>89.03</v>
      </c>
      <c r="I832" s="23">
        <f>ROUND((PRICE1.12!I832/PRICE1.12!$G832)*100,2)</f>
        <v>79.86</v>
      </c>
      <c r="J832" s="23">
        <f>ROUND((PRICE1.12!J832/PRICE1.12!$G832)*100,2)</f>
        <v>78.83</v>
      </c>
      <c r="K832" s="23">
        <f>ROUND((PRICE1.12!K832/PRICE1.12!$G832)*100,2)</f>
        <v>76.989999999999995</v>
      </c>
      <c r="L832" s="23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3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 x14ac:dyDescent="0.25">
      <c r="A834" s="9" t="s">
        <v>130</v>
      </c>
      <c r="B834" s="9" t="s">
        <v>9</v>
      </c>
      <c r="C834" s="23">
        <f>ROUND((PRICE1.12!C834/PRICE1.12!$G834)*100,2)</f>
        <v>92.08</v>
      </c>
      <c r="D834" s="23">
        <f>ROUND((PRICE1.12!D834/PRICE1.12!$G834)*100,2)</f>
        <v>106.09</v>
      </c>
      <c r="E834" s="23">
        <f>ROUND((PRICE1.12!E834/PRICE1.12!$G834)*100,2)</f>
        <v>104.06</v>
      </c>
      <c r="F834" s="23">
        <f>ROUND((PRICE1.12!F834/PRICE1.12!$G834)*100,2)</f>
        <v>97.77</v>
      </c>
      <c r="G834" s="23">
        <f>ROUND((PRICE1.12!G834/PRICE1.12!$G834)*100,2)</f>
        <v>100</v>
      </c>
      <c r="H834" s="23">
        <f>ROUND((PRICE1.12!H834/PRICE1.12!$G834)*100,2)</f>
        <v>105.18</v>
      </c>
      <c r="I834" s="23">
        <f>ROUND((PRICE1.12!I834/PRICE1.12!$G834)*100,2)</f>
        <v>126.19</v>
      </c>
      <c r="J834" s="23">
        <f>ROUND((PRICE1.12!J834/PRICE1.12!$G834)*100,2)</f>
        <v>154.62</v>
      </c>
      <c r="K834" s="23">
        <f>ROUND((PRICE1.12!K834/PRICE1.12!$G834)*100,2)</f>
        <v>107.72</v>
      </c>
      <c r="L834" s="23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ROUND((PRICE1.12!C835/PRICE1.12!$G835)*100,2)</f>
        <v>92</v>
      </c>
      <c r="D835" s="23">
        <f>ROUND((PRICE1.12!D835/PRICE1.12!$G835)*100,2)</f>
        <v>110.28</v>
      </c>
      <c r="E835" s="23">
        <f>ROUND((PRICE1.12!E835/PRICE1.12!$G835)*100,2)</f>
        <v>100.88</v>
      </c>
      <c r="F835" s="23">
        <f>ROUND((PRICE1.12!F835/PRICE1.12!$G835)*100,2)</f>
        <v>96.84</v>
      </c>
      <c r="G835" s="23">
        <f>ROUND((PRICE1.12!G835/PRICE1.12!$G835)*100,2)</f>
        <v>100</v>
      </c>
      <c r="H835" s="23">
        <f>ROUND((PRICE1.12!H835/PRICE1.12!$G835)*100,2)</f>
        <v>117.49</v>
      </c>
      <c r="I835" s="23">
        <f>ROUND((PRICE1.12!I835/PRICE1.12!$G835)*100,2)</f>
        <v>130.22999999999999</v>
      </c>
      <c r="J835" s="23">
        <f>ROUND((PRICE1.12!J835/PRICE1.12!$G835)*100,2)</f>
        <v>131.63</v>
      </c>
      <c r="K835" s="23">
        <f>ROUND((PRICE1.12!K835/PRICE1.12!$G835)*100,2)</f>
        <v>127.68</v>
      </c>
      <c r="L835" s="23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3">
        <f>ROUND((PRICE1.12!C836/PRICE1.12!$G836)*100,2)</f>
        <v>85.92</v>
      </c>
      <c r="D836" s="23">
        <f>ROUND((PRICE1.12!D836/PRICE1.12!$G836)*100,2)</f>
        <v>105.14</v>
      </c>
      <c r="E836" s="23">
        <f>ROUND((PRICE1.12!E836/PRICE1.12!$G836)*100,2)</f>
        <v>109.72</v>
      </c>
      <c r="F836" s="23">
        <f>ROUND((PRICE1.12!F836/PRICE1.12!$G836)*100,2)</f>
        <v>99.22</v>
      </c>
      <c r="G836" s="23">
        <f>ROUND((PRICE1.12!G836/PRICE1.12!$G836)*100,2)</f>
        <v>100</v>
      </c>
      <c r="H836" s="23">
        <f>ROUND((PRICE1.12!H836/PRICE1.12!$G836)*100,2)</f>
        <v>91.96</v>
      </c>
      <c r="I836" s="23">
        <f>ROUND((PRICE1.12!I836/PRICE1.12!$G836)*100,2)</f>
        <v>102.79</v>
      </c>
      <c r="J836" s="23">
        <f>ROUND((PRICE1.12!J836/PRICE1.12!$G836)*100,2)</f>
        <v>108.21</v>
      </c>
      <c r="K836" s="23">
        <f>ROUND((PRICE1.12!K836/PRICE1.12!$G836)*100,2)</f>
        <v>110.39</v>
      </c>
      <c r="L836" s="23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3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 x14ac:dyDescent="0.25">
      <c r="A838" s="9" t="s">
        <v>130</v>
      </c>
      <c r="B838" s="9" t="s">
        <v>15</v>
      </c>
      <c r="C838" s="23">
        <f>ROUND((PRICE1.12!C838/PRICE1.12!$G838)*100,2)</f>
        <v>125.05</v>
      </c>
      <c r="D838" s="23">
        <f>ROUND((PRICE1.12!D838/PRICE1.12!$G838)*100,2)</f>
        <v>88.96</v>
      </c>
      <c r="E838" s="23">
        <f>ROUND((PRICE1.12!E838/PRICE1.12!$G838)*100,2)</f>
        <v>92.78</v>
      </c>
      <c r="F838" s="23">
        <f>ROUND((PRICE1.12!F838/PRICE1.12!$G838)*100,2)</f>
        <v>93.25</v>
      </c>
      <c r="G838" s="23">
        <f>ROUND((PRICE1.12!G838/PRICE1.12!$G838)*100,2)</f>
        <v>100</v>
      </c>
      <c r="H838" s="23">
        <f>ROUND((PRICE1.12!H838/PRICE1.12!$G838)*100,2)</f>
        <v>127.09</v>
      </c>
      <c r="I838" s="23">
        <f>ROUND((PRICE1.12!I838/PRICE1.12!$G838)*100,2)</f>
        <v>103.31</v>
      </c>
      <c r="J838" s="23">
        <f>ROUND((PRICE1.12!J838/PRICE1.12!$G838)*100,2)</f>
        <v>99.28</v>
      </c>
      <c r="K838" s="23">
        <f>ROUND((PRICE1.12!K838/PRICE1.12!$G838)*100,2)</f>
        <v>95.67</v>
      </c>
      <c r="L838" s="23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 x14ac:dyDescent="0.25">
      <c r="A840" s="9" t="s">
        <v>130</v>
      </c>
      <c r="B840" s="9" t="s">
        <v>24</v>
      </c>
      <c r="C840" s="23">
        <f>ROUND((PRICE1.12!C840/PRICE1.12!$G840)*100,2)</f>
        <v>78.48</v>
      </c>
      <c r="D840" s="23">
        <f>ROUND((PRICE1.12!D840/PRICE1.12!$G840)*100,2)</f>
        <v>101.09</v>
      </c>
      <c r="E840" s="23">
        <f>ROUND((PRICE1.12!E840/PRICE1.12!$G840)*100,2)</f>
        <v>118.33</v>
      </c>
      <c r="F840" s="23">
        <f>ROUND((PRICE1.12!F840/PRICE1.12!$G840)*100,2)</f>
        <v>102.14</v>
      </c>
      <c r="G840" s="23">
        <f>ROUND((PRICE1.12!G840/PRICE1.12!$G840)*100,2)</f>
        <v>100</v>
      </c>
      <c r="H840" s="23">
        <f>ROUND((PRICE1.12!H840/PRICE1.12!$G840)*100,2)</f>
        <v>135.66999999999999</v>
      </c>
      <c r="I840" s="23">
        <f>ROUND((PRICE1.12!I840/PRICE1.12!$G840)*100,2)</f>
        <v>151.96</v>
      </c>
      <c r="J840" s="23">
        <f>ROUND((PRICE1.12!J840/PRICE1.12!$G840)*100,2)</f>
        <v>168.11</v>
      </c>
      <c r="K840" s="23">
        <f>ROUND((PRICE1.12!K840/PRICE1.12!$G840)*100,2)</f>
        <v>163.82</v>
      </c>
      <c r="L840" s="23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ROUND((PRICE1.12!C841/PRICE1.12!$G841)*100,2)</f>
        <v>107.79</v>
      </c>
      <c r="D841" s="23">
        <f>ROUND((PRICE1.12!D841/PRICE1.12!$G841)*100,2)</f>
        <v>92.91</v>
      </c>
      <c r="E841" s="23">
        <f>ROUND((PRICE1.12!E841/PRICE1.12!$G841)*100,2)</f>
        <v>100.05</v>
      </c>
      <c r="F841" s="23">
        <f>ROUND((PRICE1.12!F841/PRICE1.12!$G841)*100,2)</f>
        <v>99.23</v>
      </c>
      <c r="G841" s="23">
        <f>ROUND((PRICE1.12!G841/PRICE1.12!$G841)*100,2)</f>
        <v>100</v>
      </c>
      <c r="H841" s="23">
        <f>ROUND((PRICE1.12!H841/PRICE1.12!$G841)*100,2)</f>
        <v>85.11</v>
      </c>
      <c r="I841" s="23">
        <f>ROUND((PRICE1.12!I841/PRICE1.12!$G841)*100,2)</f>
        <v>106.08</v>
      </c>
      <c r="J841" s="23">
        <f>ROUND((PRICE1.12!J841/PRICE1.12!$G841)*100,2)</f>
        <v>114.56</v>
      </c>
      <c r="K841" s="23">
        <f>ROUND((PRICE1.12!K841/PRICE1.12!$G841)*100,2)</f>
        <v>111.68</v>
      </c>
      <c r="L841" s="23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3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 x14ac:dyDescent="0.25">
      <c r="A843" s="9" t="s">
        <v>130</v>
      </c>
      <c r="B843" s="9" t="s">
        <v>31</v>
      </c>
      <c r="C843" s="23">
        <f>ROUND((PRICE1.12!C843/PRICE1.12!$G843)*100,2)</f>
        <v>110.66</v>
      </c>
      <c r="D843" s="23">
        <f>ROUND((PRICE1.12!D843/PRICE1.12!$G843)*100,2)</f>
        <v>84.81</v>
      </c>
      <c r="E843" s="23">
        <f>ROUND((PRICE1.12!E843/PRICE1.12!$G843)*100,2)</f>
        <v>99.44</v>
      </c>
      <c r="F843" s="23">
        <f>ROUND((PRICE1.12!F843/PRICE1.12!$G843)*100,2)</f>
        <v>105.09</v>
      </c>
      <c r="G843" s="23">
        <f>ROUND((PRICE1.12!G843/PRICE1.12!$G843)*100,2)</f>
        <v>100</v>
      </c>
      <c r="H843" s="23">
        <f>ROUND((PRICE1.12!H843/PRICE1.12!$G843)*100,2)</f>
        <v>118.46</v>
      </c>
      <c r="I843" s="23">
        <f>ROUND((PRICE1.12!I843/PRICE1.12!$G843)*100,2)</f>
        <v>116.08</v>
      </c>
      <c r="J843" s="23">
        <f>ROUND((PRICE1.12!J843/PRICE1.12!$G843)*100,2)</f>
        <v>116.36</v>
      </c>
      <c r="K843" s="23">
        <f>ROUND((PRICE1.12!K843/PRICE1.12!$G843)*100,2)</f>
        <v>114.07</v>
      </c>
      <c r="L843" s="23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ROUND((PRICE1.12!C844/PRICE1.12!$G844)*100,2)</f>
        <v>113.81</v>
      </c>
      <c r="D844" s="23">
        <f>ROUND((PRICE1.12!D844/PRICE1.12!$G844)*100,2)</f>
        <v>87.1</v>
      </c>
      <c r="E844" s="23">
        <f>ROUND((PRICE1.12!E844/PRICE1.12!$G844)*100,2)</f>
        <v>110.16</v>
      </c>
      <c r="F844" s="23">
        <f>ROUND((PRICE1.12!F844/PRICE1.12!$G844)*100,2)</f>
        <v>88.93</v>
      </c>
      <c r="G844" s="23">
        <f>ROUND((PRICE1.12!G844/PRICE1.12!$G844)*100,2)</f>
        <v>100</v>
      </c>
      <c r="H844" s="23">
        <f>ROUND((PRICE1.12!H844/PRICE1.12!$G844)*100,2)</f>
        <v>139.54</v>
      </c>
      <c r="I844" s="23">
        <f>ROUND((PRICE1.12!I844/PRICE1.12!$G844)*100,2)</f>
        <v>126.78</v>
      </c>
      <c r="J844" s="23">
        <f>ROUND((PRICE1.12!J844/PRICE1.12!$G844)*100,2)</f>
        <v>112.31</v>
      </c>
      <c r="K844" s="23">
        <f>ROUND((PRICE1.12!K844/PRICE1.12!$G844)*100,2)</f>
        <v>106.12</v>
      </c>
      <c r="L844" s="23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ROUND((PRICE1.12!C845/PRICE1.12!$G845)*100,2)</f>
        <v>124.13</v>
      </c>
      <c r="D845" s="23">
        <f>ROUND((PRICE1.12!D845/PRICE1.12!$G845)*100,2)</f>
        <v>96.52</v>
      </c>
      <c r="E845" s="23">
        <f>ROUND((PRICE1.12!E845/PRICE1.12!$G845)*100,2)</f>
        <v>92.94</v>
      </c>
      <c r="F845" s="23">
        <f>ROUND((PRICE1.12!F845/PRICE1.12!$G845)*100,2)</f>
        <v>86.35</v>
      </c>
      <c r="G845" s="23">
        <f>ROUND((PRICE1.12!G845/PRICE1.12!$G845)*100,2)</f>
        <v>100</v>
      </c>
      <c r="H845" s="23">
        <f>ROUND((PRICE1.12!H845/PRICE1.12!$G845)*100,2)</f>
        <v>132.80000000000001</v>
      </c>
      <c r="I845" s="23">
        <f>ROUND((PRICE1.12!I845/PRICE1.12!$G845)*100,2)</f>
        <v>123.56</v>
      </c>
      <c r="J845" s="23">
        <f>ROUND((PRICE1.12!J845/PRICE1.12!$G845)*100,2)</f>
        <v>127.09</v>
      </c>
      <c r="K845" s="23">
        <f>ROUND((PRICE1.12!K845/PRICE1.12!$G845)*100,2)</f>
        <v>104.46</v>
      </c>
      <c r="L845" s="23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3">
        <f>ROUND((PRICE1.12!C846/PRICE1.12!$G846)*100,2)</f>
        <v>86.51</v>
      </c>
      <c r="D846" s="23">
        <f>ROUND((PRICE1.12!D846/PRICE1.12!$G846)*100,2)</f>
        <v>109.96</v>
      </c>
      <c r="E846" s="23">
        <f>ROUND((PRICE1.12!E846/PRICE1.12!$G846)*100,2)</f>
        <v>100.54</v>
      </c>
      <c r="F846" s="23">
        <f>ROUND((PRICE1.12!F846/PRICE1.12!$G846)*100,2)</f>
        <v>103</v>
      </c>
      <c r="G846" s="23">
        <f>ROUND((PRICE1.12!G846/PRICE1.12!$G846)*100,2)</f>
        <v>100</v>
      </c>
      <c r="H846" s="23">
        <f>ROUND((PRICE1.12!H846/PRICE1.12!$G846)*100,2)</f>
        <v>91.43</v>
      </c>
      <c r="I846" s="23">
        <f>ROUND((PRICE1.12!I846/PRICE1.12!$G846)*100,2)</f>
        <v>86.19</v>
      </c>
      <c r="J846" s="23">
        <f>ROUND((PRICE1.12!J846/PRICE1.12!$G846)*100,2)</f>
        <v>96.79</v>
      </c>
      <c r="K846" s="23">
        <f>ROUND((PRICE1.12!K846/PRICE1.12!$G846)*100,2)</f>
        <v>93.36</v>
      </c>
      <c r="L846" s="23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3">
        <f>ROUND((PRICE1.12!C847/PRICE1.12!$G847)*100,2)</f>
        <v>128.38</v>
      </c>
      <c r="D847" s="23">
        <f>ROUND((PRICE1.12!D847/PRICE1.12!$G847)*100,2)</f>
        <v>103.66</v>
      </c>
      <c r="E847" s="23">
        <f>ROUND((PRICE1.12!E847/PRICE1.12!$G847)*100,2)</f>
        <v>94.23</v>
      </c>
      <c r="F847" s="23">
        <f>ROUND((PRICE1.12!F847/PRICE1.12!$G847)*100,2)</f>
        <v>73.64</v>
      </c>
      <c r="G847" s="23">
        <f>ROUND((PRICE1.12!G847/PRICE1.12!$G847)*100,2)</f>
        <v>100</v>
      </c>
      <c r="H847" s="23">
        <f>ROUND((PRICE1.12!H847/PRICE1.12!$G847)*100,2)</f>
        <v>116.65</v>
      </c>
      <c r="I847" s="23">
        <f>ROUND((PRICE1.12!I847/PRICE1.12!$G847)*100,2)</f>
        <v>133.82</v>
      </c>
      <c r="J847" s="23">
        <f>ROUND((PRICE1.12!J847/PRICE1.12!$G847)*100,2)</f>
        <v>98.36</v>
      </c>
      <c r="K847" s="23">
        <f>ROUND((PRICE1.12!K847/PRICE1.12!$G847)*100,2)</f>
        <v>83.07</v>
      </c>
      <c r="L847" s="23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ROUND((PRICE1.12!C848/PRICE1.12!$G848)*100,2)</f>
        <v>115.74</v>
      </c>
      <c r="D848" s="23">
        <f>ROUND((PRICE1.12!D848/PRICE1.12!$G848)*100,2)</f>
        <v>95.38</v>
      </c>
      <c r="E848" s="23">
        <f>ROUND((PRICE1.12!E848/PRICE1.12!$G848)*100,2)</f>
        <v>91.38</v>
      </c>
      <c r="F848" s="23">
        <f>ROUND((PRICE1.12!F848/PRICE1.12!$G848)*100,2)</f>
        <v>97.56</v>
      </c>
      <c r="G848" s="23">
        <f>ROUND((PRICE1.12!G848/PRICE1.12!$G848)*100,2)</f>
        <v>100</v>
      </c>
      <c r="H848" s="23">
        <f>ROUND((PRICE1.12!H848/PRICE1.12!$G848)*100,2)</f>
        <v>105.06</v>
      </c>
      <c r="I848" s="23">
        <f>ROUND((PRICE1.12!I848/PRICE1.12!$G848)*100,2)</f>
        <v>101.62</v>
      </c>
      <c r="J848" s="23">
        <f>ROUND((PRICE1.12!J848/PRICE1.12!$G848)*100,2)</f>
        <v>111.74</v>
      </c>
      <c r="K848" s="23">
        <f>ROUND((PRICE1.12!K848/PRICE1.12!$G848)*100,2)</f>
        <v>86.32</v>
      </c>
      <c r="L848" s="23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ROUND((PRICE1.12!C849/PRICE1.12!$G849)*100,2)</f>
        <v>120.53</v>
      </c>
      <c r="D849" s="23">
        <f>ROUND((PRICE1.12!D849/PRICE1.12!$G849)*100,2)</f>
        <v>115.56</v>
      </c>
      <c r="E849" s="23">
        <f>ROUND((PRICE1.12!E849/PRICE1.12!$G849)*100,2)</f>
        <v>118.62</v>
      </c>
      <c r="F849" s="23">
        <f>ROUND((PRICE1.12!F849/PRICE1.12!$G849)*100,2)</f>
        <v>45.19</v>
      </c>
      <c r="G849" s="23">
        <f>ROUND((PRICE1.12!G849/PRICE1.12!$G849)*100,2)</f>
        <v>100</v>
      </c>
      <c r="H849" s="23">
        <f>ROUND((PRICE1.12!H849/PRICE1.12!$G849)*100,2)</f>
        <v>78.62</v>
      </c>
      <c r="I849" s="23">
        <f>ROUND((PRICE1.12!I849/PRICE1.12!$G849)*100,2)</f>
        <v>144.13</v>
      </c>
      <c r="J849" s="23">
        <f>ROUND((PRICE1.12!J849/PRICE1.12!$G849)*100,2)</f>
        <v>102.54</v>
      </c>
      <c r="K849" s="23">
        <f>ROUND((PRICE1.12!K849/PRICE1.12!$G849)*100,2)</f>
        <v>121.27</v>
      </c>
      <c r="L849" s="23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ROUND((PRICE1.12!C850/PRICE1.12!$G850)*100,2)</f>
        <v>90.13</v>
      </c>
      <c r="D850" s="23">
        <f>ROUND((PRICE1.12!D850/PRICE1.12!$G850)*100,2)</f>
        <v>99.66</v>
      </c>
      <c r="E850" s="23">
        <f>ROUND((PRICE1.12!E850/PRICE1.12!$G850)*100,2)</f>
        <v>117.89</v>
      </c>
      <c r="F850" s="23">
        <f>ROUND((PRICE1.12!F850/PRICE1.12!$G850)*100,2)</f>
        <v>92.23</v>
      </c>
      <c r="G850" s="23">
        <f>ROUND((PRICE1.12!G850/PRICE1.12!$G850)*100,2)</f>
        <v>100</v>
      </c>
      <c r="H850" s="23">
        <f>ROUND((PRICE1.12!H850/PRICE1.12!$G850)*100,2)</f>
        <v>92.13</v>
      </c>
      <c r="I850" s="23">
        <f>ROUND((PRICE1.12!I850/PRICE1.12!$G850)*100,2)</f>
        <v>128.1</v>
      </c>
      <c r="J850" s="23">
        <f>ROUND((PRICE1.12!J850/PRICE1.12!$G850)*100,2)</f>
        <v>114.86</v>
      </c>
      <c r="K850" s="23">
        <f>ROUND((PRICE1.12!K850/PRICE1.12!$G850)*100,2)</f>
        <v>108.99</v>
      </c>
      <c r="L850" s="23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ROUND((PRICE1.12!C851/PRICE1.12!$G851)*100,2)</f>
        <v>108.01</v>
      </c>
      <c r="D851" s="23">
        <f>ROUND((PRICE1.12!D851/PRICE1.12!$G851)*100,2)</f>
        <v>84.89</v>
      </c>
      <c r="E851" s="23">
        <f>ROUND((PRICE1.12!E851/PRICE1.12!$G851)*100,2)</f>
        <v>105.76</v>
      </c>
      <c r="F851" s="23">
        <f>ROUND((PRICE1.12!F851/PRICE1.12!$G851)*100,2)</f>
        <v>101.25</v>
      </c>
      <c r="G851" s="23">
        <f>ROUND((PRICE1.12!G851/PRICE1.12!$G851)*100,2)</f>
        <v>100</v>
      </c>
      <c r="H851" s="23">
        <f>ROUND((PRICE1.12!H851/PRICE1.12!$G851)*100,2)</f>
        <v>132.22</v>
      </c>
      <c r="I851" s="23">
        <f>ROUND((PRICE1.12!I851/PRICE1.12!$G851)*100,2)</f>
        <v>129.55000000000001</v>
      </c>
      <c r="J851" s="23">
        <f>ROUND((PRICE1.12!J851/PRICE1.12!$G851)*100,2)</f>
        <v>119.2</v>
      </c>
      <c r="K851" s="23">
        <f>ROUND((PRICE1.12!K851/PRICE1.12!$G851)*100,2)</f>
        <v>91.82</v>
      </c>
      <c r="L851" s="23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3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 x14ac:dyDescent="0.25">
      <c r="A853" s="9" t="s">
        <v>130</v>
      </c>
      <c r="B853" s="9" t="s">
        <v>43</v>
      </c>
      <c r="C853" s="23">
        <f>ROUND((PRICE1.12!C853/PRICE1.12!$G853)*100,2)</f>
        <v>94.4</v>
      </c>
      <c r="D853" s="23">
        <f>ROUND((PRICE1.12!D853/PRICE1.12!$G853)*100,2)</f>
        <v>100.4</v>
      </c>
      <c r="E853" s="23">
        <f>ROUND((PRICE1.12!E853/PRICE1.12!$G853)*100,2)</f>
        <v>104.35</v>
      </c>
      <c r="F853" s="23">
        <f>ROUND((PRICE1.12!F853/PRICE1.12!$G853)*100,2)</f>
        <v>100.8</v>
      </c>
      <c r="G853" s="23">
        <f>ROUND((PRICE1.12!G853/PRICE1.12!$G853)*100,2)</f>
        <v>100</v>
      </c>
      <c r="H853" s="23">
        <f>ROUND((PRICE1.12!H853/PRICE1.12!$G853)*100,2)</f>
        <v>127.62</v>
      </c>
      <c r="I853" s="23">
        <f>ROUND((PRICE1.12!I853/PRICE1.12!$G853)*100,2)</f>
        <v>106.52</v>
      </c>
      <c r="J853" s="23">
        <f>ROUND((PRICE1.12!J853/PRICE1.12!$G853)*100,2)</f>
        <v>109.83</v>
      </c>
      <c r="K853" s="23">
        <f>ROUND((PRICE1.12!K853/PRICE1.12!$G853)*100,2)</f>
        <v>102.8</v>
      </c>
      <c r="L853" s="23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ROUND((PRICE1.12!C854/PRICE1.12!$G854)*100,2)</f>
        <v>102.47</v>
      </c>
      <c r="D854" s="23">
        <f>ROUND((PRICE1.12!D854/PRICE1.12!$G854)*100,2)</f>
        <v>100.35</v>
      </c>
      <c r="E854" s="23">
        <f>ROUND((PRICE1.12!E854/PRICE1.12!$G854)*100,2)</f>
        <v>103.83</v>
      </c>
      <c r="F854" s="23">
        <f>ROUND((PRICE1.12!F854/PRICE1.12!$G854)*100,2)</f>
        <v>93.28</v>
      </c>
      <c r="G854" s="23">
        <f>ROUND((PRICE1.12!G854/PRICE1.12!$G854)*100,2)</f>
        <v>100</v>
      </c>
      <c r="H854" s="23">
        <f>ROUND((PRICE1.12!H854/PRICE1.12!$G854)*100,2)</f>
        <v>115.32</v>
      </c>
      <c r="I854" s="23">
        <f>ROUND((PRICE1.12!I854/PRICE1.12!$G854)*100,2)</f>
        <v>107.37</v>
      </c>
      <c r="J854" s="23">
        <f>ROUND((PRICE1.12!J854/PRICE1.12!$G854)*100,2)</f>
        <v>112.55</v>
      </c>
      <c r="K854" s="23">
        <f>ROUND((PRICE1.12!K854/PRICE1.12!$G854)*100,2)</f>
        <v>99.41</v>
      </c>
      <c r="L854" s="23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ROUND((PRICE1.12!C855/PRICE1.12!$G855)*100,2)</f>
        <v>101.81</v>
      </c>
      <c r="D855" s="23">
        <f>ROUND((PRICE1.12!D855/PRICE1.12!$G855)*100,2)</f>
        <v>95.41</v>
      </c>
      <c r="E855" s="23">
        <f>ROUND((PRICE1.12!E855/PRICE1.12!$G855)*100,2)</f>
        <v>110.38</v>
      </c>
      <c r="F855" s="23">
        <f>ROUND((PRICE1.12!F855/PRICE1.12!$G855)*100,2)</f>
        <v>92.37</v>
      </c>
      <c r="G855" s="23">
        <f>ROUND((PRICE1.12!G855/PRICE1.12!$G855)*100,2)</f>
        <v>100</v>
      </c>
      <c r="H855" s="23">
        <f>ROUND((PRICE1.12!H855/PRICE1.12!$G855)*100,2)</f>
        <v>98.12</v>
      </c>
      <c r="I855" s="23">
        <f>ROUND((PRICE1.12!I855/PRICE1.12!$G855)*100,2)</f>
        <v>101.84</v>
      </c>
      <c r="J855" s="23">
        <f>ROUND((PRICE1.12!J855/PRICE1.12!$G855)*100,2)</f>
        <v>116.36</v>
      </c>
      <c r="K855" s="23">
        <f>ROUND((PRICE1.12!K855/PRICE1.12!$G855)*100,2)</f>
        <v>107.92</v>
      </c>
      <c r="L855" s="23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 x14ac:dyDescent="0.25">
      <c r="A857" s="9" t="s">
        <v>130</v>
      </c>
      <c r="B857" s="9" t="s">
        <v>55</v>
      </c>
      <c r="C857" s="23">
        <f>ROUND((PRICE1.12!C857/PRICE1.12!$G857)*100,2)</f>
        <v>100.28</v>
      </c>
      <c r="D857" s="23">
        <f>ROUND((PRICE1.12!D857/PRICE1.12!$G857)*100,2)</f>
        <v>98.1</v>
      </c>
      <c r="E857" s="23">
        <f>ROUND((PRICE1.12!E857/PRICE1.12!$G857)*100,2)</f>
        <v>99.44</v>
      </c>
      <c r="F857" s="23">
        <f>ROUND((PRICE1.12!F857/PRICE1.12!$G857)*100,2)</f>
        <v>102.13</v>
      </c>
      <c r="G857" s="23">
        <f>ROUND((PRICE1.12!G857/PRICE1.12!$G857)*100,2)</f>
        <v>100</v>
      </c>
      <c r="H857" s="23">
        <f>ROUND((PRICE1.12!H857/PRICE1.12!$G857)*100,2)</f>
        <v>115</v>
      </c>
      <c r="I857" s="23">
        <f>ROUND((PRICE1.12!I857/PRICE1.12!$G857)*100,2)</f>
        <v>108</v>
      </c>
      <c r="J857" s="23">
        <f>ROUND((PRICE1.12!J857/PRICE1.12!$G857)*100,2)</f>
        <v>127.87</v>
      </c>
      <c r="K857" s="23">
        <f>ROUND((PRICE1.12!K857/PRICE1.12!$G857)*100,2)</f>
        <v>140.07</v>
      </c>
      <c r="L857" s="23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ROUND((PRICE1.12!C858/PRICE1.12!$G858)*100,2)</f>
        <v>103.42</v>
      </c>
      <c r="D858" s="23">
        <f>ROUND((PRICE1.12!D858/PRICE1.12!$G858)*100,2)</f>
        <v>95.36</v>
      </c>
      <c r="E858" s="23">
        <f>ROUND((PRICE1.12!E858/PRICE1.12!$G858)*100,2)</f>
        <v>100</v>
      </c>
      <c r="F858" s="23">
        <f>ROUND((PRICE1.12!F858/PRICE1.12!$G858)*100,2)</f>
        <v>100.98</v>
      </c>
      <c r="G858" s="23">
        <f>ROUND((PRICE1.12!G858/PRICE1.12!$G858)*100,2)</f>
        <v>100</v>
      </c>
      <c r="H858" s="23">
        <f>ROUND((PRICE1.12!H858/PRICE1.12!$G858)*100,2)</f>
        <v>121.49</v>
      </c>
      <c r="I858" s="23">
        <f>ROUND((PRICE1.12!I858/PRICE1.12!$G858)*100,2)</f>
        <v>125.89</v>
      </c>
      <c r="J858" s="23">
        <f>ROUND((PRICE1.12!J858/PRICE1.12!$G858)*100,2)</f>
        <v>128.08000000000001</v>
      </c>
      <c r="K858" s="23">
        <f>ROUND((PRICE1.12!K858/PRICE1.12!$G858)*100,2)</f>
        <v>140.9</v>
      </c>
      <c r="L858" s="23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ROUND((PRICE1.12!C859/PRICE1.12!$G859)*100,2)</f>
        <v>97.79</v>
      </c>
      <c r="D859" s="23">
        <f>ROUND((PRICE1.12!D859/PRICE1.12!$G859)*100,2)</f>
        <v>101.72</v>
      </c>
      <c r="E859" s="23">
        <f>ROUND((PRICE1.12!E859/PRICE1.12!$G859)*100,2)</f>
        <v>102.21</v>
      </c>
      <c r="F859" s="23">
        <f>ROUND((PRICE1.12!F859/PRICE1.12!$G859)*100,2)</f>
        <v>98.04</v>
      </c>
      <c r="G859" s="23">
        <f>ROUND((PRICE1.12!G859/PRICE1.12!$G859)*100,2)</f>
        <v>100</v>
      </c>
      <c r="H859" s="23">
        <f>ROUND((PRICE1.12!H859/PRICE1.12!$G859)*100,2)</f>
        <v>104.29</v>
      </c>
      <c r="I859" s="23">
        <f>ROUND((PRICE1.12!I859/PRICE1.12!$G859)*100,2)</f>
        <v>121.45</v>
      </c>
      <c r="J859" s="23">
        <f>ROUND((PRICE1.12!J859/PRICE1.12!$G859)*100,2)</f>
        <v>129.78</v>
      </c>
      <c r="K859" s="23">
        <f>ROUND((PRICE1.12!K859/PRICE1.12!$G859)*100,2)</f>
        <v>122.06</v>
      </c>
      <c r="L859" s="23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ROUND((PRICE1.12!C860/PRICE1.12!$G860)*100,2)</f>
        <v>101.22</v>
      </c>
      <c r="D860" s="23">
        <f>ROUND((PRICE1.12!D860/PRICE1.12!$G860)*100,2)</f>
        <v>132.85</v>
      </c>
      <c r="E860" s="23">
        <f>ROUND((PRICE1.12!E860/PRICE1.12!$G860)*100,2)</f>
        <v>79.03</v>
      </c>
      <c r="F860" s="23">
        <f>ROUND((PRICE1.12!F860/PRICE1.12!$G860)*100,2)</f>
        <v>86.79</v>
      </c>
      <c r="G860" s="23">
        <f>ROUND((PRICE1.12!G860/PRICE1.12!$G860)*100,2)</f>
        <v>100</v>
      </c>
      <c r="H860" s="23">
        <f>ROUND((PRICE1.12!H860/PRICE1.12!$G860)*100,2)</f>
        <v>104.69</v>
      </c>
      <c r="I860" s="23">
        <f>ROUND((PRICE1.12!I860/PRICE1.12!$G860)*100,2)</f>
        <v>188.01</v>
      </c>
      <c r="J860" s="23">
        <f>ROUND((PRICE1.12!J860/PRICE1.12!$G860)*100,2)</f>
        <v>66.69</v>
      </c>
      <c r="K860" s="23">
        <f>ROUND((PRICE1.12!K860/PRICE1.12!$G860)*100,2)</f>
        <v>134.47</v>
      </c>
      <c r="L860" s="23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ROUND((PRICE1.12!C861/PRICE1.12!$G861)*100,2)</f>
        <v>110.34</v>
      </c>
      <c r="D861" s="23">
        <f>ROUND((PRICE1.12!D861/PRICE1.12!$G861)*100,2)</f>
        <v>0</v>
      </c>
      <c r="E861" s="23">
        <f>ROUND((PRICE1.12!E861/PRICE1.12!$G861)*100,2)</f>
        <v>96.61</v>
      </c>
      <c r="F861" s="23">
        <f>ROUND((PRICE1.12!F861/PRICE1.12!$G861)*100,2)</f>
        <v>93.03</v>
      </c>
      <c r="G861" s="23">
        <f>ROUND((PRICE1.12!G861/PRICE1.12!$G861)*100,2)</f>
        <v>100</v>
      </c>
      <c r="H861" s="23">
        <f>ROUND((PRICE1.12!H861/PRICE1.12!$G861)*100,2)</f>
        <v>109.55</v>
      </c>
      <c r="I861" s="23">
        <f>ROUND((PRICE1.12!I861/PRICE1.12!$G861)*100,2)</f>
        <v>118.86</v>
      </c>
      <c r="J861" s="23">
        <f>ROUND((PRICE1.12!J861/PRICE1.12!$G861)*100,2)</f>
        <v>80.03</v>
      </c>
      <c r="K861" s="23">
        <f>ROUND((PRICE1.12!K861/PRICE1.12!$G861)*100,2)</f>
        <v>96.35</v>
      </c>
      <c r="L861" s="23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ROUND((PRICE1.12!C862/PRICE1.12!$G862)*100,2)</f>
        <v>105.1</v>
      </c>
      <c r="D862" s="23">
        <f>ROUND((PRICE1.12!D862/PRICE1.12!$G862)*100,2)</f>
        <v>102.95</v>
      </c>
      <c r="E862" s="23">
        <f>ROUND((PRICE1.12!E862/PRICE1.12!$G862)*100,2)</f>
        <v>103.12</v>
      </c>
      <c r="F862" s="23">
        <f>ROUND((PRICE1.12!F862/PRICE1.12!$G862)*100,2)</f>
        <v>88.71</v>
      </c>
      <c r="G862" s="23">
        <f>ROUND((PRICE1.12!G862/PRICE1.12!$G862)*100,2)</f>
        <v>100</v>
      </c>
      <c r="H862" s="23">
        <f>ROUND((PRICE1.12!H862/PRICE1.12!$G862)*100,2)</f>
        <v>85.48</v>
      </c>
      <c r="I862" s="23">
        <f>ROUND((PRICE1.12!I862/PRICE1.12!$G862)*100,2)</f>
        <v>110.72</v>
      </c>
      <c r="J862" s="23">
        <f>ROUND((PRICE1.12!J862/PRICE1.12!$G862)*100,2)</f>
        <v>132.05000000000001</v>
      </c>
      <c r="K862" s="23">
        <f>ROUND((PRICE1.12!K862/PRICE1.12!$G862)*100,2)</f>
        <v>127.62</v>
      </c>
      <c r="L862" s="23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ROUND((PRICE1.12!C863/PRICE1.12!$G863)*100,2)</f>
        <v>99.64</v>
      </c>
      <c r="D863" s="23">
        <f>ROUND((PRICE1.12!D863/PRICE1.12!$G863)*100,2)</f>
        <v>96.81</v>
      </c>
      <c r="E863" s="23">
        <f>ROUND((PRICE1.12!E863/PRICE1.12!$G863)*100,2)</f>
        <v>110.27</v>
      </c>
      <c r="F863" s="23">
        <f>ROUND((PRICE1.12!F863/PRICE1.12!$G863)*100,2)</f>
        <v>93.28</v>
      </c>
      <c r="G863" s="23">
        <f>ROUND((PRICE1.12!G863/PRICE1.12!$G863)*100,2)</f>
        <v>100</v>
      </c>
      <c r="H863" s="23">
        <f>ROUND((PRICE1.12!H863/PRICE1.12!$G863)*100,2)</f>
        <v>97.42</v>
      </c>
      <c r="I863" s="23">
        <f>ROUND((PRICE1.12!I863/PRICE1.12!$G863)*100,2)</f>
        <v>91.67</v>
      </c>
      <c r="J863" s="23">
        <f>ROUND((PRICE1.12!J863/PRICE1.12!$G863)*100,2)</f>
        <v>129.13</v>
      </c>
      <c r="K863" s="23">
        <f>ROUND((PRICE1.12!K863/PRICE1.12!$G863)*100,2)</f>
        <v>122.72</v>
      </c>
      <c r="L863" s="23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3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 x14ac:dyDescent="0.25">
      <c r="A865" s="9" t="s">
        <v>130</v>
      </c>
      <c r="B865" s="9" t="s">
        <v>74</v>
      </c>
      <c r="C865" s="23">
        <f>ROUND((PRICE1.12!C865/PRICE1.12!$G865)*100,2)</f>
        <v>98.41</v>
      </c>
      <c r="D865" s="23">
        <f>ROUND((PRICE1.12!D865/PRICE1.12!$G865)*100,2)</f>
        <v>96.2</v>
      </c>
      <c r="E865" s="23">
        <f>ROUND((PRICE1.12!E865/PRICE1.12!$G865)*100,2)</f>
        <v>100.97</v>
      </c>
      <c r="F865" s="23">
        <f>ROUND((PRICE1.12!F865/PRICE1.12!$G865)*100,2)</f>
        <v>104.41</v>
      </c>
      <c r="G865" s="23">
        <f>ROUND((PRICE1.12!G865/PRICE1.12!$G865)*100,2)</f>
        <v>100</v>
      </c>
      <c r="H865" s="23">
        <f>ROUND((PRICE1.12!H865/PRICE1.12!$G865)*100,2)</f>
        <v>95.52</v>
      </c>
      <c r="I865" s="23">
        <f>ROUND((PRICE1.12!I865/PRICE1.12!$G865)*100,2)</f>
        <v>96.5</v>
      </c>
      <c r="J865" s="23">
        <f>ROUND((PRICE1.12!J865/PRICE1.12!$G865)*100,2)</f>
        <v>98.66</v>
      </c>
      <c r="K865" s="23">
        <f>ROUND((PRICE1.12!K865/PRICE1.12!$G865)*100,2)</f>
        <v>106</v>
      </c>
      <c r="L865" s="23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3">
        <f>ROUND((PRICE1.12!C866/PRICE1.12!$G866)*100,2)</f>
        <v>103.37</v>
      </c>
      <c r="D866" s="23">
        <f>ROUND((PRICE1.12!D866/PRICE1.12!$G866)*100,2)</f>
        <v>101.69</v>
      </c>
      <c r="E866" s="23">
        <f>ROUND((PRICE1.12!E866/PRICE1.12!$G866)*100,2)</f>
        <v>99.72</v>
      </c>
      <c r="F866" s="23">
        <f>ROUND((PRICE1.12!F866/PRICE1.12!$G866)*100,2)</f>
        <v>95.22</v>
      </c>
      <c r="G866" s="23">
        <f>ROUND((PRICE1.12!G866/PRICE1.12!$G866)*100,2)</f>
        <v>100</v>
      </c>
      <c r="H866" s="23">
        <f>ROUND((PRICE1.12!H866/PRICE1.12!$G866)*100,2)</f>
        <v>101.12</v>
      </c>
      <c r="I866" s="23">
        <f>ROUND((PRICE1.12!I866/PRICE1.12!$G866)*100,2)</f>
        <v>91.85</v>
      </c>
      <c r="J866" s="23">
        <f>ROUND((PRICE1.12!J866/PRICE1.12!$G866)*100,2)</f>
        <v>84.55</v>
      </c>
      <c r="K866" s="23">
        <f>ROUND((PRICE1.12!K866/PRICE1.12!$G866)*100,2)</f>
        <v>78.650000000000006</v>
      </c>
      <c r="L866" s="23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3">
        <f>ROUND((PRICE1.12!C867/PRICE1.12!$G867)*100,2)</f>
        <v>135.27000000000001</v>
      </c>
      <c r="D867" s="23">
        <f>ROUND((PRICE1.12!D867/PRICE1.12!$G867)*100,2)</f>
        <v>106.61</v>
      </c>
      <c r="E867" s="23">
        <f>ROUND((PRICE1.12!E867/PRICE1.12!$G867)*100,2)</f>
        <v>86.17</v>
      </c>
      <c r="F867" s="23">
        <f>ROUND((PRICE1.12!F867/PRICE1.12!$G867)*100,2)</f>
        <v>71.540000000000006</v>
      </c>
      <c r="G867" s="23">
        <f>ROUND((PRICE1.12!G867/PRICE1.12!$G867)*100,2)</f>
        <v>100</v>
      </c>
      <c r="H867" s="23">
        <f>ROUND((PRICE1.12!H867/PRICE1.12!$G867)*100,2)</f>
        <v>63.13</v>
      </c>
      <c r="I867" s="23">
        <f>ROUND((PRICE1.12!I867/PRICE1.12!$G867)*100,2)</f>
        <v>64.53</v>
      </c>
      <c r="J867" s="23">
        <f>ROUND((PRICE1.12!J867/PRICE1.12!$G867)*100,2)</f>
        <v>65.73</v>
      </c>
      <c r="K867" s="23">
        <f>ROUND((PRICE1.12!K867/PRICE1.12!$G867)*100,2)</f>
        <v>73.55</v>
      </c>
      <c r="L867" s="23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3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 x14ac:dyDescent="0.25">
      <c r="A869" s="9" t="s">
        <v>130</v>
      </c>
      <c r="B869" s="9" t="s">
        <v>80</v>
      </c>
      <c r="C869" s="23">
        <f>ROUND((PRICE1.12!C869/PRICE1.12!$G869)*100,2)</f>
        <v>106.38</v>
      </c>
      <c r="D869" s="23">
        <f>ROUND((PRICE1.12!D869/PRICE1.12!$G869)*100,2)</f>
        <v>104.48</v>
      </c>
      <c r="E869" s="23">
        <f>ROUND((PRICE1.12!E869/PRICE1.12!$G869)*100,2)</f>
        <v>96.5</v>
      </c>
      <c r="F869" s="23">
        <f>ROUND((PRICE1.12!F869/PRICE1.12!$G869)*100,2)</f>
        <v>92.64</v>
      </c>
      <c r="G869" s="23">
        <f>ROUND((PRICE1.12!G869/PRICE1.12!$G869)*100,2)</f>
        <v>100</v>
      </c>
      <c r="H869" s="23">
        <f>ROUND((PRICE1.12!H869/PRICE1.12!$G869)*100,2)</f>
        <v>100.95</v>
      </c>
      <c r="I869" s="23">
        <f>ROUND((PRICE1.12!I869/PRICE1.12!$G869)*100,2)</f>
        <v>105.3</v>
      </c>
      <c r="J869" s="23">
        <f>ROUND((PRICE1.12!J869/PRICE1.12!$G869)*100,2)</f>
        <v>112.78</v>
      </c>
      <c r="K869" s="23">
        <f>ROUND((PRICE1.12!K869/PRICE1.12!$G869)*100,2)</f>
        <v>109.99</v>
      </c>
      <c r="L869" s="23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ROUND((PRICE1.12!C870/PRICE1.12!$G870)*100,2)</f>
        <v>94.62</v>
      </c>
      <c r="D870" s="23">
        <f>ROUND((PRICE1.12!D870/PRICE1.12!$G870)*100,2)</f>
        <v>99.28</v>
      </c>
      <c r="E870" s="23">
        <f>ROUND((PRICE1.12!E870/PRICE1.12!$G870)*100,2)</f>
        <v>103</v>
      </c>
      <c r="F870" s="23">
        <f>ROUND((PRICE1.12!F870/PRICE1.12!$G870)*100,2)</f>
        <v>103.09</v>
      </c>
      <c r="G870" s="23">
        <f>ROUND((PRICE1.12!G870/PRICE1.12!$G870)*100,2)</f>
        <v>100</v>
      </c>
      <c r="H870" s="23">
        <f>ROUND((PRICE1.12!H870/PRICE1.12!$G870)*100,2)</f>
        <v>100.22</v>
      </c>
      <c r="I870" s="23">
        <f>ROUND((PRICE1.12!I870/PRICE1.12!$G870)*100,2)</f>
        <v>96.49</v>
      </c>
      <c r="J870" s="23">
        <f>ROUND((PRICE1.12!J870/PRICE1.12!$G870)*100,2)</f>
        <v>99.45</v>
      </c>
      <c r="K870" s="23">
        <f>ROUND((PRICE1.12!K870/PRICE1.12!$G870)*100,2)</f>
        <v>100.57</v>
      </c>
      <c r="L870" s="23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3">
        <f>ROUND((PRICE1.12!C871/PRICE1.12!$G871)*100,2)</f>
        <v>97.96</v>
      </c>
      <c r="D871" s="23">
        <f>ROUND((PRICE1.12!D871/PRICE1.12!$G871)*100,2)</f>
        <v>96.57</v>
      </c>
      <c r="E871" s="23">
        <f>ROUND((PRICE1.12!E871/PRICE1.12!$G871)*100,2)</f>
        <v>101.23</v>
      </c>
      <c r="F871" s="23">
        <f>ROUND((PRICE1.12!F871/PRICE1.12!$G871)*100,2)</f>
        <v>104.25</v>
      </c>
      <c r="G871" s="23">
        <f>ROUND((PRICE1.12!G871/PRICE1.12!$G871)*100,2)</f>
        <v>100</v>
      </c>
      <c r="H871" s="23">
        <f>ROUND((PRICE1.12!H871/PRICE1.12!$G871)*100,2)</f>
        <v>101.63</v>
      </c>
      <c r="I871" s="23">
        <f>ROUND((PRICE1.12!I871/PRICE1.12!$G871)*100,2)</f>
        <v>87.16</v>
      </c>
      <c r="J871" s="23">
        <f>ROUND((PRICE1.12!J871/PRICE1.12!$G871)*100,2)</f>
        <v>94.39</v>
      </c>
      <c r="K871" s="23">
        <f>ROUND((PRICE1.12!K871/PRICE1.12!$G871)*100,2)</f>
        <v>100</v>
      </c>
      <c r="L871" s="23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3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 x14ac:dyDescent="0.25">
      <c r="A873" s="9" t="s">
        <v>130</v>
      </c>
      <c r="B873" s="9" t="s">
        <v>84</v>
      </c>
      <c r="C873" s="23">
        <f>ROUND((PRICE1.12!C873/PRICE1.12!$G873)*100,2)</f>
        <v>100.2</v>
      </c>
      <c r="D873" s="23">
        <f>ROUND((PRICE1.12!D873/PRICE1.12!$G873)*100,2)</f>
        <v>99.8</v>
      </c>
      <c r="E873" s="23">
        <f>ROUND((PRICE1.12!E873/PRICE1.12!$G873)*100,2)</f>
        <v>99.02</v>
      </c>
      <c r="F873" s="23">
        <f>ROUND((PRICE1.12!F873/PRICE1.12!$G873)*100,2)</f>
        <v>100.59</v>
      </c>
      <c r="G873" s="23">
        <f>ROUND((PRICE1.12!G873/PRICE1.12!$G873)*100,2)</f>
        <v>100</v>
      </c>
      <c r="H873" s="23">
        <f>ROUND((PRICE1.12!H873/PRICE1.12!$G873)*100,2)</f>
        <v>97.84</v>
      </c>
      <c r="I873" s="23">
        <f>ROUND((PRICE1.12!I873/PRICE1.12!$G873)*100,2)</f>
        <v>100</v>
      </c>
      <c r="J873" s="23">
        <f>ROUND((PRICE1.12!J873/PRICE1.12!$G873)*100,2)</f>
        <v>99.8</v>
      </c>
      <c r="K873" s="23">
        <f>ROUND((PRICE1.12!K873/PRICE1.12!$G873)*100,2)</f>
        <v>100.98</v>
      </c>
      <c r="L873" s="23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ROUND((PRICE1.12!C874/PRICE1.12!$G874)*100,2)</f>
        <v>97.21</v>
      </c>
      <c r="D874" s="23">
        <f>ROUND((PRICE1.12!D874/PRICE1.12!$G874)*100,2)</f>
        <v>100.86</v>
      </c>
      <c r="E874" s="23">
        <f>ROUND((PRICE1.12!E874/PRICE1.12!$G874)*100,2)</f>
        <v>100.81</v>
      </c>
      <c r="F874" s="23">
        <f>ROUND((PRICE1.12!F874/PRICE1.12!$G874)*100,2)</f>
        <v>101.1</v>
      </c>
      <c r="G874" s="23">
        <f>ROUND((PRICE1.12!G874/PRICE1.12!$G874)*100,2)</f>
        <v>100</v>
      </c>
      <c r="H874" s="23">
        <f>ROUND((PRICE1.12!H874/PRICE1.12!$G874)*100,2)</f>
        <v>103.3</v>
      </c>
      <c r="I874" s="23">
        <f>ROUND((PRICE1.12!I874/PRICE1.12!$G874)*100,2)</f>
        <v>105.68</v>
      </c>
      <c r="J874" s="23">
        <f>ROUND((PRICE1.12!J874/PRICE1.12!$G874)*100,2)</f>
        <v>101.22</v>
      </c>
      <c r="K874" s="23">
        <f>ROUND((PRICE1.12!K874/PRICE1.12!$G874)*100,2)</f>
        <v>108.01</v>
      </c>
      <c r="L874" s="23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 x14ac:dyDescent="0.25">
      <c r="A876" s="9" t="s">
        <v>130</v>
      </c>
      <c r="B876" s="9" t="s">
        <v>105</v>
      </c>
      <c r="C876" s="23">
        <f>ROUND((PRICE1.12!C876/PRICE1.12!$G876)*100,2)</f>
        <v>87.97</v>
      </c>
      <c r="D876" s="23">
        <f>ROUND((PRICE1.12!D876/PRICE1.12!$G876)*100,2)</f>
        <v>103.88</v>
      </c>
      <c r="E876" s="23">
        <f>ROUND((PRICE1.12!E876/PRICE1.12!$G876)*100,2)</f>
        <v>101.44</v>
      </c>
      <c r="F876" s="23">
        <f>ROUND((PRICE1.12!F876/PRICE1.12!$G876)*100,2)</f>
        <v>100.83</v>
      </c>
      <c r="G876" s="23">
        <f>ROUND((PRICE1.12!G876/PRICE1.12!$G876)*100,2)</f>
        <v>100</v>
      </c>
      <c r="H876" s="23">
        <f>ROUND((PRICE1.12!H876/PRICE1.12!$G876)*100,2)</f>
        <v>108.27</v>
      </c>
      <c r="I876" s="23">
        <f>ROUND((PRICE1.12!I876/PRICE1.12!$G876)*100,2)</f>
        <v>111.42</v>
      </c>
      <c r="J876" s="23">
        <f>ROUND((PRICE1.12!J876/PRICE1.12!$G876)*100,2)</f>
        <v>103.66</v>
      </c>
      <c r="K876" s="23">
        <f>ROUND((PRICE1.12!K876/PRICE1.12!$G876)*100,2)</f>
        <v>107.54</v>
      </c>
      <c r="L876" s="23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ROUND((PRICE1.12!C877/PRICE1.12!$G877)*100,2)</f>
        <v>105.58</v>
      </c>
      <c r="D877" s="23">
        <f>ROUND((PRICE1.12!D877/PRICE1.12!$G877)*100,2)</f>
        <v>116.8</v>
      </c>
      <c r="E877" s="23">
        <f>ROUND((PRICE1.12!E877/PRICE1.12!$G877)*100,2)</f>
        <v>82.55</v>
      </c>
      <c r="F877" s="23">
        <f>ROUND((PRICE1.12!F877/PRICE1.12!$G877)*100,2)</f>
        <v>97.21</v>
      </c>
      <c r="G877" s="23">
        <f>ROUND((PRICE1.12!G877/PRICE1.12!$G877)*100,2)</f>
        <v>100</v>
      </c>
      <c r="H877" s="23">
        <f>ROUND((PRICE1.12!H877/PRICE1.12!$G877)*100,2)</f>
        <v>127.76</v>
      </c>
      <c r="I877" s="23">
        <f>ROUND((PRICE1.12!I877/PRICE1.12!$G877)*100,2)</f>
        <v>139.01</v>
      </c>
      <c r="J877" s="23">
        <f>ROUND((PRICE1.12!J877/PRICE1.12!$G877)*100,2)</f>
        <v>125.08</v>
      </c>
      <c r="K877" s="23">
        <f>ROUND((PRICE1.12!K877/PRICE1.12!$G877)*100,2)</f>
        <v>123.37</v>
      </c>
      <c r="L877" s="23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ROUND((PRICE1.12!C878/PRICE1.12!$G878)*100,2)</f>
        <v>124.68</v>
      </c>
      <c r="D878" s="23">
        <f>ROUND((PRICE1.12!D878/PRICE1.12!$G878)*100,2)</f>
        <v>92.15</v>
      </c>
      <c r="E878" s="23">
        <f>ROUND((PRICE1.12!E878/PRICE1.12!$G878)*100,2)</f>
        <v>104.77</v>
      </c>
      <c r="F878" s="23">
        <f>ROUND((PRICE1.12!F878/PRICE1.12!$G878)*100,2)</f>
        <v>99.97</v>
      </c>
      <c r="G878" s="23">
        <f>ROUND((PRICE1.12!G878/PRICE1.12!$G878)*100,2)</f>
        <v>100</v>
      </c>
      <c r="H878" s="23">
        <f>ROUND((PRICE1.12!H878/PRICE1.12!$G878)*100,2)</f>
        <v>107.96</v>
      </c>
      <c r="I878" s="23">
        <f>ROUND((PRICE1.12!I878/PRICE1.12!$G878)*100,2)</f>
        <v>129.81</v>
      </c>
      <c r="J878" s="23">
        <f>ROUND((PRICE1.12!J878/PRICE1.12!$G878)*100,2)</f>
        <v>119.81</v>
      </c>
      <c r="K878" s="23">
        <f>ROUND((PRICE1.12!K878/PRICE1.12!$G878)*100,2)</f>
        <v>185.17</v>
      </c>
      <c r="L878" s="23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ROUND((PRICE1.12!C879/PRICE1.12!$G879)*100,2)</f>
        <v>108.11</v>
      </c>
      <c r="D879" s="23">
        <f>ROUND((PRICE1.12!D879/PRICE1.12!$G879)*100,2)</f>
        <v>93.46</v>
      </c>
      <c r="E879" s="23">
        <f>ROUND((PRICE1.12!E879/PRICE1.12!$G879)*100,2)</f>
        <v>93.47</v>
      </c>
      <c r="F879" s="23">
        <f>ROUND((PRICE1.12!F879/PRICE1.12!$G879)*100,2)</f>
        <v>104.51</v>
      </c>
      <c r="G879" s="23">
        <f>ROUND((PRICE1.12!G879/PRICE1.12!$G879)*100,2)</f>
        <v>100</v>
      </c>
      <c r="H879" s="23">
        <f>ROUND((PRICE1.12!H879/PRICE1.12!$G879)*100,2)</f>
        <v>94.14</v>
      </c>
      <c r="I879" s="23">
        <f>ROUND((PRICE1.12!I879/PRICE1.12!$G879)*100,2)</f>
        <v>81.86</v>
      </c>
      <c r="J879" s="23">
        <f>ROUND((PRICE1.12!J879/PRICE1.12!$G879)*100,2)</f>
        <v>91.76</v>
      </c>
      <c r="K879" s="23">
        <f>ROUND((PRICE1.12!K879/PRICE1.12!$G879)*100,2)</f>
        <v>87.58</v>
      </c>
      <c r="L879" s="23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ROUND((PRICE1.12!C880/PRICE1.12!$G880)*100,2)</f>
        <v>89.25</v>
      </c>
      <c r="D880" s="23">
        <f>ROUND((PRICE1.12!D880/PRICE1.12!$G880)*100,2)</f>
        <v>132.84</v>
      </c>
      <c r="E880" s="23">
        <f>ROUND((PRICE1.12!E880/PRICE1.12!$G880)*100,2)</f>
        <v>111.28</v>
      </c>
      <c r="F880" s="23">
        <f>ROUND((PRICE1.12!F880/PRICE1.12!$G880)*100,2)</f>
        <v>104.67</v>
      </c>
      <c r="G880" s="23">
        <f>ROUND((PRICE1.12!G880/PRICE1.12!$G880)*100,2)</f>
        <v>100</v>
      </c>
      <c r="H880" s="23">
        <f>ROUND((PRICE1.12!H880/PRICE1.12!$G880)*100,2)</f>
        <v>113.63</v>
      </c>
      <c r="I880" s="23">
        <f>ROUND((PRICE1.12!I880/PRICE1.12!$G880)*100,2)</f>
        <v>107.06</v>
      </c>
      <c r="J880" s="23">
        <f>ROUND((PRICE1.12!J880/PRICE1.12!$G880)*100,2)</f>
        <v>70.31</v>
      </c>
      <c r="K880" s="23">
        <f>ROUND((PRICE1.12!K880/PRICE1.12!$G880)*100,2)</f>
        <v>87.18</v>
      </c>
      <c r="L880" s="23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ROUND((PRICE1.12!C881/PRICE1.12!$G881)*100,2)</f>
        <v>96.51</v>
      </c>
      <c r="D881" s="23">
        <f>ROUND((PRICE1.12!D881/PRICE1.12!$G881)*100,2)</f>
        <v>92.17</v>
      </c>
      <c r="E881" s="23">
        <f>ROUND((PRICE1.12!E881/PRICE1.12!$G881)*100,2)</f>
        <v>103.2</v>
      </c>
      <c r="F881" s="23">
        <f>ROUND((PRICE1.12!F881/PRICE1.12!$G881)*100,2)</f>
        <v>100.22</v>
      </c>
      <c r="G881" s="23">
        <f>ROUND((PRICE1.12!G881/PRICE1.12!$G881)*100,2)</f>
        <v>100</v>
      </c>
      <c r="H881" s="23">
        <f>ROUND((PRICE1.12!H881/PRICE1.12!$G881)*100,2)</f>
        <v>99.35</v>
      </c>
      <c r="I881" s="23">
        <f>ROUND((PRICE1.12!I881/PRICE1.12!$G881)*100,2)</f>
        <v>104.32</v>
      </c>
      <c r="J881" s="23">
        <f>ROUND((PRICE1.12!J881/PRICE1.12!$G881)*100,2)</f>
        <v>116.29</v>
      </c>
      <c r="K881" s="23">
        <f>ROUND((PRICE1.12!K881/PRICE1.12!$G881)*100,2)</f>
        <v>100.05</v>
      </c>
      <c r="L881" s="23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3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 x14ac:dyDescent="0.25">
      <c r="A884" s="9" t="s">
        <v>129</v>
      </c>
      <c r="B884" s="9" t="s">
        <v>2</v>
      </c>
      <c r="C884" s="23">
        <f>ROUND((PRICE1.12!C884/PRICE1.12!$G884)*100,2)</f>
        <v>103.32</v>
      </c>
      <c r="D884" s="23">
        <f>ROUND((PRICE1.12!D884/PRICE1.12!$G884)*100,2)</f>
        <v>105.28</v>
      </c>
      <c r="E884" s="23">
        <f>ROUND((PRICE1.12!E884/PRICE1.12!$G884)*100,2)</f>
        <v>95.63</v>
      </c>
      <c r="F884" s="23">
        <f>ROUND((PRICE1.12!F884/PRICE1.12!$G884)*100,2)</f>
        <v>95.63</v>
      </c>
      <c r="G884" s="23">
        <f>ROUND((PRICE1.12!G884/PRICE1.12!$G884)*100,2)</f>
        <v>100</v>
      </c>
      <c r="H884" s="23">
        <f>ROUND((PRICE1.12!H884/PRICE1.12!$G884)*100,2)</f>
        <v>93.51</v>
      </c>
      <c r="I884" s="23">
        <f>ROUND((PRICE1.12!I884/PRICE1.12!$G884)*100,2)</f>
        <v>98.64</v>
      </c>
      <c r="J884" s="23">
        <f>ROUND((PRICE1.12!J884/PRICE1.12!$G884)*100,2)</f>
        <v>100.75</v>
      </c>
      <c r="K884" s="23">
        <f>ROUND((PRICE1.12!K884/PRICE1.12!$G884)*100,2)</f>
        <v>83.18</v>
      </c>
      <c r="L884" s="23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3">
        <f>ROUND((PRICE1.12!C885/PRICE1.12!$G885)*100,2)</f>
        <v>102.33</v>
      </c>
      <c r="D885" s="23">
        <f>ROUND((PRICE1.12!D885/PRICE1.12!$G885)*100,2)</f>
        <v>103.06</v>
      </c>
      <c r="E885" s="23">
        <f>ROUND((PRICE1.12!E885/PRICE1.12!$G885)*100,2)</f>
        <v>96.14</v>
      </c>
      <c r="F885" s="23">
        <f>ROUND((PRICE1.12!F885/PRICE1.12!$G885)*100,2)</f>
        <v>98.54</v>
      </c>
      <c r="G885" s="23">
        <f>ROUND((PRICE1.12!G885/PRICE1.12!$G885)*100,2)</f>
        <v>100</v>
      </c>
      <c r="H885" s="23">
        <f>ROUND((PRICE1.12!H885/PRICE1.12!$G885)*100,2)</f>
        <v>94.24</v>
      </c>
      <c r="I885" s="23">
        <f>ROUND((PRICE1.12!I885/PRICE1.12!$G885)*100,2)</f>
        <v>100.58</v>
      </c>
      <c r="J885" s="23">
        <f>ROUND((PRICE1.12!J885/PRICE1.12!$G885)*100,2)</f>
        <v>91.76</v>
      </c>
      <c r="K885" s="23">
        <f>ROUND((PRICE1.12!K885/PRICE1.12!$G885)*100,2)</f>
        <v>86.44</v>
      </c>
      <c r="L885" s="23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3">
        <f>ROUND((PRICE1.12!C886/PRICE1.12!$G886)*100,2)</f>
        <v>99.83</v>
      </c>
      <c r="D886" s="23">
        <f>ROUND((PRICE1.12!D886/PRICE1.12!$G886)*100,2)</f>
        <v>102.93</v>
      </c>
      <c r="E886" s="23">
        <f>ROUND((PRICE1.12!E886/PRICE1.12!$G886)*100,2)</f>
        <v>102.87</v>
      </c>
      <c r="F886" s="23">
        <f>ROUND((PRICE1.12!F886/PRICE1.12!$G886)*100,2)</f>
        <v>94.26</v>
      </c>
      <c r="G886" s="23">
        <f>ROUND((PRICE1.12!G886/PRICE1.12!$G886)*100,2)</f>
        <v>100</v>
      </c>
      <c r="H886" s="23">
        <f>ROUND((PRICE1.12!H886/PRICE1.12!$G886)*100,2)</f>
        <v>99.04</v>
      </c>
      <c r="I886" s="23">
        <f>ROUND((PRICE1.12!I886/PRICE1.12!$G886)*100,2)</f>
        <v>118.8</v>
      </c>
      <c r="J886" s="23">
        <f>ROUND((PRICE1.12!J886/PRICE1.12!$G886)*100,2)</f>
        <v>78.67</v>
      </c>
      <c r="K886" s="23">
        <f>ROUND((PRICE1.12!K886/PRICE1.12!$G886)*100,2)</f>
        <v>75.97</v>
      </c>
      <c r="L886" s="23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3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 x14ac:dyDescent="0.25">
      <c r="A888" s="9" t="s">
        <v>129</v>
      </c>
      <c r="B888" s="9" t="s">
        <v>9</v>
      </c>
      <c r="C888" s="23">
        <f>ROUND((PRICE1.12!C888/PRICE1.12!$G888)*100,2)</f>
        <v>93.61</v>
      </c>
      <c r="D888" s="23">
        <f>ROUND((PRICE1.12!D888/PRICE1.12!$G888)*100,2)</f>
        <v>92.77</v>
      </c>
      <c r="E888" s="23">
        <f>ROUND((PRICE1.12!E888/PRICE1.12!$G888)*100,2)</f>
        <v>126.97</v>
      </c>
      <c r="F888" s="23">
        <f>ROUND((PRICE1.12!F888/PRICE1.12!$G888)*100,2)</f>
        <v>86.52</v>
      </c>
      <c r="G888" s="23">
        <f>ROUND((PRICE1.12!G888/PRICE1.12!$G888)*100,2)</f>
        <v>100</v>
      </c>
      <c r="H888" s="23">
        <f>ROUND((PRICE1.12!H888/PRICE1.12!$G888)*100,2)</f>
        <v>129.13999999999999</v>
      </c>
      <c r="I888" s="23">
        <f>ROUND((PRICE1.12!I888/PRICE1.12!$G888)*100,2)</f>
        <v>112.71</v>
      </c>
      <c r="J888" s="23">
        <f>ROUND((PRICE1.12!J888/PRICE1.12!$G888)*100,2)</f>
        <v>190.24</v>
      </c>
      <c r="K888" s="23">
        <f>ROUND((PRICE1.12!K888/PRICE1.12!$G888)*100,2)</f>
        <v>86.52</v>
      </c>
      <c r="L888" s="23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3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 x14ac:dyDescent="0.25">
      <c r="A890" s="9" t="s">
        <v>129</v>
      </c>
      <c r="B890" s="9" t="s">
        <v>14</v>
      </c>
      <c r="C890" s="23">
        <f>ROUND((PRICE1.12!C890/PRICE1.12!$G890)*100,2)</f>
        <v>99.03</v>
      </c>
      <c r="D890" s="23">
        <f>ROUND((PRICE1.12!D890/PRICE1.12!$G890)*100,2)</f>
        <v>100.1</v>
      </c>
      <c r="E890" s="23">
        <f>ROUND((PRICE1.12!E890/PRICE1.12!$G890)*100,2)</f>
        <v>0</v>
      </c>
      <c r="F890" s="23">
        <f>ROUND((PRICE1.12!F890/PRICE1.12!$G890)*100,2)</f>
        <v>100.87</v>
      </c>
      <c r="G890" s="23">
        <f>ROUND((PRICE1.12!G890/PRICE1.12!$G890)*100,2)</f>
        <v>100</v>
      </c>
      <c r="H890" s="23">
        <f>ROUND((PRICE1.12!H890/PRICE1.12!$G890)*100,2)</f>
        <v>102.51</v>
      </c>
      <c r="I890" s="23">
        <f>ROUND((PRICE1.12!I890/PRICE1.12!$G890)*100,2)</f>
        <v>100.19</v>
      </c>
      <c r="J890" s="23">
        <f>ROUND((PRICE1.12!J890/PRICE1.12!$G890)*100,2)</f>
        <v>112.61</v>
      </c>
      <c r="K890" s="23">
        <f>ROUND((PRICE1.12!K890/PRICE1.12!$G890)*100,2)</f>
        <v>105.46</v>
      </c>
      <c r="L890" s="23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3">
        <f>ROUND((PRICE1.12!C891/PRICE1.12!$G891)*100,2)</f>
        <v>101.74</v>
      </c>
      <c r="D891" s="23">
        <f>ROUND((PRICE1.12!D891/PRICE1.12!$G891)*100,2)</f>
        <v>99.22</v>
      </c>
      <c r="E891" s="23">
        <f>ROUND((PRICE1.12!E891/PRICE1.12!$G891)*100,2)</f>
        <v>99.84</v>
      </c>
      <c r="F891" s="23">
        <f>ROUND((PRICE1.12!F891/PRICE1.12!$G891)*100,2)</f>
        <v>99.2</v>
      </c>
      <c r="G891" s="23">
        <f>ROUND((PRICE1.12!G891/PRICE1.12!$G891)*100,2)</f>
        <v>100</v>
      </c>
      <c r="H891" s="23">
        <f>ROUND((PRICE1.12!H891/PRICE1.12!$G891)*100,2)</f>
        <v>99.73</v>
      </c>
      <c r="I891" s="23">
        <f>ROUND((PRICE1.12!I891/PRICE1.12!$G891)*100,2)</f>
        <v>100.46</v>
      </c>
      <c r="J891" s="23">
        <f>ROUND((PRICE1.12!J891/PRICE1.12!$G891)*100,2)</f>
        <v>100.35</v>
      </c>
      <c r="K891" s="23">
        <f>ROUND((PRICE1.12!K891/PRICE1.12!$G891)*100,2)</f>
        <v>100.29</v>
      </c>
      <c r="L891" s="23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3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 x14ac:dyDescent="0.25">
      <c r="A893" s="9" t="s">
        <v>129</v>
      </c>
      <c r="B893" s="9" t="s">
        <v>24</v>
      </c>
      <c r="C893" s="23">
        <f>ROUND((PRICE1.12!C893/PRICE1.12!$G893)*100,2)</f>
        <v>85.95</v>
      </c>
      <c r="D893" s="23">
        <f>ROUND((PRICE1.12!D893/PRICE1.12!$G893)*100,2)</f>
        <v>95.52</v>
      </c>
      <c r="E893" s="23">
        <f>ROUND((PRICE1.12!E893/PRICE1.12!$G893)*100,2)</f>
        <v>107.47</v>
      </c>
      <c r="F893" s="23">
        <f>ROUND((PRICE1.12!F893/PRICE1.12!$G893)*100,2)</f>
        <v>111.05</v>
      </c>
      <c r="G893" s="23">
        <f>ROUND((PRICE1.12!G893/PRICE1.12!$G893)*100,2)</f>
        <v>100</v>
      </c>
      <c r="H893" s="23">
        <f>ROUND((PRICE1.12!H893/PRICE1.12!$G893)*100,2)</f>
        <v>107.82</v>
      </c>
      <c r="I893" s="23">
        <f>ROUND((PRICE1.12!I893/PRICE1.12!$G893)*100,2)</f>
        <v>110.84</v>
      </c>
      <c r="J893" s="23">
        <f>ROUND((PRICE1.12!J893/PRICE1.12!$G893)*100,2)</f>
        <v>111.72</v>
      </c>
      <c r="K893" s="23">
        <f>ROUND((PRICE1.12!K893/PRICE1.12!$G893)*100,2)</f>
        <v>109.83</v>
      </c>
      <c r="L893" s="23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ROUND((PRICE1.12!C894/PRICE1.12!$G894)*100,2)</f>
        <v>99.65</v>
      </c>
      <c r="D894" s="23">
        <f>ROUND((PRICE1.12!D894/PRICE1.12!$G894)*100,2)</f>
        <v>97.84</v>
      </c>
      <c r="E894" s="23">
        <f>ROUND((PRICE1.12!E894/PRICE1.12!$G894)*100,2)</f>
        <v>101.34</v>
      </c>
      <c r="F894" s="23">
        <f>ROUND((PRICE1.12!F894/PRICE1.12!$G894)*100,2)</f>
        <v>101.22</v>
      </c>
      <c r="G894" s="23">
        <f>ROUND((PRICE1.12!G894/PRICE1.12!$G894)*100,2)</f>
        <v>100</v>
      </c>
      <c r="H894" s="23">
        <f>ROUND((PRICE1.12!H894/PRICE1.12!$G894)*100,2)</f>
        <v>100.63</v>
      </c>
      <c r="I894" s="23">
        <f>ROUND((PRICE1.12!I894/PRICE1.12!$G894)*100,2)</f>
        <v>92.14</v>
      </c>
      <c r="J894" s="23">
        <f>ROUND((PRICE1.12!J894/PRICE1.12!$G894)*100,2)</f>
        <v>0</v>
      </c>
      <c r="K894" s="23">
        <f>ROUND((PRICE1.12!K894/PRICE1.12!$G894)*100,2)</f>
        <v>0</v>
      </c>
      <c r="L894" s="23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3">
        <f>ROUND((PRICE1.12!C895/PRICE1.12!$G895)*100,2)</f>
        <v>103.72</v>
      </c>
      <c r="D895" s="23">
        <f>ROUND((PRICE1.12!D895/PRICE1.12!$G895)*100,2)</f>
        <v>100.35</v>
      </c>
      <c r="E895" s="23">
        <f>ROUND((PRICE1.12!E895/PRICE1.12!$G895)*100,2)</f>
        <v>100.07</v>
      </c>
      <c r="F895" s="23">
        <f>ROUND((PRICE1.12!F895/PRICE1.12!$G895)*100,2)</f>
        <v>95.87</v>
      </c>
      <c r="G895" s="23">
        <f>ROUND((PRICE1.12!G895/PRICE1.12!$G895)*100,2)</f>
        <v>100</v>
      </c>
      <c r="H895" s="23">
        <f>ROUND((PRICE1.12!H895/PRICE1.12!$G895)*100,2)</f>
        <v>110.7</v>
      </c>
      <c r="I895" s="23">
        <f>ROUND((PRICE1.12!I895/PRICE1.12!$G895)*100,2)</f>
        <v>129.24</v>
      </c>
      <c r="J895" s="23">
        <f>ROUND((PRICE1.12!J895/PRICE1.12!$G895)*100,2)</f>
        <v>110.02</v>
      </c>
      <c r="K895" s="23">
        <f>ROUND((PRICE1.12!K895/PRICE1.12!$G895)*100,2)</f>
        <v>109.02</v>
      </c>
      <c r="L895" s="23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3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 x14ac:dyDescent="0.25">
      <c r="A897" s="9" t="s">
        <v>129</v>
      </c>
      <c r="B897" s="9" t="s">
        <v>31</v>
      </c>
      <c r="C897" s="23">
        <f>ROUND((PRICE1.12!C897/PRICE1.12!$G897)*100,2)</f>
        <v>98.98</v>
      </c>
      <c r="D897" s="23">
        <f>ROUND((PRICE1.12!D897/PRICE1.12!$G897)*100,2)</f>
        <v>107.58</v>
      </c>
      <c r="E897" s="23">
        <f>ROUND((PRICE1.12!E897/PRICE1.12!$G897)*100,2)</f>
        <v>103.81</v>
      </c>
      <c r="F897" s="23">
        <f>ROUND((PRICE1.12!F897/PRICE1.12!$G897)*100,2)</f>
        <v>89.65</v>
      </c>
      <c r="G897" s="23">
        <f>ROUND((PRICE1.12!G897/PRICE1.12!$G897)*100,2)</f>
        <v>100</v>
      </c>
      <c r="H897" s="23">
        <f>ROUND((PRICE1.12!H897/PRICE1.12!$G897)*100,2)</f>
        <v>87.25</v>
      </c>
      <c r="I897" s="23">
        <f>ROUND((PRICE1.12!I897/PRICE1.12!$G897)*100,2)</f>
        <v>108.91</v>
      </c>
      <c r="J897" s="23">
        <f>ROUND((PRICE1.12!J897/PRICE1.12!$G897)*100,2)</f>
        <v>92.87</v>
      </c>
      <c r="K897" s="23">
        <f>ROUND((PRICE1.12!K897/PRICE1.12!$G897)*100,2)</f>
        <v>85.19</v>
      </c>
      <c r="L897" s="23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3">
        <f>ROUND((PRICE1.12!C898/PRICE1.12!$G898)*100,2)</f>
        <v>93.07</v>
      </c>
      <c r="D898" s="23">
        <f>ROUND((PRICE1.12!D898/PRICE1.12!$G898)*100,2)</f>
        <v>122.96</v>
      </c>
      <c r="E898" s="23">
        <f>ROUND((PRICE1.12!E898/PRICE1.12!$G898)*100,2)</f>
        <v>100.63</v>
      </c>
      <c r="F898" s="23">
        <f>ROUND((PRICE1.12!F898/PRICE1.12!$G898)*100,2)</f>
        <v>83.25</v>
      </c>
      <c r="G898" s="23">
        <f>ROUND((PRICE1.12!G898/PRICE1.12!$G898)*100,2)</f>
        <v>100</v>
      </c>
      <c r="H898" s="23">
        <f>ROUND((PRICE1.12!H898/PRICE1.12!$G898)*100,2)</f>
        <v>82.04</v>
      </c>
      <c r="I898" s="23">
        <f>ROUND((PRICE1.12!I898/PRICE1.12!$G898)*100,2)</f>
        <v>128.72999999999999</v>
      </c>
      <c r="J898" s="23">
        <f>ROUND((PRICE1.12!J898/PRICE1.12!$G898)*100,2)</f>
        <v>114.86</v>
      </c>
      <c r="K898" s="23">
        <f>ROUND((PRICE1.12!K898/PRICE1.12!$G898)*100,2)</f>
        <v>101.17</v>
      </c>
      <c r="L898" s="23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ROUND((PRICE1.12!C899/PRICE1.12!$G899)*100,2)</f>
        <v>100.58</v>
      </c>
      <c r="D899" s="23">
        <f>ROUND((PRICE1.12!D899/PRICE1.12!$G899)*100,2)</f>
        <v>99.95</v>
      </c>
      <c r="E899" s="23">
        <f>ROUND((PRICE1.12!E899/PRICE1.12!$G899)*100,2)</f>
        <v>98.31</v>
      </c>
      <c r="F899" s="23">
        <f>ROUND((PRICE1.12!F899/PRICE1.12!$G899)*100,2)</f>
        <v>101.06</v>
      </c>
      <c r="G899" s="23">
        <f>ROUND((PRICE1.12!G899/PRICE1.12!$G899)*100,2)</f>
        <v>100</v>
      </c>
      <c r="H899" s="23">
        <f>ROUND((PRICE1.12!H899/PRICE1.12!$G899)*100,2)</f>
        <v>101.11</v>
      </c>
      <c r="I899" s="23">
        <f>ROUND((PRICE1.12!I899/PRICE1.12!$G899)*100,2)</f>
        <v>92.16</v>
      </c>
      <c r="J899" s="23">
        <f>ROUND((PRICE1.12!J899/PRICE1.12!$G899)*100,2)</f>
        <v>127.12</v>
      </c>
      <c r="K899" s="23">
        <f>ROUND((PRICE1.12!K899/PRICE1.12!$G899)*100,2)</f>
        <v>0</v>
      </c>
      <c r="L899" s="23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3">
        <f>ROUND((PRICE1.12!C900/PRICE1.12!$G900)*100,2)</f>
        <v>0</v>
      </c>
      <c r="D900" s="23">
        <f>ROUND((PRICE1.12!D900/PRICE1.12!$G900)*100,2)</f>
        <v>0</v>
      </c>
      <c r="E900" s="23">
        <f>ROUND((PRICE1.12!E900/PRICE1.12!$G900)*100,2)</f>
        <v>100</v>
      </c>
      <c r="F900" s="23">
        <f>ROUND((PRICE1.12!F900/PRICE1.12!$G900)*100,2)</f>
        <v>100</v>
      </c>
      <c r="G900" s="23">
        <f>ROUND((PRICE1.12!G900/PRICE1.12!$G900)*100,2)</f>
        <v>100</v>
      </c>
      <c r="H900" s="23">
        <f>ROUND((PRICE1.12!H900/PRICE1.12!$G900)*100,2)</f>
        <v>98.83</v>
      </c>
      <c r="I900" s="23">
        <f>ROUND((PRICE1.12!I900/PRICE1.12!$G900)*100,2)</f>
        <v>91.98</v>
      </c>
      <c r="J900" s="23">
        <f>ROUND((PRICE1.12!J900/PRICE1.12!$G900)*100,2)</f>
        <v>101.52</v>
      </c>
      <c r="K900" s="23">
        <f>ROUND((PRICE1.12!K900/PRICE1.12!$G900)*100,2)</f>
        <v>89.09</v>
      </c>
      <c r="L900" s="23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3">
        <f>ROUND((PRICE1.12!C901/PRICE1.12!$G901)*100,2)</f>
        <v>101.36</v>
      </c>
      <c r="D901" s="23">
        <f>ROUND((PRICE1.12!D901/PRICE1.12!$G901)*100,2)</f>
        <v>78.61</v>
      </c>
      <c r="E901" s="23">
        <f>ROUND((PRICE1.12!E901/PRICE1.12!$G901)*100,2)</f>
        <v>95.41</v>
      </c>
      <c r="F901" s="23">
        <f>ROUND((PRICE1.12!F901/PRICE1.12!$G901)*100,2)</f>
        <v>124.48</v>
      </c>
      <c r="G901" s="23">
        <f>ROUND((PRICE1.12!G901/PRICE1.12!$G901)*100,2)</f>
        <v>100</v>
      </c>
      <c r="H901" s="23">
        <f>ROUND((PRICE1.12!H901/PRICE1.12!$G901)*100,2)</f>
        <v>100.22</v>
      </c>
      <c r="I901" s="23">
        <f>ROUND((PRICE1.12!I901/PRICE1.12!$G901)*100,2)</f>
        <v>87.08</v>
      </c>
      <c r="J901" s="23">
        <f>ROUND((PRICE1.12!J901/PRICE1.12!$G901)*100,2)</f>
        <v>129.22</v>
      </c>
      <c r="K901" s="23">
        <f>ROUND((PRICE1.12!K901/PRICE1.12!$G901)*100,2)</f>
        <v>138.41</v>
      </c>
      <c r="L901" s="23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ROUND((PRICE1.12!C902/PRICE1.12!$G902)*100,2)</f>
        <v>100.6</v>
      </c>
      <c r="D902" s="23">
        <f>ROUND((PRICE1.12!D902/PRICE1.12!$G902)*100,2)</f>
        <v>94.96</v>
      </c>
      <c r="E902" s="23">
        <f>ROUND((PRICE1.12!E902/PRICE1.12!$G902)*100,2)</f>
        <v>99.4</v>
      </c>
      <c r="F902" s="23">
        <f>ROUND((PRICE1.12!F902/PRICE1.12!$G902)*100,2)</f>
        <v>104.98</v>
      </c>
      <c r="G902" s="23">
        <f>ROUND((PRICE1.12!G902/PRICE1.12!$G902)*100,2)</f>
        <v>100</v>
      </c>
      <c r="H902" s="23">
        <f>ROUND((PRICE1.12!H902/PRICE1.12!$G902)*100,2)</f>
        <v>106.15</v>
      </c>
      <c r="I902" s="23">
        <f>ROUND((PRICE1.12!I902/PRICE1.12!$G902)*100,2)</f>
        <v>94.22</v>
      </c>
      <c r="J902" s="23">
        <f>ROUND((PRICE1.12!J902/PRICE1.12!$G902)*100,2)</f>
        <v>92.62</v>
      </c>
      <c r="K902" s="23">
        <f>ROUND((PRICE1.12!K902/PRICE1.12!$G902)*100,2)</f>
        <v>96.49</v>
      </c>
      <c r="L902" s="23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3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 x14ac:dyDescent="0.25">
      <c r="A904" s="9" t="s">
        <v>129</v>
      </c>
      <c r="B904" s="9" t="s">
        <v>45</v>
      </c>
      <c r="C904" s="23">
        <f>ROUND((PRICE1.12!C904/PRICE1.12!$G904)*100,2)</f>
        <v>86.33</v>
      </c>
      <c r="D904" s="23">
        <f>ROUND((PRICE1.12!D904/PRICE1.12!$G904)*100,2)</f>
        <v>104.53</v>
      </c>
      <c r="E904" s="23">
        <f>ROUND((PRICE1.12!E904/PRICE1.12!$G904)*100,2)</f>
        <v>111.77</v>
      </c>
      <c r="F904" s="23">
        <f>ROUND((PRICE1.12!F904/PRICE1.12!$G904)*100,2)</f>
        <v>97.22</v>
      </c>
      <c r="G904" s="23">
        <f>ROUND((PRICE1.12!G904/PRICE1.12!$G904)*100,2)</f>
        <v>100</v>
      </c>
      <c r="H904" s="23">
        <f>ROUND((PRICE1.12!H904/PRICE1.12!$G904)*100,2)</f>
        <v>153.29</v>
      </c>
      <c r="I904" s="23">
        <f>ROUND((PRICE1.12!I904/PRICE1.12!$G904)*100,2)</f>
        <v>142.47</v>
      </c>
      <c r="J904" s="23">
        <f>ROUND((PRICE1.12!J904/PRICE1.12!$G904)*100,2)</f>
        <v>159.65</v>
      </c>
      <c r="K904" s="23">
        <f>ROUND((PRICE1.12!K904/PRICE1.12!$G904)*100,2)</f>
        <v>136.18</v>
      </c>
      <c r="L904" s="23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ROUND((PRICE1.12!C905/PRICE1.12!$G905)*100,2)</f>
        <v>109.55</v>
      </c>
      <c r="D905" s="23">
        <f>ROUND((PRICE1.12!D905/PRICE1.12!$G905)*100,2)</f>
        <v>88.93</v>
      </c>
      <c r="E905" s="23">
        <f>ROUND((PRICE1.12!E905/PRICE1.12!$G905)*100,2)</f>
        <v>96.15</v>
      </c>
      <c r="F905" s="23">
        <f>ROUND((PRICE1.12!F905/PRICE1.12!$G905)*100,2)</f>
        <v>105.29</v>
      </c>
      <c r="G905" s="23">
        <f>ROUND((PRICE1.12!G905/PRICE1.12!$G905)*100,2)</f>
        <v>100</v>
      </c>
      <c r="H905" s="23">
        <f>ROUND((PRICE1.12!H905/PRICE1.12!$G905)*100,2)</f>
        <v>87.65</v>
      </c>
      <c r="I905" s="23">
        <f>ROUND((PRICE1.12!I905/PRICE1.12!$G905)*100,2)</f>
        <v>81.03</v>
      </c>
      <c r="J905" s="23">
        <f>ROUND((PRICE1.12!J905/PRICE1.12!$G905)*100,2)</f>
        <v>74.650000000000006</v>
      </c>
      <c r="K905" s="23">
        <f>ROUND((PRICE1.12!K905/PRICE1.12!$G905)*100,2)</f>
        <v>50.22</v>
      </c>
      <c r="L905" s="23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3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 x14ac:dyDescent="0.25">
      <c r="A907" s="9" t="s">
        <v>129</v>
      </c>
      <c r="B907" s="9" t="s">
        <v>57</v>
      </c>
      <c r="C907" s="23">
        <f>ROUND((PRICE1.12!C907/PRICE1.12!$G907)*100,2)</f>
        <v>101.72</v>
      </c>
      <c r="D907" s="23">
        <f>ROUND((PRICE1.12!D907/PRICE1.12!$G907)*100,2)</f>
        <v>92.69</v>
      </c>
      <c r="E907" s="23">
        <f>ROUND((PRICE1.12!E907/PRICE1.12!$G907)*100,2)</f>
        <v>102.14</v>
      </c>
      <c r="F907" s="23">
        <f>ROUND((PRICE1.12!F907/PRICE1.12!$G907)*100,2)</f>
        <v>103.38</v>
      </c>
      <c r="G907" s="23">
        <f>ROUND((PRICE1.12!G907/PRICE1.12!$G907)*100,2)</f>
        <v>100</v>
      </c>
      <c r="H907" s="23">
        <f>ROUND((PRICE1.12!H907/PRICE1.12!$G907)*100,2)</f>
        <v>99.31</v>
      </c>
      <c r="I907" s="23">
        <f>ROUND((PRICE1.12!I907/PRICE1.12!$G907)*100,2)</f>
        <v>102.62</v>
      </c>
      <c r="J907" s="23">
        <f>ROUND((PRICE1.12!J907/PRICE1.12!$G907)*100,2)</f>
        <v>127.17</v>
      </c>
      <c r="K907" s="23">
        <f>ROUND((PRICE1.12!K907/PRICE1.12!$G907)*100,2)</f>
        <v>122.21</v>
      </c>
      <c r="L907" s="23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ROUND((PRICE1.12!C908/PRICE1.12!$G908)*100,2)</f>
        <v>102.97</v>
      </c>
      <c r="D908" s="23">
        <f>ROUND((PRICE1.12!D908/PRICE1.12!$G908)*100,2)</f>
        <v>110.37</v>
      </c>
      <c r="E908" s="23">
        <f>ROUND((PRICE1.12!E908/PRICE1.12!$G908)*100,2)</f>
        <v>92.83</v>
      </c>
      <c r="F908" s="23">
        <f>ROUND((PRICE1.12!F908/PRICE1.12!$G908)*100,2)</f>
        <v>93.83</v>
      </c>
      <c r="G908" s="23">
        <f>ROUND((PRICE1.12!G908/PRICE1.12!$G908)*100,2)</f>
        <v>100</v>
      </c>
      <c r="H908" s="23">
        <f>ROUND((PRICE1.12!H908/PRICE1.12!$G908)*100,2)</f>
        <v>99.65</v>
      </c>
      <c r="I908" s="23">
        <f>ROUND((PRICE1.12!I908/PRICE1.12!$G908)*100,2)</f>
        <v>103.11</v>
      </c>
      <c r="J908" s="23">
        <f>ROUND((PRICE1.12!J908/PRICE1.12!$G908)*100,2)</f>
        <v>99.74</v>
      </c>
      <c r="K908" s="23">
        <f>ROUND((PRICE1.12!K908/PRICE1.12!$G908)*100,2)</f>
        <v>96.06</v>
      </c>
      <c r="L908" s="23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3">
        <f>ROUND((PRICE1.12!C909/PRICE1.12!$G909)*100,2)</f>
        <v>104.99</v>
      </c>
      <c r="D909" s="23">
        <f>ROUND((PRICE1.12!D909/PRICE1.12!$G909)*100,2)</f>
        <v>102.97</v>
      </c>
      <c r="E909" s="23">
        <f>ROUND((PRICE1.12!E909/PRICE1.12!$G909)*100,2)</f>
        <v>108.38</v>
      </c>
      <c r="F909" s="23">
        <f>ROUND((PRICE1.12!F909/PRICE1.12!$G909)*100,2)</f>
        <v>83.6</v>
      </c>
      <c r="G909" s="23">
        <f>ROUND((PRICE1.12!G909/PRICE1.12!$G909)*100,2)</f>
        <v>100</v>
      </c>
      <c r="H909" s="23">
        <f>ROUND((PRICE1.12!H909/PRICE1.12!$G909)*100,2)</f>
        <v>80.040000000000006</v>
      </c>
      <c r="I909" s="23">
        <f>ROUND((PRICE1.12!I909/PRICE1.12!$G909)*100,2)</f>
        <v>93.11</v>
      </c>
      <c r="J909" s="23">
        <f>ROUND((PRICE1.12!J909/PRICE1.12!$G909)*100,2)</f>
        <v>101.72</v>
      </c>
      <c r="K909" s="23">
        <f>ROUND((PRICE1.12!K909/PRICE1.12!$G909)*100,2)</f>
        <v>69.040000000000006</v>
      </c>
      <c r="L909" s="23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3">
        <f>ROUND((PRICE1.12!C910/PRICE1.12!$G910)*100,2)</f>
        <v>109.7</v>
      </c>
      <c r="D910" s="23">
        <f>ROUND((PRICE1.12!D910/PRICE1.12!$G910)*100,2)</f>
        <v>119.79</v>
      </c>
      <c r="E910" s="23">
        <f>ROUND((PRICE1.12!E910/PRICE1.12!$G910)*100,2)</f>
        <v>118.54</v>
      </c>
      <c r="F910" s="23">
        <f>ROUND((PRICE1.12!F910/PRICE1.12!$G910)*100,2)</f>
        <v>52.02</v>
      </c>
      <c r="G910" s="23">
        <f>ROUND((PRICE1.12!G910/PRICE1.12!$G910)*100,2)</f>
        <v>100</v>
      </c>
      <c r="H910" s="23">
        <f>ROUND((PRICE1.12!H910/PRICE1.12!$G910)*100,2)</f>
        <v>55.27</v>
      </c>
      <c r="I910" s="23">
        <f>ROUND((PRICE1.12!I910/PRICE1.12!$G910)*100,2)</f>
        <v>64.62</v>
      </c>
      <c r="J910" s="23">
        <f>ROUND((PRICE1.12!J910/PRICE1.12!$G910)*100,2)</f>
        <v>47.78</v>
      </c>
      <c r="K910" s="23">
        <f>ROUND((PRICE1.12!K910/PRICE1.12!$G910)*100,2)</f>
        <v>46.13</v>
      </c>
      <c r="L910" s="23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31">
        <f>ROUND((PRICE1.12!C911/PRICE1.12!$G911)*100,2)</f>
        <v>0</v>
      </c>
      <c r="D911" s="23">
        <f>ROUND((PRICE1.12!D911/PRICE1.12!$G911)*100,2)</f>
        <v>0</v>
      </c>
      <c r="E911" s="23">
        <f>ROUND((PRICE1.12!E911/PRICE1.12!$G911)*100,2)</f>
        <v>96.29</v>
      </c>
      <c r="F911" s="23">
        <f>ROUND((PRICE1.12!F911/PRICE1.12!$G911)*100,2)</f>
        <v>103.69</v>
      </c>
      <c r="G911" s="23">
        <f>ROUND((PRICE1.12!G911/PRICE1.12!$G911)*100,2)</f>
        <v>100</v>
      </c>
      <c r="H911" s="23">
        <f>ROUND((PRICE1.12!H911/PRICE1.12!$G911)*100,2)</f>
        <v>118.17</v>
      </c>
      <c r="I911" s="23">
        <f>ROUND((PRICE1.12!I911/PRICE1.12!$G911)*100,2)</f>
        <v>118.03</v>
      </c>
      <c r="J911" s="23">
        <f>ROUND((PRICE1.12!J911/PRICE1.12!$G911)*100,2)</f>
        <v>112.34</v>
      </c>
      <c r="K911" s="23">
        <f>ROUND((PRICE1.12!K911/PRICE1.12!$G911)*100,2)</f>
        <v>0</v>
      </c>
      <c r="L911" s="23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3">
        <f>ROUND((PRICE1.12!C912/PRICE1.12!$G912)*100,2)</f>
        <v>0</v>
      </c>
      <c r="D912" s="23">
        <f>ROUND((PRICE1.12!D912/PRICE1.12!$G912)*100,2)</f>
        <v>105.83</v>
      </c>
      <c r="E912" s="23">
        <f>ROUND((PRICE1.12!E912/PRICE1.12!$G912)*100,2)</f>
        <v>97.04</v>
      </c>
      <c r="F912" s="23">
        <f>ROUND((PRICE1.12!F912/PRICE1.12!$G912)*100,2)</f>
        <v>97.17</v>
      </c>
      <c r="G912" s="23">
        <f>ROUND((PRICE1.12!G912/PRICE1.12!$G912)*100,2)</f>
        <v>100</v>
      </c>
      <c r="H912" s="23">
        <f>ROUND((PRICE1.12!H912/PRICE1.12!$G912)*100,2)</f>
        <v>99.87</v>
      </c>
      <c r="I912" s="23">
        <f>ROUND((PRICE1.12!I912/PRICE1.12!$G912)*100,2)</f>
        <v>110.93</v>
      </c>
      <c r="J912" s="23">
        <f>ROUND((PRICE1.12!J912/PRICE1.12!$G912)*100,2)</f>
        <v>107.55</v>
      </c>
      <c r="K912" s="23">
        <f>ROUND((PRICE1.12!K912/PRICE1.12!$G912)*100,2)</f>
        <v>107.55</v>
      </c>
      <c r="L912" s="23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3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 x14ac:dyDescent="0.25">
      <c r="A914" s="9" t="s">
        <v>129</v>
      </c>
      <c r="B914" s="9" t="s">
        <v>74</v>
      </c>
      <c r="C914" s="23">
        <f>ROUND((PRICE1.12!C914/PRICE1.12!$G914)*100,2)</f>
        <v>100.93</v>
      </c>
      <c r="D914" s="23">
        <f>ROUND((PRICE1.12!D914/PRICE1.12!$G914)*100,2)</f>
        <v>99.81</v>
      </c>
      <c r="E914" s="23">
        <f>ROUND((PRICE1.12!E914/PRICE1.12!$G914)*100,2)</f>
        <v>99.65</v>
      </c>
      <c r="F914" s="23">
        <f>ROUND((PRICE1.12!F914/PRICE1.12!$G914)*100,2)</f>
        <v>99.58</v>
      </c>
      <c r="G914" s="23">
        <f>ROUND((PRICE1.12!G914/PRICE1.12!$G914)*100,2)</f>
        <v>100</v>
      </c>
      <c r="H914" s="23">
        <f>ROUND((PRICE1.12!H914/PRICE1.12!$G914)*100,2)</f>
        <v>98.91</v>
      </c>
      <c r="I914" s="23">
        <f>ROUND((PRICE1.12!I914/PRICE1.12!$G914)*100,2)</f>
        <v>98.77</v>
      </c>
      <c r="J914" s="23">
        <f>ROUND((PRICE1.12!J914/PRICE1.12!$G914)*100,2)</f>
        <v>98.68</v>
      </c>
      <c r="K914" s="23">
        <f>ROUND((PRICE1.12!K914/PRICE1.12!$G914)*100,2)</f>
        <v>98.58</v>
      </c>
      <c r="L914" s="23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3">
        <f>ROUND((PRICE1.12!C915/PRICE1.12!$G915)*100,2)</f>
        <v>113.67</v>
      </c>
      <c r="D915" s="23">
        <f>ROUND((PRICE1.12!D915/PRICE1.12!$G915)*100,2)</f>
        <v>102.76</v>
      </c>
      <c r="E915" s="23">
        <f>ROUND((PRICE1.12!E915/PRICE1.12!$G915)*100,2)</f>
        <v>92.57</v>
      </c>
      <c r="F915" s="23">
        <f>ROUND((PRICE1.12!F915/PRICE1.12!$G915)*100,2)</f>
        <v>91.13</v>
      </c>
      <c r="G915" s="23">
        <f>ROUND((PRICE1.12!G915/PRICE1.12!$G915)*100,2)</f>
        <v>100</v>
      </c>
      <c r="H915" s="23">
        <f>ROUND((PRICE1.12!H915/PRICE1.12!$G915)*100,2)</f>
        <v>85.13</v>
      </c>
      <c r="I915" s="23">
        <f>ROUND((PRICE1.12!I915/PRICE1.12!$G915)*100,2)</f>
        <v>92.21</v>
      </c>
      <c r="J915" s="23">
        <f>ROUND((PRICE1.12!J915/PRICE1.12!$G915)*100,2)</f>
        <v>92.45</v>
      </c>
      <c r="K915" s="23">
        <f>ROUND((PRICE1.12!K915/PRICE1.12!$G915)*100,2)</f>
        <v>83.81</v>
      </c>
      <c r="L915" s="23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3">
        <f>ROUND((PRICE1.12!C916/PRICE1.12!$G916)*100,2)</f>
        <v>100.38</v>
      </c>
      <c r="D916" s="23">
        <f>ROUND((PRICE1.12!D916/PRICE1.12!$G916)*100,2)</f>
        <v>102.12</v>
      </c>
      <c r="E916" s="23">
        <f>ROUND((PRICE1.12!E916/PRICE1.12!$G916)*100,2)</f>
        <v>96.86</v>
      </c>
      <c r="F916" s="23">
        <f>ROUND((PRICE1.12!F916/PRICE1.12!$G916)*100,2)</f>
        <v>100.64</v>
      </c>
      <c r="G916" s="23">
        <f>ROUND((PRICE1.12!G916/PRICE1.12!$G916)*100,2)</f>
        <v>100</v>
      </c>
      <c r="H916" s="23">
        <f>ROUND((PRICE1.12!H916/PRICE1.12!$G916)*100,2)</f>
        <v>102.17</v>
      </c>
      <c r="I916" s="23">
        <f>ROUND((PRICE1.12!I916/PRICE1.12!$G916)*100,2)</f>
        <v>107.77</v>
      </c>
      <c r="J916" s="23">
        <f>ROUND((PRICE1.12!J916/PRICE1.12!$G916)*100,2)</f>
        <v>108.19</v>
      </c>
      <c r="K916" s="23">
        <f>ROUND((PRICE1.12!K916/PRICE1.12!$G916)*100,2)</f>
        <v>107.39</v>
      </c>
      <c r="L916" s="23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3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 x14ac:dyDescent="0.25">
      <c r="A918" s="9" t="s">
        <v>129</v>
      </c>
      <c r="B918" s="9" t="s">
        <v>79</v>
      </c>
      <c r="C918" s="23">
        <f>ROUND((PRICE1.12!C918/PRICE1.12!$G918)*100,2)</f>
        <v>97.09</v>
      </c>
      <c r="D918" s="23">
        <f>ROUND((PRICE1.12!D918/PRICE1.12!$G918)*100,2)</f>
        <v>99.74</v>
      </c>
      <c r="E918" s="23">
        <f>ROUND((PRICE1.12!E918/PRICE1.12!$G918)*100,2)</f>
        <v>100.96</v>
      </c>
      <c r="F918" s="23">
        <f>ROUND((PRICE1.12!F918/PRICE1.12!$G918)*100,2)</f>
        <v>102.21</v>
      </c>
      <c r="G918" s="23">
        <f>ROUND((PRICE1.12!G918/PRICE1.12!$G918)*100,2)</f>
        <v>100</v>
      </c>
      <c r="H918" s="23">
        <f>ROUND((PRICE1.12!H918/PRICE1.12!$G918)*100,2)</f>
        <v>100.83</v>
      </c>
      <c r="I918" s="23">
        <f>ROUND((PRICE1.12!I918/PRICE1.12!$G918)*100,2)</f>
        <v>100.87</v>
      </c>
      <c r="J918" s="23">
        <f>ROUND((PRICE1.12!J918/PRICE1.12!$G918)*100,2)</f>
        <v>92.12</v>
      </c>
      <c r="K918" s="23">
        <f>ROUND((PRICE1.12!K918/PRICE1.12!$G918)*100,2)</f>
        <v>109.98</v>
      </c>
      <c r="L918" s="23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ROUND((PRICE1.12!C919/PRICE1.12!$G919)*100,2)</f>
        <v>102.73</v>
      </c>
      <c r="D919" s="23">
        <f>ROUND((PRICE1.12!D919/PRICE1.12!$G919)*100,2)</f>
        <v>110.21</v>
      </c>
      <c r="E919" s="23">
        <f>ROUND((PRICE1.12!E919/PRICE1.12!$G919)*100,2)</f>
        <v>99.06</v>
      </c>
      <c r="F919" s="23">
        <f>ROUND((PRICE1.12!F919/PRICE1.12!$G919)*100,2)</f>
        <v>87.99</v>
      </c>
      <c r="G919" s="23">
        <f>ROUND((PRICE1.12!G919/PRICE1.12!$G919)*100,2)</f>
        <v>100</v>
      </c>
      <c r="H919" s="23">
        <f>ROUND((PRICE1.12!H919/PRICE1.12!$G919)*100,2)</f>
        <v>106.38</v>
      </c>
      <c r="I919" s="23">
        <f>ROUND((PRICE1.12!I919/PRICE1.12!$G919)*100,2)</f>
        <v>114.74</v>
      </c>
      <c r="J919" s="23">
        <f>ROUND((PRICE1.12!J919/PRICE1.12!$G919)*100,2)</f>
        <v>108.33</v>
      </c>
      <c r="K919" s="23">
        <f>ROUND((PRICE1.12!K919/PRICE1.12!$G919)*100,2)</f>
        <v>111.99</v>
      </c>
      <c r="L919" s="23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ROUND((PRICE1.12!C920/PRICE1.12!$G920)*100,2)</f>
        <v>99.93</v>
      </c>
      <c r="D920" s="23">
        <f>ROUND((PRICE1.12!D920/PRICE1.12!$G920)*100,2)</f>
        <v>99.83</v>
      </c>
      <c r="E920" s="23">
        <f>ROUND((PRICE1.12!E920/PRICE1.12!$G920)*100,2)</f>
        <v>100.84</v>
      </c>
      <c r="F920" s="23">
        <f>ROUND((PRICE1.12!F920/PRICE1.12!$G920)*100,2)</f>
        <v>99.39</v>
      </c>
      <c r="G920" s="23">
        <f>ROUND((PRICE1.12!G920/PRICE1.12!$G920)*100,2)</f>
        <v>100</v>
      </c>
      <c r="H920" s="23">
        <f>ROUND((PRICE1.12!H920/PRICE1.12!$G920)*100,2)</f>
        <v>103.35</v>
      </c>
      <c r="I920" s="23">
        <f>ROUND((PRICE1.12!I920/PRICE1.12!$G920)*100,2)</f>
        <v>102.71</v>
      </c>
      <c r="J920" s="23">
        <f>ROUND((PRICE1.12!J920/PRICE1.12!$G920)*100,2)</f>
        <v>106.18</v>
      </c>
      <c r="K920" s="23">
        <f>ROUND((PRICE1.12!K920/PRICE1.12!$G920)*100,2)</f>
        <v>106.79</v>
      </c>
      <c r="L920" s="23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3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 x14ac:dyDescent="0.25">
      <c r="A922" s="9" t="s">
        <v>129</v>
      </c>
      <c r="B922" s="9" t="s">
        <v>100</v>
      </c>
      <c r="C922" s="23">
        <f>ROUND((PRICE1.12!C922/PRICE1.12!$G922)*100,2)</f>
        <v>100.23</v>
      </c>
      <c r="D922" s="23">
        <f>ROUND((PRICE1.12!D922/PRICE1.12!$G922)*100,2)</f>
        <v>101.11</v>
      </c>
      <c r="E922" s="23">
        <f>ROUND((PRICE1.12!E922/PRICE1.12!$G922)*100,2)</f>
        <v>98.13</v>
      </c>
      <c r="F922" s="23">
        <f>ROUND((PRICE1.12!F922/PRICE1.12!$G922)*100,2)</f>
        <v>100.54</v>
      </c>
      <c r="G922" s="23">
        <f>ROUND((PRICE1.12!G922/PRICE1.12!$G922)*100,2)</f>
        <v>100</v>
      </c>
      <c r="H922" s="23">
        <f>ROUND((PRICE1.12!H922/PRICE1.12!$G922)*100,2)</f>
        <v>106.94</v>
      </c>
      <c r="I922" s="23">
        <f>ROUND((PRICE1.12!I922/PRICE1.12!$G922)*100,2)</f>
        <v>115.42</v>
      </c>
      <c r="J922" s="23">
        <f>ROUND((PRICE1.12!J922/PRICE1.12!$G922)*100,2)</f>
        <v>114.25</v>
      </c>
      <c r="K922" s="23">
        <f>ROUND((PRICE1.12!K922/PRICE1.12!$G922)*100,2)</f>
        <v>105.09</v>
      </c>
      <c r="L922" s="23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ROUND((PRICE1.12!C923/PRICE1.12!$G923)*100,2)</f>
        <v>100</v>
      </c>
      <c r="D923" s="23">
        <f>ROUND((PRICE1.12!D923/PRICE1.12!$G923)*100,2)</f>
        <v>100</v>
      </c>
      <c r="E923" s="23">
        <f>ROUND((PRICE1.12!E923/PRICE1.12!$G923)*100,2)</f>
        <v>104.44</v>
      </c>
      <c r="F923" s="23">
        <f>ROUND((PRICE1.12!F923/PRICE1.12!$G923)*100,2)</f>
        <v>95.41</v>
      </c>
      <c r="G923" s="23">
        <f>ROUND((PRICE1.12!G923/PRICE1.12!$G923)*100,2)</f>
        <v>100</v>
      </c>
      <c r="H923" s="23">
        <f>ROUND((PRICE1.12!H923/PRICE1.12!$G923)*100,2)</f>
        <v>100.61</v>
      </c>
      <c r="I923" s="23">
        <f>ROUND((PRICE1.12!I923/PRICE1.12!$G923)*100,2)</f>
        <v>105.97</v>
      </c>
      <c r="J923" s="23">
        <f>ROUND((PRICE1.12!J923/PRICE1.12!$G923)*100,2)</f>
        <v>108.27</v>
      </c>
      <c r="K923" s="23">
        <f>ROUND((PRICE1.12!K923/PRICE1.12!$G923)*100,2)</f>
        <v>109.65</v>
      </c>
      <c r="L923" s="23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ROUND((PRICE1.12!C924/PRICE1.12!$G924)*100,2)</f>
        <v>91.8</v>
      </c>
      <c r="D924" s="23">
        <f>ROUND((PRICE1.12!D924/PRICE1.12!$G924)*100,2)</f>
        <v>103.1</v>
      </c>
      <c r="E924" s="23">
        <f>ROUND((PRICE1.12!E924/PRICE1.12!$G924)*100,2)</f>
        <v>101.78</v>
      </c>
      <c r="F924" s="23">
        <f>ROUND((PRICE1.12!F924/PRICE1.12!$G924)*100,2)</f>
        <v>103.33</v>
      </c>
      <c r="G924" s="23">
        <f>ROUND((PRICE1.12!G924/PRICE1.12!$G924)*100,2)</f>
        <v>100</v>
      </c>
      <c r="H924" s="23">
        <f>ROUND((PRICE1.12!H924/PRICE1.12!$G924)*100,2)</f>
        <v>117.68</v>
      </c>
      <c r="I924" s="23">
        <f>ROUND((PRICE1.12!I924/PRICE1.12!$G924)*100,2)</f>
        <v>133.47999999999999</v>
      </c>
      <c r="J924" s="23">
        <f>ROUND((PRICE1.12!J924/PRICE1.12!$G924)*100,2)</f>
        <v>142.66</v>
      </c>
      <c r="K924" s="23">
        <f>ROUND((PRICE1.12!K924/PRICE1.12!$G924)*100,2)</f>
        <v>160.69</v>
      </c>
      <c r="L924" s="23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3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 x14ac:dyDescent="0.25">
      <c r="A926" s="9" t="s">
        <v>129</v>
      </c>
      <c r="B926" s="9" t="s">
        <v>105</v>
      </c>
      <c r="C926" s="23">
        <f>ROUND((PRICE1.12!C926/PRICE1.12!$G926)*100,2)</f>
        <v>85.1</v>
      </c>
      <c r="D926" s="23">
        <f>ROUND((PRICE1.12!D926/PRICE1.12!$G926)*100,2)</f>
        <v>92.47</v>
      </c>
      <c r="E926" s="23">
        <f>ROUND((PRICE1.12!E926/PRICE1.12!$G926)*100,2)</f>
        <v>108</v>
      </c>
      <c r="F926" s="23">
        <f>ROUND((PRICE1.12!F926/PRICE1.12!$G926)*100,2)</f>
        <v>107.43</v>
      </c>
      <c r="G926" s="23">
        <f>ROUND((PRICE1.12!G926/PRICE1.12!$G926)*100,2)</f>
        <v>100</v>
      </c>
      <c r="H926" s="23">
        <f>ROUND((PRICE1.12!H926/PRICE1.12!$G926)*100,2)</f>
        <v>97.29</v>
      </c>
      <c r="I926" s="23">
        <f>ROUND((PRICE1.12!I926/PRICE1.12!$G926)*100,2)</f>
        <v>115.53</v>
      </c>
      <c r="J926" s="23">
        <f>ROUND((PRICE1.12!J926/PRICE1.12!$G926)*100,2)</f>
        <v>111.17</v>
      </c>
      <c r="K926" s="23">
        <f>ROUND((PRICE1.12!K926/PRICE1.12!$G926)*100,2)</f>
        <v>110.7</v>
      </c>
      <c r="L926" s="23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ROUND((PRICE1.12!C927/PRICE1.12!$G927)*100,2)</f>
        <v>97.38</v>
      </c>
      <c r="D927" s="23">
        <f>ROUND((PRICE1.12!D927/PRICE1.12!$G927)*100,2)</f>
        <v>100.73</v>
      </c>
      <c r="E927" s="23">
        <f>ROUND((PRICE1.12!E927/PRICE1.12!$G927)*100,2)</f>
        <v>98.08</v>
      </c>
      <c r="F927" s="23">
        <f>ROUND((PRICE1.12!F927/PRICE1.12!$G927)*100,2)</f>
        <v>103.66</v>
      </c>
      <c r="G927" s="23">
        <f>ROUND((PRICE1.12!G927/PRICE1.12!$G927)*100,2)</f>
        <v>100</v>
      </c>
      <c r="H927" s="23">
        <f>ROUND((PRICE1.12!H927/PRICE1.12!$G927)*100,2)</f>
        <v>98.37</v>
      </c>
      <c r="I927" s="23">
        <f>ROUND((PRICE1.12!I927/PRICE1.12!$G927)*100,2)</f>
        <v>101.89</v>
      </c>
      <c r="J927" s="23">
        <f>ROUND((PRICE1.12!J927/PRICE1.12!$G927)*100,2)</f>
        <v>97.37</v>
      </c>
      <c r="K927" s="23">
        <f>ROUND((PRICE1.12!K927/PRICE1.12!$G927)*100,2)</f>
        <v>108.09</v>
      </c>
      <c r="L927" s="23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ROUND((PRICE1.12!C928/PRICE1.12!$G928)*100,2)</f>
        <v>76.34</v>
      </c>
      <c r="D928" s="23">
        <f>ROUND((PRICE1.12!D928/PRICE1.12!$G928)*100,2)</f>
        <v>99.07</v>
      </c>
      <c r="E928" s="23">
        <f>ROUND((PRICE1.12!E928/PRICE1.12!$G928)*100,2)</f>
        <v>99.06</v>
      </c>
      <c r="F928" s="23">
        <f>ROUND((PRICE1.12!F928/PRICE1.12!$G928)*100,2)</f>
        <v>103.83</v>
      </c>
      <c r="G928" s="23">
        <f>ROUND((PRICE1.12!G928/PRICE1.12!$G928)*100,2)</f>
        <v>100</v>
      </c>
      <c r="H928" s="23">
        <f>ROUND((PRICE1.12!H928/PRICE1.12!$G928)*100,2)</f>
        <v>106.89</v>
      </c>
      <c r="I928" s="23">
        <f>ROUND((PRICE1.12!I928/PRICE1.12!$G928)*100,2)</f>
        <v>102.77</v>
      </c>
      <c r="J928" s="23">
        <f>ROUND((PRICE1.12!J928/PRICE1.12!$G928)*100,2)</f>
        <v>102.73</v>
      </c>
      <c r="K928" s="23">
        <f>ROUND((PRICE1.12!K928/PRICE1.12!$G928)*100,2)</f>
        <v>107.78</v>
      </c>
      <c r="L928" s="23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181">
        <v>2018</v>
      </c>
      <c r="D2" s="181"/>
      <c r="E2" s="181"/>
      <c r="F2" s="181"/>
      <c r="G2" s="181"/>
      <c r="H2" s="181">
        <v>2019</v>
      </c>
      <c r="I2" s="181"/>
      <c r="J2" s="181"/>
      <c r="K2" s="181"/>
      <c r="L2" s="181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183">
        <v>2018</v>
      </c>
      <c r="C2" s="183"/>
      <c r="D2" s="183"/>
      <c r="E2" s="183"/>
      <c r="F2" s="183"/>
      <c r="G2" s="183">
        <v>2019</v>
      </c>
      <c r="H2" s="183"/>
      <c r="I2" s="183"/>
      <c r="J2" s="183"/>
      <c r="K2" s="183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181">
        <v>2018</v>
      </c>
      <c r="C2" s="181"/>
      <c r="D2" s="181"/>
      <c r="E2" s="181"/>
      <c r="F2" s="181"/>
      <c r="G2" s="181">
        <v>2019</v>
      </c>
      <c r="H2" s="181"/>
      <c r="I2" s="181"/>
      <c r="J2" s="181"/>
      <c r="K2" s="181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181">
        <v>2018</v>
      </c>
      <c r="C2" s="181"/>
      <c r="D2" s="181"/>
      <c r="E2" s="181"/>
      <c r="F2" s="181"/>
      <c r="G2" s="181">
        <v>2019</v>
      </c>
      <c r="H2" s="181"/>
      <c r="I2" s="181"/>
      <c r="J2" s="181"/>
      <c r="K2" s="181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5"/>
  <sheetViews>
    <sheetView showGridLines="0" zoomScale="70" zoomScaleNormal="70" workbookViewId="0">
      <selection activeCell="B5" sqref="B5:K5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8" t="s">
        <v>182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</row>
    <row r="2" spans="1:23" ht="21" x14ac:dyDescent="0.25">
      <c r="A2" s="159" t="s">
        <v>217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</row>
    <row r="3" spans="1:2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60" t="s">
        <v>181</v>
      </c>
      <c r="B5" s="155">
        <v>2019</v>
      </c>
      <c r="C5" s="157"/>
      <c r="D5" s="157"/>
      <c r="E5" s="157"/>
      <c r="F5" s="157"/>
      <c r="G5" s="157"/>
      <c r="H5" s="157"/>
      <c r="I5" s="157"/>
      <c r="J5" s="157"/>
      <c r="K5" s="156"/>
      <c r="L5" s="155">
        <v>2020</v>
      </c>
      <c r="M5" s="157"/>
      <c r="N5" s="157"/>
      <c r="O5" s="157"/>
      <c r="P5" s="157"/>
      <c r="Q5" s="157"/>
      <c r="R5" s="157"/>
      <c r="S5" s="157"/>
      <c r="T5" s="157"/>
      <c r="U5" s="156"/>
      <c r="V5" s="162" t="s">
        <v>207</v>
      </c>
      <c r="W5" s="163"/>
    </row>
    <row r="6" spans="1:23" ht="60" customHeight="1" thickBot="1" x14ac:dyDescent="0.3">
      <c r="A6" s="161"/>
      <c r="B6" s="153" t="s">
        <v>146</v>
      </c>
      <c r="C6" s="149"/>
      <c r="D6" s="149" t="s">
        <v>147</v>
      </c>
      <c r="E6" s="149"/>
      <c r="F6" s="149" t="s">
        <v>148</v>
      </c>
      <c r="G6" s="149"/>
      <c r="H6" s="149" t="s">
        <v>149</v>
      </c>
      <c r="I6" s="149"/>
      <c r="J6" s="149" t="s">
        <v>210</v>
      </c>
      <c r="K6" s="154"/>
      <c r="L6" s="153" t="s">
        <v>146</v>
      </c>
      <c r="M6" s="149"/>
      <c r="N6" s="149" t="s">
        <v>147</v>
      </c>
      <c r="O6" s="149"/>
      <c r="P6" s="149" t="s">
        <v>148</v>
      </c>
      <c r="Q6" s="149"/>
      <c r="R6" s="149" t="s">
        <v>149</v>
      </c>
      <c r="S6" s="149"/>
      <c r="T6" s="149" t="s">
        <v>210</v>
      </c>
      <c r="U6" s="154"/>
      <c r="V6" s="164" t="s">
        <v>208</v>
      </c>
      <c r="W6" s="165"/>
    </row>
    <row r="7" spans="1:23" ht="16.5" customHeight="1" x14ac:dyDescent="0.25">
      <c r="A7" s="43" t="s">
        <v>150</v>
      </c>
      <c r="B7" s="44">
        <v>95.2</v>
      </c>
      <c r="C7" s="45"/>
      <c r="D7" s="45">
        <v>95.6</v>
      </c>
      <c r="E7" s="45"/>
      <c r="F7" s="45">
        <v>91.6</v>
      </c>
      <c r="G7" s="45"/>
      <c r="H7" s="45">
        <v>89.9</v>
      </c>
      <c r="I7" s="90"/>
      <c r="J7" s="45">
        <v>93.1</v>
      </c>
      <c r="K7" s="87"/>
      <c r="L7" s="44">
        <v>92.2</v>
      </c>
      <c r="M7" s="45"/>
      <c r="N7" s="45">
        <v>94.6</v>
      </c>
      <c r="O7" s="45"/>
      <c r="P7" s="45">
        <v>93.7</v>
      </c>
      <c r="Q7" s="90"/>
      <c r="R7" s="45">
        <v>91.9</v>
      </c>
      <c r="S7" s="45"/>
      <c r="T7" s="45">
        <v>93.1</v>
      </c>
      <c r="U7" s="87"/>
      <c r="V7" s="44">
        <v>100.4</v>
      </c>
      <c r="W7" s="87"/>
    </row>
    <row r="8" spans="1:23" ht="16.5" customHeight="1" x14ac:dyDescent="0.25">
      <c r="A8" s="47" t="s">
        <v>199</v>
      </c>
      <c r="B8" s="48">
        <v>75.7</v>
      </c>
      <c r="C8" s="49"/>
      <c r="D8" s="49">
        <v>86.5</v>
      </c>
      <c r="E8" s="49"/>
      <c r="F8" s="49">
        <v>85.7</v>
      </c>
      <c r="G8" s="49"/>
      <c r="H8" s="49">
        <v>81.3</v>
      </c>
      <c r="I8" s="91"/>
      <c r="J8" s="49">
        <v>82.3</v>
      </c>
      <c r="K8" s="88"/>
      <c r="L8" s="48">
        <v>52.2</v>
      </c>
      <c r="M8" s="49"/>
      <c r="N8" s="49">
        <v>64.7</v>
      </c>
      <c r="O8" s="49"/>
      <c r="P8" s="49">
        <v>46.9</v>
      </c>
      <c r="Q8" s="91"/>
      <c r="R8" s="49">
        <v>70.2</v>
      </c>
      <c r="S8" s="49"/>
      <c r="T8" s="49">
        <v>58.5</v>
      </c>
      <c r="U8" s="88"/>
      <c r="V8" s="48">
        <v>84.8</v>
      </c>
      <c r="W8" s="88"/>
    </row>
    <row r="9" spans="1:23" ht="16.5" customHeight="1" x14ac:dyDescent="0.25">
      <c r="A9" s="141" t="s">
        <v>166</v>
      </c>
      <c r="B9" s="48">
        <v>86.5</v>
      </c>
      <c r="C9" s="49"/>
      <c r="D9" s="49">
        <v>82.5</v>
      </c>
      <c r="E9" s="49"/>
      <c r="F9" s="49">
        <v>84</v>
      </c>
      <c r="G9" s="49"/>
      <c r="H9" s="49">
        <v>83.1</v>
      </c>
      <c r="I9" s="91"/>
      <c r="J9" s="49">
        <v>84</v>
      </c>
      <c r="K9" s="88"/>
      <c r="L9" s="48">
        <v>67.8</v>
      </c>
      <c r="M9" s="49"/>
      <c r="N9" s="49">
        <v>65.3</v>
      </c>
      <c r="O9" s="49"/>
      <c r="P9" s="49">
        <v>65.599999999999994</v>
      </c>
      <c r="Q9" s="91"/>
      <c r="R9" s="49">
        <v>77.099999999999994</v>
      </c>
      <c r="S9" s="49"/>
      <c r="T9" s="49">
        <v>69</v>
      </c>
      <c r="U9" s="88"/>
      <c r="V9" s="48">
        <v>87.4</v>
      </c>
      <c r="W9" s="88"/>
    </row>
    <row r="10" spans="1:23" ht="16.5" customHeight="1" x14ac:dyDescent="0.25">
      <c r="A10" s="141" t="s">
        <v>167</v>
      </c>
      <c r="B10" s="48">
        <v>96.3</v>
      </c>
      <c r="C10" s="49"/>
      <c r="D10" s="49">
        <v>89.9</v>
      </c>
      <c r="E10" s="49"/>
      <c r="F10" s="49">
        <v>84.9</v>
      </c>
      <c r="G10" s="49"/>
      <c r="H10" s="49">
        <v>78.099999999999994</v>
      </c>
      <c r="I10" s="91"/>
      <c r="J10" s="49">
        <v>87.3</v>
      </c>
      <c r="K10" s="88"/>
      <c r="L10" s="48">
        <v>71.400000000000006</v>
      </c>
      <c r="M10" s="49"/>
      <c r="N10" s="49">
        <v>77.7</v>
      </c>
      <c r="O10" s="49"/>
      <c r="P10" s="49">
        <v>72.3</v>
      </c>
      <c r="Q10" s="91"/>
      <c r="R10" s="49">
        <v>69.3</v>
      </c>
      <c r="S10" s="49"/>
      <c r="T10" s="49">
        <v>72.7</v>
      </c>
      <c r="U10" s="88"/>
      <c r="V10" s="48">
        <v>91.7</v>
      </c>
      <c r="W10" s="88"/>
    </row>
    <row r="11" spans="1:23" ht="16.5" customHeight="1" x14ac:dyDescent="0.25">
      <c r="A11" s="141" t="s">
        <v>168</v>
      </c>
      <c r="B11" s="48">
        <v>89.2</v>
      </c>
      <c r="C11" s="49"/>
      <c r="D11" s="49">
        <v>79.7</v>
      </c>
      <c r="E11" s="49"/>
      <c r="F11" s="49">
        <v>75.2</v>
      </c>
      <c r="G11" s="49"/>
      <c r="H11" s="49">
        <v>79.5</v>
      </c>
      <c r="I11" s="91"/>
      <c r="J11" s="49">
        <v>80.900000000000006</v>
      </c>
      <c r="K11" s="88"/>
      <c r="L11" s="48">
        <v>61.7</v>
      </c>
      <c r="M11" s="49"/>
      <c r="N11" s="49">
        <v>64</v>
      </c>
      <c r="O11" s="49"/>
      <c r="P11" s="49">
        <v>60.6</v>
      </c>
      <c r="Q11" s="91"/>
      <c r="R11" s="49">
        <v>62.9</v>
      </c>
      <c r="S11" s="49"/>
      <c r="T11" s="49">
        <v>62.3</v>
      </c>
      <c r="U11" s="88"/>
      <c r="V11" s="48">
        <v>97</v>
      </c>
      <c r="W11" s="88"/>
    </row>
    <row r="12" spans="1:23" ht="16.5" customHeight="1" x14ac:dyDescent="0.25">
      <c r="A12" s="141" t="s">
        <v>200</v>
      </c>
      <c r="B12" s="48">
        <v>112.9</v>
      </c>
      <c r="C12" s="49"/>
      <c r="D12" s="49">
        <v>106.5</v>
      </c>
      <c r="E12" s="49"/>
      <c r="F12" s="49">
        <v>106.2</v>
      </c>
      <c r="G12" s="49"/>
      <c r="H12" s="49">
        <v>112.2</v>
      </c>
      <c r="I12" s="91"/>
      <c r="J12" s="49">
        <v>109.5</v>
      </c>
      <c r="K12" s="88"/>
      <c r="L12" s="48">
        <v>112.4</v>
      </c>
      <c r="M12" s="49"/>
      <c r="N12" s="49">
        <v>113.3</v>
      </c>
      <c r="O12" s="49"/>
      <c r="P12" s="49">
        <v>99.1</v>
      </c>
      <c r="Q12" s="91"/>
      <c r="R12" s="49">
        <v>123.2</v>
      </c>
      <c r="S12" s="49"/>
      <c r="T12" s="49">
        <v>112</v>
      </c>
      <c r="U12" s="88"/>
      <c r="V12" s="48">
        <v>123.4</v>
      </c>
      <c r="W12" s="88"/>
    </row>
    <row r="13" spans="1:23" ht="16.5" customHeight="1" x14ac:dyDescent="0.25">
      <c r="A13" s="141" t="s">
        <v>169</v>
      </c>
      <c r="B13" s="48">
        <v>87.4</v>
      </c>
      <c r="C13" s="49"/>
      <c r="D13" s="49">
        <v>84.7</v>
      </c>
      <c r="E13" s="49"/>
      <c r="F13" s="49">
        <v>78.5</v>
      </c>
      <c r="G13" s="49"/>
      <c r="H13" s="49">
        <v>74.5</v>
      </c>
      <c r="I13" s="91"/>
      <c r="J13" s="49">
        <v>81.3</v>
      </c>
      <c r="K13" s="88"/>
      <c r="L13" s="48">
        <v>63.2</v>
      </c>
      <c r="M13" s="49"/>
      <c r="N13" s="49">
        <v>55.6</v>
      </c>
      <c r="O13" s="49"/>
      <c r="P13" s="49">
        <v>61</v>
      </c>
      <c r="Q13" s="91"/>
      <c r="R13" s="49">
        <v>60.8</v>
      </c>
      <c r="S13" s="49"/>
      <c r="T13" s="49">
        <v>60.2</v>
      </c>
      <c r="U13" s="88"/>
      <c r="V13" s="48">
        <v>81.2</v>
      </c>
      <c r="W13" s="88"/>
    </row>
    <row r="14" spans="1:23" ht="16.5" customHeight="1" x14ac:dyDescent="0.25">
      <c r="A14" s="141" t="s">
        <v>170</v>
      </c>
      <c r="B14" s="48">
        <v>96</v>
      </c>
      <c r="C14" s="49"/>
      <c r="D14" s="49">
        <v>91.1</v>
      </c>
      <c r="E14" s="49"/>
      <c r="F14" s="49">
        <v>84.6</v>
      </c>
      <c r="G14" s="49"/>
      <c r="H14" s="49">
        <v>83.4</v>
      </c>
      <c r="I14" s="91"/>
      <c r="J14" s="49">
        <v>88.8</v>
      </c>
      <c r="K14" s="88"/>
      <c r="L14" s="48">
        <v>76.400000000000006</v>
      </c>
      <c r="M14" s="49"/>
      <c r="N14" s="49">
        <v>82.4</v>
      </c>
      <c r="O14" s="49"/>
      <c r="P14" s="49">
        <v>73.099999999999994</v>
      </c>
      <c r="Q14" s="91"/>
      <c r="R14" s="49">
        <v>77.5</v>
      </c>
      <c r="S14" s="49"/>
      <c r="T14" s="49">
        <v>77.400000000000006</v>
      </c>
      <c r="U14" s="88"/>
      <c r="V14" s="48">
        <v>102.6</v>
      </c>
      <c r="W14" s="88"/>
    </row>
    <row r="15" spans="1:23" ht="16.5" customHeight="1" x14ac:dyDescent="0.25">
      <c r="A15" s="141" t="s">
        <v>171</v>
      </c>
      <c r="B15" s="48">
        <v>98.3</v>
      </c>
      <c r="C15" s="49"/>
      <c r="D15" s="49">
        <v>105</v>
      </c>
      <c r="E15" s="49"/>
      <c r="F15" s="49">
        <v>99.4</v>
      </c>
      <c r="G15" s="49"/>
      <c r="H15" s="49">
        <v>96.8</v>
      </c>
      <c r="I15" s="91"/>
      <c r="J15" s="49">
        <v>99.9</v>
      </c>
      <c r="K15" s="88"/>
      <c r="L15" s="48">
        <v>97.6</v>
      </c>
      <c r="M15" s="49"/>
      <c r="N15" s="49">
        <v>98.2</v>
      </c>
      <c r="O15" s="49"/>
      <c r="P15" s="49">
        <v>104</v>
      </c>
      <c r="Q15" s="91"/>
      <c r="R15" s="49">
        <v>96.4</v>
      </c>
      <c r="S15" s="49"/>
      <c r="T15" s="49">
        <v>99.1</v>
      </c>
      <c r="U15" s="88"/>
      <c r="V15" s="48">
        <v>96.6</v>
      </c>
      <c r="W15" s="88"/>
    </row>
    <row r="16" spans="1:23" ht="16.5" customHeight="1" x14ac:dyDescent="0.25">
      <c r="A16" s="141" t="s">
        <v>172</v>
      </c>
      <c r="B16" s="48">
        <v>89.2</v>
      </c>
      <c r="C16" s="49"/>
      <c r="D16" s="49">
        <v>88.1</v>
      </c>
      <c r="E16" s="49"/>
      <c r="F16" s="49">
        <v>89.9</v>
      </c>
      <c r="G16" s="49"/>
      <c r="H16" s="49">
        <v>88.2</v>
      </c>
      <c r="I16" s="91"/>
      <c r="J16" s="49">
        <v>88.9</v>
      </c>
      <c r="K16" s="88"/>
      <c r="L16" s="48">
        <v>78.7</v>
      </c>
      <c r="M16" s="49"/>
      <c r="N16" s="49">
        <v>80.8</v>
      </c>
      <c r="O16" s="49"/>
      <c r="P16" s="49">
        <v>80.8</v>
      </c>
      <c r="Q16" s="91"/>
      <c r="R16" s="49">
        <v>77.8</v>
      </c>
      <c r="S16" s="49"/>
      <c r="T16" s="49">
        <v>79.5</v>
      </c>
      <c r="U16" s="88"/>
      <c r="V16" s="48">
        <v>90.1</v>
      </c>
      <c r="W16" s="88"/>
    </row>
    <row r="17" spans="1:23" ht="16.5" customHeight="1" x14ac:dyDescent="0.25">
      <c r="A17" s="141" t="s">
        <v>173</v>
      </c>
      <c r="B17" s="48">
        <v>98.4</v>
      </c>
      <c r="C17" s="49"/>
      <c r="D17" s="49">
        <v>87.5</v>
      </c>
      <c r="E17" s="49"/>
      <c r="F17" s="49">
        <v>85.7</v>
      </c>
      <c r="G17" s="49"/>
      <c r="H17" s="49">
        <v>88</v>
      </c>
      <c r="I17" s="91"/>
      <c r="J17" s="49">
        <v>89.9</v>
      </c>
      <c r="K17" s="88"/>
      <c r="L17" s="48">
        <v>73.900000000000006</v>
      </c>
      <c r="M17" s="49"/>
      <c r="N17" s="49">
        <v>65.900000000000006</v>
      </c>
      <c r="O17" s="49"/>
      <c r="P17" s="49">
        <v>64.5</v>
      </c>
      <c r="Q17" s="91"/>
      <c r="R17" s="49">
        <v>64.599999999999994</v>
      </c>
      <c r="S17" s="49"/>
      <c r="T17" s="49">
        <v>67.2</v>
      </c>
      <c r="U17" s="88"/>
      <c r="V17" s="48">
        <v>87.4</v>
      </c>
      <c r="W17" s="88"/>
    </row>
    <row r="18" spans="1:23" ht="16.5" customHeight="1" x14ac:dyDescent="0.25">
      <c r="A18" s="141" t="s">
        <v>174</v>
      </c>
      <c r="B18" s="48">
        <v>96.6</v>
      </c>
      <c r="C18" s="49"/>
      <c r="D18" s="49">
        <v>99.1</v>
      </c>
      <c r="E18" s="49"/>
      <c r="F18" s="49">
        <v>89</v>
      </c>
      <c r="G18" s="49"/>
      <c r="H18" s="49">
        <v>80.2</v>
      </c>
      <c r="I18" s="91"/>
      <c r="J18" s="49">
        <v>91.2</v>
      </c>
      <c r="K18" s="88"/>
      <c r="L18" s="48">
        <v>76.2</v>
      </c>
      <c r="M18" s="49"/>
      <c r="N18" s="49">
        <v>82</v>
      </c>
      <c r="O18" s="49"/>
      <c r="P18" s="49">
        <v>77.5</v>
      </c>
      <c r="Q18" s="91"/>
      <c r="R18" s="49">
        <v>76</v>
      </c>
      <c r="S18" s="49"/>
      <c r="T18" s="49">
        <v>77.900000000000006</v>
      </c>
      <c r="U18" s="88"/>
      <c r="V18" s="48">
        <v>93.4</v>
      </c>
      <c r="W18" s="88"/>
    </row>
    <row r="19" spans="1:23" ht="16.5" customHeight="1" x14ac:dyDescent="0.25">
      <c r="A19" s="141" t="s">
        <v>175</v>
      </c>
      <c r="B19" s="48">
        <v>98.1</v>
      </c>
      <c r="C19" s="49"/>
      <c r="D19" s="49">
        <v>97.8</v>
      </c>
      <c r="E19" s="49"/>
      <c r="F19" s="49">
        <v>93.7</v>
      </c>
      <c r="G19" s="49"/>
      <c r="H19" s="49">
        <v>95.7</v>
      </c>
      <c r="I19" s="91"/>
      <c r="J19" s="49">
        <v>96.3</v>
      </c>
      <c r="K19" s="88"/>
      <c r="L19" s="48">
        <v>90.3</v>
      </c>
      <c r="M19" s="49"/>
      <c r="N19" s="49">
        <v>94.4</v>
      </c>
      <c r="O19" s="49"/>
      <c r="P19" s="49">
        <v>95.1</v>
      </c>
      <c r="Q19" s="91"/>
      <c r="R19" s="49">
        <v>91.4</v>
      </c>
      <c r="S19" s="49"/>
      <c r="T19" s="49">
        <v>92.8</v>
      </c>
      <c r="U19" s="88"/>
      <c r="V19" s="48">
        <v>101.8</v>
      </c>
      <c r="W19" s="88"/>
    </row>
    <row r="20" spans="1:23" ht="16.5" customHeight="1" x14ac:dyDescent="0.25">
      <c r="A20" s="141" t="s">
        <v>176</v>
      </c>
      <c r="B20" s="48">
        <v>92.2</v>
      </c>
      <c r="C20" s="49"/>
      <c r="D20" s="49">
        <v>94.6</v>
      </c>
      <c r="E20" s="49"/>
      <c r="F20" s="49">
        <v>93.6</v>
      </c>
      <c r="G20" s="49"/>
      <c r="H20" s="49">
        <v>96.3</v>
      </c>
      <c r="I20" s="91"/>
      <c r="J20" s="49">
        <v>94.2</v>
      </c>
      <c r="K20" s="88"/>
      <c r="L20" s="48">
        <v>92.9</v>
      </c>
      <c r="M20" s="49"/>
      <c r="N20" s="49">
        <v>98.8</v>
      </c>
      <c r="O20" s="49"/>
      <c r="P20" s="49">
        <v>98.5</v>
      </c>
      <c r="Q20" s="91"/>
      <c r="R20" s="49">
        <v>98.1</v>
      </c>
      <c r="S20" s="49"/>
      <c r="T20" s="49">
        <v>97.1</v>
      </c>
      <c r="U20" s="88"/>
      <c r="V20" s="48">
        <v>105.7</v>
      </c>
      <c r="W20" s="88"/>
    </row>
    <row r="21" spans="1:23" ht="16.5" customHeight="1" x14ac:dyDescent="0.25">
      <c r="A21" s="141" t="s">
        <v>177</v>
      </c>
      <c r="B21" s="48">
        <v>93.4</v>
      </c>
      <c r="C21" s="49"/>
      <c r="D21" s="49">
        <v>91.9</v>
      </c>
      <c r="E21" s="49"/>
      <c r="F21" s="49">
        <v>88.2</v>
      </c>
      <c r="G21" s="49"/>
      <c r="H21" s="49">
        <v>84.5</v>
      </c>
      <c r="I21" s="91"/>
      <c r="J21" s="49">
        <v>89.5</v>
      </c>
      <c r="K21" s="88"/>
      <c r="L21" s="48">
        <v>77.5</v>
      </c>
      <c r="M21" s="49"/>
      <c r="N21" s="49">
        <v>84.6</v>
      </c>
      <c r="O21" s="49"/>
      <c r="P21" s="49">
        <v>83.1</v>
      </c>
      <c r="Q21" s="91"/>
      <c r="R21" s="49">
        <v>77.2</v>
      </c>
      <c r="S21" s="49"/>
      <c r="T21" s="49">
        <v>80.599999999999994</v>
      </c>
      <c r="U21" s="88"/>
      <c r="V21" s="48">
        <v>90.6</v>
      </c>
      <c r="W21" s="88"/>
    </row>
    <row r="22" spans="1:23" ht="16.5" customHeight="1" x14ac:dyDescent="0.25">
      <c r="A22" s="47" t="s">
        <v>178</v>
      </c>
      <c r="B22" s="48">
        <v>89.1</v>
      </c>
      <c r="C22" s="49"/>
      <c r="D22" s="49">
        <v>88.4</v>
      </c>
      <c r="E22" s="49"/>
      <c r="F22" s="49">
        <v>86.9</v>
      </c>
      <c r="G22" s="49"/>
      <c r="H22" s="49">
        <v>88.9</v>
      </c>
      <c r="I22" s="91"/>
      <c r="J22" s="49">
        <v>88.3</v>
      </c>
      <c r="K22" s="88"/>
      <c r="L22" s="48">
        <v>79.900000000000006</v>
      </c>
      <c r="M22" s="49"/>
      <c r="N22" s="49">
        <v>86.9</v>
      </c>
      <c r="O22" s="49"/>
      <c r="P22" s="49">
        <v>82.6</v>
      </c>
      <c r="Q22" s="91"/>
      <c r="R22" s="49">
        <v>78.900000000000006</v>
      </c>
      <c r="S22" s="49"/>
      <c r="T22" s="49">
        <v>82.1</v>
      </c>
      <c r="U22" s="88"/>
      <c r="V22" s="48">
        <v>100.7</v>
      </c>
      <c r="W22" s="88"/>
    </row>
    <row r="23" spans="1:23" ht="39" customHeight="1" thickBot="1" x14ac:dyDescent="0.3">
      <c r="A23" s="51" t="s">
        <v>198</v>
      </c>
      <c r="B23" s="52">
        <v>96.9</v>
      </c>
      <c r="C23" s="53"/>
      <c r="D23" s="53">
        <v>104.2</v>
      </c>
      <c r="E23" s="53"/>
      <c r="F23" s="53">
        <v>99</v>
      </c>
      <c r="G23" s="53"/>
      <c r="H23" s="53">
        <v>90.2</v>
      </c>
      <c r="I23" s="92"/>
      <c r="J23" s="53">
        <v>97.6</v>
      </c>
      <c r="K23" s="89"/>
      <c r="L23" s="52">
        <v>99.2</v>
      </c>
      <c r="M23" s="53"/>
      <c r="N23" s="53">
        <v>103.4</v>
      </c>
      <c r="O23" s="53"/>
      <c r="P23" s="53">
        <v>97.7</v>
      </c>
      <c r="Q23" s="92"/>
      <c r="R23" s="53">
        <v>87.2</v>
      </c>
      <c r="S23" s="53"/>
      <c r="T23" s="53">
        <v>96.9</v>
      </c>
      <c r="U23" s="89"/>
      <c r="V23" s="52">
        <v>92.7</v>
      </c>
      <c r="W23" s="89"/>
    </row>
    <row r="24" spans="1:2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P6:Q6"/>
    <mergeCell ref="V5:W5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5"/>
  <sheetViews>
    <sheetView showGridLines="0" zoomScale="70" zoomScaleNormal="70" workbookViewId="0">
      <selection activeCell="J6" sqref="J6:K6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8" t="s">
        <v>183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</row>
    <row r="2" spans="1:23" ht="21" x14ac:dyDescent="0.25">
      <c r="A2" s="159" t="s">
        <v>217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</row>
    <row r="3" spans="1:2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60" t="s">
        <v>181</v>
      </c>
      <c r="B5" s="155">
        <v>2019</v>
      </c>
      <c r="C5" s="157"/>
      <c r="D5" s="157"/>
      <c r="E5" s="157"/>
      <c r="F5" s="157"/>
      <c r="G5" s="157"/>
      <c r="H5" s="157"/>
      <c r="I5" s="157"/>
      <c r="J5" s="157"/>
      <c r="K5" s="156"/>
      <c r="L5" s="155">
        <v>2020</v>
      </c>
      <c r="M5" s="157"/>
      <c r="N5" s="157"/>
      <c r="O5" s="157"/>
      <c r="P5" s="157"/>
      <c r="Q5" s="157"/>
      <c r="R5" s="157"/>
      <c r="S5" s="157"/>
      <c r="T5" s="157"/>
      <c r="U5" s="156"/>
      <c r="V5" s="162" t="s">
        <v>207</v>
      </c>
      <c r="W5" s="163"/>
    </row>
    <row r="6" spans="1:23" ht="60" customHeight="1" thickBot="1" x14ac:dyDescent="0.3">
      <c r="A6" s="161"/>
      <c r="B6" s="153" t="s">
        <v>146</v>
      </c>
      <c r="C6" s="149"/>
      <c r="D6" s="149" t="s">
        <v>147</v>
      </c>
      <c r="E6" s="149"/>
      <c r="F6" s="149" t="s">
        <v>148</v>
      </c>
      <c r="G6" s="149"/>
      <c r="H6" s="149" t="s">
        <v>149</v>
      </c>
      <c r="I6" s="149"/>
      <c r="J6" s="149" t="s">
        <v>210</v>
      </c>
      <c r="K6" s="154"/>
      <c r="L6" s="153" t="s">
        <v>146</v>
      </c>
      <c r="M6" s="149"/>
      <c r="N6" s="149" t="s">
        <v>147</v>
      </c>
      <c r="O6" s="149"/>
      <c r="P6" s="149" t="s">
        <v>148</v>
      </c>
      <c r="Q6" s="149"/>
      <c r="R6" s="149" t="s">
        <v>149</v>
      </c>
      <c r="S6" s="149"/>
      <c r="T6" s="149" t="s">
        <v>210</v>
      </c>
      <c r="U6" s="154"/>
      <c r="V6" s="164" t="s">
        <v>208</v>
      </c>
      <c r="W6" s="165"/>
    </row>
    <row r="7" spans="1:23" ht="16.5" customHeight="1" x14ac:dyDescent="0.25">
      <c r="A7" s="43" t="s">
        <v>150</v>
      </c>
      <c r="B7" s="44">
        <v>94.1</v>
      </c>
      <c r="C7" s="45"/>
      <c r="D7" s="45">
        <v>96.5</v>
      </c>
      <c r="E7" s="45"/>
      <c r="F7" s="45">
        <v>95.5</v>
      </c>
      <c r="G7" s="45"/>
      <c r="H7" s="45">
        <v>91.9</v>
      </c>
      <c r="I7" s="90"/>
      <c r="J7" s="45">
        <v>94.5</v>
      </c>
      <c r="K7" s="87"/>
      <c r="L7" s="44">
        <v>92</v>
      </c>
      <c r="M7" s="45"/>
      <c r="N7" s="45">
        <v>95.1</v>
      </c>
      <c r="O7" s="45"/>
      <c r="P7" s="45">
        <v>97.1</v>
      </c>
      <c r="Q7" s="90"/>
      <c r="R7" s="45">
        <v>110.8</v>
      </c>
      <c r="S7" s="45"/>
      <c r="T7" s="45">
        <v>98.8</v>
      </c>
      <c r="U7" s="87"/>
      <c r="V7" s="44">
        <v>113.8</v>
      </c>
      <c r="W7" s="87"/>
    </row>
    <row r="8" spans="1:23" ht="16.5" customHeight="1" x14ac:dyDescent="0.25">
      <c r="A8" s="47" t="s">
        <v>199</v>
      </c>
      <c r="B8" s="48">
        <v>100.6</v>
      </c>
      <c r="C8" s="49"/>
      <c r="D8" s="49">
        <v>102.4</v>
      </c>
      <c r="E8" s="49"/>
      <c r="F8" s="49">
        <v>101.2</v>
      </c>
      <c r="G8" s="49"/>
      <c r="H8" s="49">
        <v>97.1</v>
      </c>
      <c r="I8" s="91"/>
      <c r="J8" s="49">
        <v>100.3</v>
      </c>
      <c r="K8" s="88"/>
      <c r="L8" s="48">
        <v>100.5</v>
      </c>
      <c r="M8" s="49"/>
      <c r="N8" s="49">
        <v>104.9</v>
      </c>
      <c r="O8" s="49"/>
      <c r="P8" s="49">
        <v>106.3</v>
      </c>
      <c r="Q8" s="91"/>
      <c r="R8" s="49">
        <v>118.1</v>
      </c>
      <c r="S8" s="49"/>
      <c r="T8" s="49">
        <v>107.5</v>
      </c>
      <c r="U8" s="88"/>
      <c r="V8" s="48">
        <v>137.80000000000001</v>
      </c>
      <c r="W8" s="88"/>
    </row>
    <row r="9" spans="1:23" ht="16.5" customHeight="1" x14ac:dyDescent="0.25">
      <c r="A9" s="141" t="s">
        <v>166</v>
      </c>
      <c r="B9" s="48">
        <v>99.1</v>
      </c>
      <c r="C9" s="49"/>
      <c r="D9" s="49">
        <v>101</v>
      </c>
      <c r="E9" s="49"/>
      <c r="F9" s="49">
        <v>99.8</v>
      </c>
      <c r="G9" s="49"/>
      <c r="H9" s="49">
        <v>98.7</v>
      </c>
      <c r="I9" s="91"/>
      <c r="J9" s="49">
        <v>99.7</v>
      </c>
      <c r="K9" s="88"/>
      <c r="L9" s="48">
        <v>101.7</v>
      </c>
      <c r="M9" s="49"/>
      <c r="N9" s="49">
        <v>103.7</v>
      </c>
      <c r="O9" s="49"/>
      <c r="P9" s="49">
        <v>105.8</v>
      </c>
      <c r="Q9" s="91"/>
      <c r="R9" s="49">
        <v>122</v>
      </c>
      <c r="S9" s="49"/>
      <c r="T9" s="49">
        <v>108.3</v>
      </c>
      <c r="U9" s="88"/>
      <c r="V9" s="48">
        <v>130.5</v>
      </c>
      <c r="W9" s="88"/>
    </row>
    <row r="10" spans="1:23" ht="16.5" customHeight="1" x14ac:dyDescent="0.25">
      <c r="A10" s="141" t="s">
        <v>167</v>
      </c>
      <c r="B10" s="48">
        <v>97.9</v>
      </c>
      <c r="C10" s="49"/>
      <c r="D10" s="49">
        <v>99.5</v>
      </c>
      <c r="E10" s="49"/>
      <c r="F10" s="49">
        <v>97.6</v>
      </c>
      <c r="G10" s="49"/>
      <c r="H10" s="49">
        <v>93.1</v>
      </c>
      <c r="I10" s="91"/>
      <c r="J10" s="49">
        <v>97</v>
      </c>
      <c r="K10" s="88"/>
      <c r="L10" s="48">
        <v>90.5</v>
      </c>
      <c r="M10" s="49"/>
      <c r="N10" s="49">
        <v>92.8</v>
      </c>
      <c r="O10" s="49"/>
      <c r="P10" s="49">
        <v>95.4</v>
      </c>
      <c r="Q10" s="91"/>
      <c r="R10" s="49">
        <v>106.4</v>
      </c>
      <c r="S10" s="49"/>
      <c r="T10" s="49">
        <v>96.3</v>
      </c>
      <c r="U10" s="88"/>
      <c r="V10" s="48">
        <v>129.80000000000001</v>
      </c>
      <c r="W10" s="88"/>
    </row>
    <row r="11" spans="1:23" ht="16.5" customHeight="1" x14ac:dyDescent="0.25">
      <c r="A11" s="141" t="s">
        <v>168</v>
      </c>
      <c r="B11" s="48">
        <v>87.2</v>
      </c>
      <c r="C11" s="49"/>
      <c r="D11" s="49">
        <v>93.3</v>
      </c>
      <c r="E11" s="49"/>
      <c r="F11" s="49">
        <v>94.3</v>
      </c>
      <c r="G11" s="49"/>
      <c r="H11" s="49">
        <v>93.2</v>
      </c>
      <c r="I11" s="91"/>
      <c r="J11" s="49">
        <v>92</v>
      </c>
      <c r="K11" s="88"/>
      <c r="L11" s="48">
        <v>84.8</v>
      </c>
      <c r="M11" s="49"/>
      <c r="N11" s="49">
        <v>85.4</v>
      </c>
      <c r="O11" s="49"/>
      <c r="P11" s="49">
        <v>94.9</v>
      </c>
      <c r="Q11" s="91"/>
      <c r="R11" s="49">
        <v>115.3</v>
      </c>
      <c r="S11" s="49"/>
      <c r="T11" s="49">
        <v>95.1</v>
      </c>
      <c r="U11" s="88"/>
      <c r="V11" s="48">
        <v>150.5</v>
      </c>
      <c r="W11" s="88"/>
    </row>
    <row r="12" spans="1:23" ht="16.5" customHeight="1" x14ac:dyDescent="0.25">
      <c r="A12" s="141" t="s">
        <v>200</v>
      </c>
      <c r="B12" s="48">
        <v>94.3</v>
      </c>
      <c r="C12" s="49"/>
      <c r="D12" s="49">
        <v>99.4</v>
      </c>
      <c r="E12" s="49"/>
      <c r="F12" s="49">
        <v>101.3</v>
      </c>
      <c r="G12" s="49"/>
      <c r="H12" s="49">
        <v>88.1</v>
      </c>
      <c r="I12" s="91"/>
      <c r="J12" s="49">
        <v>95.8</v>
      </c>
      <c r="K12" s="88"/>
      <c r="L12" s="48">
        <v>86.5</v>
      </c>
      <c r="M12" s="49"/>
      <c r="N12" s="49">
        <v>103</v>
      </c>
      <c r="O12" s="49"/>
      <c r="P12" s="49">
        <v>106.4</v>
      </c>
      <c r="Q12" s="91"/>
      <c r="R12" s="49">
        <v>132.4</v>
      </c>
      <c r="S12" s="49"/>
      <c r="T12" s="49">
        <v>107.1</v>
      </c>
      <c r="U12" s="88"/>
      <c r="V12" s="48">
        <v>158.80000000000001</v>
      </c>
      <c r="W12" s="88"/>
    </row>
    <row r="13" spans="1:23" ht="16.5" customHeight="1" x14ac:dyDescent="0.25">
      <c r="A13" s="141" t="s">
        <v>169</v>
      </c>
      <c r="B13" s="48">
        <v>96.5</v>
      </c>
      <c r="C13" s="49"/>
      <c r="D13" s="49">
        <v>95.1</v>
      </c>
      <c r="E13" s="49"/>
      <c r="F13" s="49">
        <v>92.8</v>
      </c>
      <c r="G13" s="49"/>
      <c r="H13" s="49">
        <v>88.1</v>
      </c>
      <c r="I13" s="91"/>
      <c r="J13" s="49">
        <v>93.1</v>
      </c>
      <c r="K13" s="88"/>
      <c r="L13" s="48">
        <v>86.5</v>
      </c>
      <c r="M13" s="49"/>
      <c r="N13" s="49">
        <v>93.5</v>
      </c>
      <c r="O13" s="49"/>
      <c r="P13" s="49">
        <v>94.9</v>
      </c>
      <c r="Q13" s="91"/>
      <c r="R13" s="49">
        <v>106.7</v>
      </c>
      <c r="S13" s="49"/>
      <c r="T13" s="49">
        <v>95.4</v>
      </c>
      <c r="U13" s="88"/>
      <c r="V13" s="48">
        <v>136.6</v>
      </c>
      <c r="W13" s="88"/>
    </row>
    <row r="14" spans="1:23" ht="16.5" customHeight="1" x14ac:dyDescent="0.25">
      <c r="A14" s="141" t="s">
        <v>170</v>
      </c>
      <c r="B14" s="48">
        <v>94.1</v>
      </c>
      <c r="C14" s="49"/>
      <c r="D14" s="49">
        <v>96.7</v>
      </c>
      <c r="E14" s="49"/>
      <c r="F14" s="49">
        <v>87.8</v>
      </c>
      <c r="G14" s="49"/>
      <c r="H14" s="49">
        <v>82.5</v>
      </c>
      <c r="I14" s="91"/>
      <c r="J14" s="49">
        <v>90.3</v>
      </c>
      <c r="K14" s="88"/>
      <c r="L14" s="48">
        <v>77</v>
      </c>
      <c r="M14" s="49"/>
      <c r="N14" s="49">
        <v>77.900000000000006</v>
      </c>
      <c r="O14" s="49"/>
      <c r="P14" s="49">
        <v>78.400000000000006</v>
      </c>
      <c r="Q14" s="91"/>
      <c r="R14" s="49">
        <v>87.1</v>
      </c>
      <c r="S14" s="49"/>
      <c r="T14" s="49">
        <v>80.099999999999994</v>
      </c>
      <c r="U14" s="88"/>
      <c r="V14" s="48">
        <v>119.4</v>
      </c>
      <c r="W14" s="88"/>
    </row>
    <row r="15" spans="1:23" ht="16.5" customHeight="1" x14ac:dyDescent="0.25">
      <c r="A15" s="141" t="s">
        <v>171</v>
      </c>
      <c r="B15" s="48">
        <v>94</v>
      </c>
      <c r="C15" s="49"/>
      <c r="D15" s="49">
        <v>93.4</v>
      </c>
      <c r="E15" s="49"/>
      <c r="F15" s="49">
        <v>88.8</v>
      </c>
      <c r="G15" s="49"/>
      <c r="H15" s="49">
        <v>88.4</v>
      </c>
      <c r="I15" s="91"/>
      <c r="J15" s="49">
        <v>91.2</v>
      </c>
      <c r="K15" s="88"/>
      <c r="L15" s="48">
        <v>81.900000000000006</v>
      </c>
      <c r="M15" s="49"/>
      <c r="N15" s="49">
        <v>82.4</v>
      </c>
      <c r="O15" s="49"/>
      <c r="P15" s="49">
        <v>77.7</v>
      </c>
      <c r="Q15" s="91"/>
      <c r="R15" s="49">
        <v>84.8</v>
      </c>
      <c r="S15" s="49"/>
      <c r="T15" s="49">
        <v>81.7</v>
      </c>
      <c r="U15" s="88"/>
      <c r="V15" s="48">
        <v>109.1</v>
      </c>
      <c r="W15" s="88"/>
    </row>
    <row r="16" spans="1:23" ht="16.5" customHeight="1" x14ac:dyDescent="0.25">
      <c r="A16" s="141" t="s">
        <v>172</v>
      </c>
      <c r="B16" s="48">
        <v>96.8</v>
      </c>
      <c r="C16" s="49"/>
      <c r="D16" s="49">
        <v>97.1</v>
      </c>
      <c r="E16" s="49"/>
      <c r="F16" s="49">
        <v>93.2</v>
      </c>
      <c r="G16" s="49"/>
      <c r="H16" s="49">
        <v>89.5</v>
      </c>
      <c r="I16" s="91"/>
      <c r="J16" s="49">
        <v>94.2</v>
      </c>
      <c r="K16" s="88"/>
      <c r="L16" s="48">
        <v>84.4</v>
      </c>
      <c r="M16" s="49"/>
      <c r="N16" s="49">
        <v>84.2</v>
      </c>
      <c r="O16" s="49"/>
      <c r="P16" s="49">
        <v>80</v>
      </c>
      <c r="Q16" s="91"/>
      <c r="R16" s="49">
        <v>85.4</v>
      </c>
      <c r="S16" s="49"/>
      <c r="T16" s="49">
        <v>83.5</v>
      </c>
      <c r="U16" s="88"/>
      <c r="V16" s="48">
        <v>113.7</v>
      </c>
      <c r="W16" s="88"/>
    </row>
    <row r="17" spans="1:23" ht="16.5" customHeight="1" x14ac:dyDescent="0.25">
      <c r="A17" s="141" t="s">
        <v>173</v>
      </c>
      <c r="B17" s="48">
        <v>99.9</v>
      </c>
      <c r="C17" s="49"/>
      <c r="D17" s="49">
        <v>101.6</v>
      </c>
      <c r="E17" s="49"/>
      <c r="F17" s="49">
        <v>99</v>
      </c>
      <c r="G17" s="49"/>
      <c r="H17" s="49">
        <v>97</v>
      </c>
      <c r="I17" s="91"/>
      <c r="J17" s="49">
        <v>99.4</v>
      </c>
      <c r="K17" s="88"/>
      <c r="L17" s="48">
        <v>98.3</v>
      </c>
      <c r="M17" s="49"/>
      <c r="N17" s="49">
        <v>98.2</v>
      </c>
      <c r="O17" s="49"/>
      <c r="P17" s="49">
        <v>95.1</v>
      </c>
      <c r="Q17" s="91"/>
      <c r="R17" s="49">
        <v>96.8</v>
      </c>
      <c r="S17" s="49"/>
      <c r="T17" s="49">
        <v>97.1</v>
      </c>
      <c r="U17" s="88"/>
      <c r="V17" s="48">
        <v>106.3</v>
      </c>
      <c r="W17" s="88"/>
    </row>
    <row r="18" spans="1:23" ht="16.5" customHeight="1" x14ac:dyDescent="0.25">
      <c r="A18" s="141" t="s">
        <v>174</v>
      </c>
      <c r="B18" s="48">
        <v>100.6</v>
      </c>
      <c r="C18" s="49"/>
      <c r="D18" s="49">
        <v>97.2</v>
      </c>
      <c r="E18" s="49"/>
      <c r="F18" s="49">
        <v>94</v>
      </c>
      <c r="G18" s="49"/>
      <c r="H18" s="49">
        <v>93.8</v>
      </c>
      <c r="I18" s="91"/>
      <c r="J18" s="49">
        <v>96.4</v>
      </c>
      <c r="K18" s="88"/>
      <c r="L18" s="48">
        <v>88.8</v>
      </c>
      <c r="M18" s="49"/>
      <c r="N18" s="49">
        <v>89</v>
      </c>
      <c r="O18" s="49"/>
      <c r="P18" s="49">
        <v>87.9</v>
      </c>
      <c r="Q18" s="91"/>
      <c r="R18" s="49">
        <v>92.2</v>
      </c>
      <c r="S18" s="49"/>
      <c r="T18" s="49">
        <v>89.5</v>
      </c>
      <c r="U18" s="88"/>
      <c r="V18" s="48">
        <v>114.9</v>
      </c>
      <c r="W18" s="88"/>
    </row>
    <row r="19" spans="1:23" ht="16.5" customHeight="1" x14ac:dyDescent="0.25">
      <c r="A19" s="141" t="s">
        <v>175</v>
      </c>
      <c r="B19" s="48">
        <v>101.5</v>
      </c>
      <c r="C19" s="49"/>
      <c r="D19" s="49">
        <v>101.3</v>
      </c>
      <c r="E19" s="49"/>
      <c r="F19" s="49">
        <v>100.2</v>
      </c>
      <c r="G19" s="49"/>
      <c r="H19" s="49">
        <v>98.1</v>
      </c>
      <c r="I19" s="91"/>
      <c r="J19" s="49">
        <v>100.3</v>
      </c>
      <c r="K19" s="88"/>
      <c r="L19" s="48">
        <v>97.5</v>
      </c>
      <c r="M19" s="49"/>
      <c r="N19" s="49">
        <v>96.5</v>
      </c>
      <c r="O19" s="49"/>
      <c r="P19" s="49">
        <v>96</v>
      </c>
      <c r="Q19" s="91"/>
      <c r="R19" s="49">
        <v>98.9</v>
      </c>
      <c r="S19" s="49"/>
      <c r="T19" s="49">
        <v>97.2</v>
      </c>
      <c r="U19" s="88"/>
      <c r="V19" s="48">
        <v>124.8</v>
      </c>
      <c r="W19" s="88"/>
    </row>
    <row r="20" spans="1:23" ht="16.5" customHeight="1" x14ac:dyDescent="0.25">
      <c r="A20" s="141" t="s">
        <v>176</v>
      </c>
      <c r="B20" s="48">
        <v>97.8</v>
      </c>
      <c r="C20" s="49"/>
      <c r="D20" s="49">
        <v>96.4</v>
      </c>
      <c r="E20" s="49"/>
      <c r="F20" s="49">
        <v>96</v>
      </c>
      <c r="G20" s="49"/>
      <c r="H20" s="49">
        <v>97.1</v>
      </c>
      <c r="I20" s="91"/>
      <c r="J20" s="49">
        <v>96.8</v>
      </c>
      <c r="K20" s="88"/>
      <c r="L20" s="48">
        <v>93.7</v>
      </c>
      <c r="M20" s="49"/>
      <c r="N20" s="49">
        <v>93.5</v>
      </c>
      <c r="O20" s="49"/>
      <c r="P20" s="49">
        <v>90.7</v>
      </c>
      <c r="Q20" s="91"/>
      <c r="R20" s="49">
        <v>106.8</v>
      </c>
      <c r="S20" s="49"/>
      <c r="T20" s="49">
        <v>96.2</v>
      </c>
      <c r="U20" s="88"/>
      <c r="V20" s="48">
        <v>137.80000000000001</v>
      </c>
      <c r="W20" s="88"/>
    </row>
    <row r="21" spans="1:23" ht="16.5" customHeight="1" x14ac:dyDescent="0.25">
      <c r="A21" s="141" t="s">
        <v>177</v>
      </c>
      <c r="B21" s="48">
        <v>96.2</v>
      </c>
      <c r="C21" s="49"/>
      <c r="D21" s="49">
        <v>92.8</v>
      </c>
      <c r="E21" s="49"/>
      <c r="F21" s="49">
        <v>91.2</v>
      </c>
      <c r="G21" s="49"/>
      <c r="H21" s="49">
        <v>94.5</v>
      </c>
      <c r="I21" s="91"/>
      <c r="J21" s="49">
        <v>93.7</v>
      </c>
      <c r="K21" s="88"/>
      <c r="L21" s="48">
        <v>86.1</v>
      </c>
      <c r="M21" s="49"/>
      <c r="N21" s="49">
        <v>87.1</v>
      </c>
      <c r="O21" s="49"/>
      <c r="P21" s="49">
        <v>86.7</v>
      </c>
      <c r="Q21" s="91"/>
      <c r="R21" s="49">
        <v>98.2</v>
      </c>
      <c r="S21" s="49"/>
      <c r="T21" s="49">
        <v>89.5</v>
      </c>
      <c r="U21" s="88"/>
      <c r="V21" s="48">
        <v>124.2</v>
      </c>
      <c r="W21" s="88"/>
    </row>
    <row r="22" spans="1:23" ht="16.5" customHeight="1" x14ac:dyDescent="0.25">
      <c r="A22" s="47" t="s">
        <v>178</v>
      </c>
      <c r="B22" s="48">
        <v>102</v>
      </c>
      <c r="C22" s="49"/>
      <c r="D22" s="49">
        <v>99.5</v>
      </c>
      <c r="E22" s="49"/>
      <c r="F22" s="49">
        <v>100.8</v>
      </c>
      <c r="G22" s="49"/>
      <c r="H22" s="49">
        <v>101.4</v>
      </c>
      <c r="I22" s="91"/>
      <c r="J22" s="49">
        <v>100.9</v>
      </c>
      <c r="K22" s="88"/>
      <c r="L22" s="48">
        <v>97.6</v>
      </c>
      <c r="M22" s="49"/>
      <c r="N22" s="49">
        <v>98.5</v>
      </c>
      <c r="O22" s="49"/>
      <c r="P22" s="49">
        <v>97.5</v>
      </c>
      <c r="Q22" s="91"/>
      <c r="R22" s="49">
        <v>101.7</v>
      </c>
      <c r="S22" s="49"/>
      <c r="T22" s="49">
        <v>98.8</v>
      </c>
      <c r="U22" s="88"/>
      <c r="V22" s="48">
        <v>125.1</v>
      </c>
      <c r="W22" s="88"/>
    </row>
    <row r="23" spans="1:23" ht="39" customHeight="1" thickBot="1" x14ac:dyDescent="0.3">
      <c r="A23" s="51" t="s">
        <v>198</v>
      </c>
      <c r="B23" s="52">
        <v>103.6</v>
      </c>
      <c r="C23" s="53"/>
      <c r="D23" s="53">
        <v>106</v>
      </c>
      <c r="E23" s="53"/>
      <c r="F23" s="53">
        <v>109.1</v>
      </c>
      <c r="G23" s="53"/>
      <c r="H23" s="53">
        <v>109.9</v>
      </c>
      <c r="I23" s="92"/>
      <c r="J23" s="53">
        <v>107.2</v>
      </c>
      <c r="K23" s="89"/>
      <c r="L23" s="52">
        <v>121.2</v>
      </c>
      <c r="M23" s="53"/>
      <c r="N23" s="53">
        <v>123.6</v>
      </c>
      <c r="O23" s="53"/>
      <c r="P23" s="53">
        <v>129.9</v>
      </c>
      <c r="Q23" s="92"/>
      <c r="R23" s="53">
        <v>131.30000000000001</v>
      </c>
      <c r="S23" s="53"/>
      <c r="T23" s="53">
        <v>126.5</v>
      </c>
      <c r="U23" s="89"/>
      <c r="V23" s="52">
        <v>129.4</v>
      </c>
      <c r="W23" s="89"/>
    </row>
    <row r="24" spans="1:2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V5:W5"/>
    <mergeCell ref="P6:Q6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5"/>
  <sheetViews>
    <sheetView showGridLines="0" zoomScale="70" zoomScaleNormal="70" workbookViewId="0">
      <selection activeCell="F8" sqref="F8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8" t="s">
        <v>184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</row>
    <row r="2" spans="1:23" ht="21" x14ac:dyDescent="0.25">
      <c r="A2" s="159" t="s">
        <v>217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</row>
    <row r="3" spans="1:2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60" t="s">
        <v>181</v>
      </c>
      <c r="B5" s="155">
        <v>2019</v>
      </c>
      <c r="C5" s="157"/>
      <c r="D5" s="157"/>
      <c r="E5" s="157"/>
      <c r="F5" s="157"/>
      <c r="G5" s="157"/>
      <c r="H5" s="157"/>
      <c r="I5" s="157"/>
      <c r="J5" s="157"/>
      <c r="K5" s="156"/>
      <c r="L5" s="155">
        <v>2020</v>
      </c>
      <c r="M5" s="157"/>
      <c r="N5" s="157"/>
      <c r="O5" s="157"/>
      <c r="P5" s="157"/>
      <c r="Q5" s="157"/>
      <c r="R5" s="157"/>
      <c r="S5" s="157"/>
      <c r="T5" s="157"/>
      <c r="U5" s="156"/>
      <c r="V5" s="162" t="s">
        <v>207</v>
      </c>
      <c r="W5" s="163"/>
    </row>
    <row r="6" spans="1:23" ht="60" customHeight="1" thickBot="1" x14ac:dyDescent="0.3">
      <c r="A6" s="161"/>
      <c r="B6" s="153" t="s">
        <v>146</v>
      </c>
      <c r="C6" s="149"/>
      <c r="D6" s="149" t="s">
        <v>147</v>
      </c>
      <c r="E6" s="149"/>
      <c r="F6" s="149" t="s">
        <v>148</v>
      </c>
      <c r="G6" s="149"/>
      <c r="H6" s="149" t="s">
        <v>149</v>
      </c>
      <c r="I6" s="149"/>
      <c r="J6" s="149" t="s">
        <v>210</v>
      </c>
      <c r="K6" s="154"/>
      <c r="L6" s="153" t="s">
        <v>146</v>
      </c>
      <c r="M6" s="149"/>
      <c r="N6" s="149" t="s">
        <v>147</v>
      </c>
      <c r="O6" s="149"/>
      <c r="P6" s="149" t="s">
        <v>148</v>
      </c>
      <c r="Q6" s="149"/>
      <c r="R6" s="149" t="s">
        <v>149</v>
      </c>
      <c r="S6" s="149"/>
      <c r="T6" s="149" t="s">
        <v>210</v>
      </c>
      <c r="U6" s="154"/>
      <c r="V6" s="164" t="s">
        <v>208</v>
      </c>
      <c r="W6" s="165"/>
    </row>
    <row r="7" spans="1:23" ht="16.5" customHeight="1" x14ac:dyDescent="0.25">
      <c r="A7" s="43" t="s">
        <v>150</v>
      </c>
      <c r="B7" s="44">
        <v>104.5</v>
      </c>
      <c r="C7" s="45"/>
      <c r="D7" s="45">
        <v>101.2</v>
      </c>
      <c r="E7" s="45"/>
      <c r="F7" s="45">
        <v>100.7</v>
      </c>
      <c r="G7" s="45"/>
      <c r="H7" s="45">
        <v>103.2</v>
      </c>
      <c r="I7" s="90"/>
      <c r="J7" s="45">
        <v>102.4</v>
      </c>
      <c r="K7" s="87"/>
      <c r="L7" s="44">
        <v>102.1</v>
      </c>
      <c r="M7" s="45"/>
      <c r="N7" s="45">
        <v>94.9</v>
      </c>
      <c r="O7" s="45"/>
      <c r="P7" s="45">
        <v>91.4</v>
      </c>
      <c r="Q7" s="90"/>
      <c r="R7" s="45">
        <v>94.8</v>
      </c>
      <c r="S7" s="45"/>
      <c r="T7" s="45">
        <v>95.8</v>
      </c>
      <c r="U7" s="87"/>
      <c r="V7" s="44">
        <v>85.8</v>
      </c>
      <c r="W7" s="87"/>
    </row>
    <row r="8" spans="1:23" ht="16.5" customHeight="1" x14ac:dyDescent="0.25">
      <c r="A8" s="47" t="s">
        <v>199</v>
      </c>
      <c r="B8" s="48">
        <v>94.7</v>
      </c>
      <c r="C8" s="49"/>
      <c r="D8" s="49">
        <v>100.5</v>
      </c>
      <c r="E8" s="49"/>
      <c r="F8" s="49">
        <v>106.5</v>
      </c>
      <c r="G8" s="49"/>
      <c r="H8" s="49">
        <v>106</v>
      </c>
      <c r="I8" s="91"/>
      <c r="J8" s="49">
        <v>101.9</v>
      </c>
      <c r="K8" s="88"/>
      <c r="L8" s="48">
        <v>114.4</v>
      </c>
      <c r="M8" s="49"/>
      <c r="N8" s="49">
        <v>116.5</v>
      </c>
      <c r="O8" s="49"/>
      <c r="P8" s="49">
        <v>114.4</v>
      </c>
      <c r="Q8" s="91"/>
      <c r="R8" s="49">
        <v>114.7</v>
      </c>
      <c r="S8" s="49"/>
      <c r="T8" s="49">
        <v>115</v>
      </c>
      <c r="U8" s="88"/>
      <c r="V8" s="48">
        <v>102.7</v>
      </c>
      <c r="W8" s="88"/>
    </row>
    <row r="9" spans="1:23" ht="16.5" customHeight="1" x14ac:dyDescent="0.25">
      <c r="A9" s="141" t="s">
        <v>166</v>
      </c>
      <c r="B9" s="48">
        <v>101.7</v>
      </c>
      <c r="C9" s="49"/>
      <c r="D9" s="49">
        <v>101.2</v>
      </c>
      <c r="E9" s="49"/>
      <c r="F9" s="49">
        <v>101.8</v>
      </c>
      <c r="G9" s="49"/>
      <c r="H9" s="49">
        <v>105.7</v>
      </c>
      <c r="I9" s="91"/>
      <c r="J9" s="49">
        <v>102.6</v>
      </c>
      <c r="K9" s="88"/>
      <c r="L9" s="48">
        <v>102.2</v>
      </c>
      <c r="M9" s="49"/>
      <c r="N9" s="49">
        <v>106.7</v>
      </c>
      <c r="O9" s="49"/>
      <c r="P9" s="49">
        <v>98.3</v>
      </c>
      <c r="Q9" s="91"/>
      <c r="R9" s="49">
        <v>104.2</v>
      </c>
      <c r="S9" s="49"/>
      <c r="T9" s="49">
        <v>102.9</v>
      </c>
      <c r="U9" s="88"/>
      <c r="V9" s="48">
        <v>106.6</v>
      </c>
      <c r="W9" s="88"/>
    </row>
    <row r="10" spans="1:23" ht="16.5" customHeight="1" x14ac:dyDescent="0.25">
      <c r="A10" s="141" t="s">
        <v>167</v>
      </c>
      <c r="B10" s="48">
        <v>99.5</v>
      </c>
      <c r="C10" s="49"/>
      <c r="D10" s="49">
        <v>103.7</v>
      </c>
      <c r="E10" s="49"/>
      <c r="F10" s="49">
        <v>103.2</v>
      </c>
      <c r="G10" s="49"/>
      <c r="H10" s="49">
        <v>103.4</v>
      </c>
      <c r="I10" s="91"/>
      <c r="J10" s="49">
        <v>102.5</v>
      </c>
      <c r="K10" s="88"/>
      <c r="L10" s="48">
        <v>108.5</v>
      </c>
      <c r="M10" s="49"/>
      <c r="N10" s="49">
        <v>109.2</v>
      </c>
      <c r="O10" s="49"/>
      <c r="P10" s="49">
        <v>102.6</v>
      </c>
      <c r="Q10" s="91"/>
      <c r="R10" s="49">
        <v>106.5</v>
      </c>
      <c r="S10" s="49"/>
      <c r="T10" s="49">
        <v>106.7</v>
      </c>
      <c r="U10" s="88"/>
      <c r="V10" s="48">
        <v>107.8</v>
      </c>
      <c r="W10" s="88"/>
    </row>
    <row r="11" spans="1:23" ht="16.5" customHeight="1" x14ac:dyDescent="0.25">
      <c r="A11" s="141" t="s">
        <v>168</v>
      </c>
      <c r="B11" s="48">
        <v>106.9</v>
      </c>
      <c r="C11" s="49"/>
      <c r="D11" s="49">
        <v>99.9</v>
      </c>
      <c r="E11" s="49"/>
      <c r="F11" s="49">
        <v>98.1</v>
      </c>
      <c r="G11" s="49"/>
      <c r="H11" s="49">
        <v>102.9</v>
      </c>
      <c r="I11" s="91"/>
      <c r="J11" s="49">
        <v>102</v>
      </c>
      <c r="K11" s="88"/>
      <c r="L11" s="48">
        <v>103.2</v>
      </c>
      <c r="M11" s="49"/>
      <c r="N11" s="49">
        <v>105.3</v>
      </c>
      <c r="O11" s="49"/>
      <c r="P11" s="49">
        <v>100.6</v>
      </c>
      <c r="Q11" s="91"/>
      <c r="R11" s="49">
        <v>103.5</v>
      </c>
      <c r="S11" s="49"/>
      <c r="T11" s="49">
        <v>103.2</v>
      </c>
      <c r="U11" s="88"/>
      <c r="V11" s="48">
        <v>108.2</v>
      </c>
      <c r="W11" s="88"/>
    </row>
    <row r="12" spans="1:23" ht="16.5" customHeight="1" x14ac:dyDescent="0.25">
      <c r="A12" s="141" t="s">
        <v>200</v>
      </c>
      <c r="B12" s="48">
        <v>106.6</v>
      </c>
      <c r="C12" s="49"/>
      <c r="D12" s="49">
        <v>92.3</v>
      </c>
      <c r="E12" s="49"/>
      <c r="F12" s="49">
        <v>88.8</v>
      </c>
      <c r="G12" s="49"/>
      <c r="H12" s="49">
        <v>96</v>
      </c>
      <c r="I12" s="91"/>
      <c r="J12" s="49">
        <v>95.9</v>
      </c>
      <c r="K12" s="88"/>
      <c r="L12" s="48">
        <v>84.5</v>
      </c>
      <c r="M12" s="49"/>
      <c r="N12" s="49">
        <v>70.3</v>
      </c>
      <c r="O12" s="49"/>
      <c r="P12" s="49">
        <v>74.099999999999994</v>
      </c>
      <c r="Q12" s="91"/>
      <c r="R12" s="49">
        <v>78.8</v>
      </c>
      <c r="S12" s="49"/>
      <c r="T12" s="49">
        <v>76.900000000000006</v>
      </c>
      <c r="U12" s="88"/>
      <c r="V12" s="48">
        <v>93.3</v>
      </c>
      <c r="W12" s="88"/>
    </row>
    <row r="13" spans="1:23" ht="16.5" customHeight="1" x14ac:dyDescent="0.25">
      <c r="A13" s="141" t="s">
        <v>169</v>
      </c>
      <c r="B13" s="48">
        <v>101.6</v>
      </c>
      <c r="C13" s="49"/>
      <c r="D13" s="49">
        <v>105.4</v>
      </c>
      <c r="E13" s="49"/>
      <c r="F13" s="49">
        <v>98.9</v>
      </c>
      <c r="G13" s="49"/>
      <c r="H13" s="49">
        <v>105</v>
      </c>
      <c r="I13" s="91"/>
      <c r="J13" s="49">
        <v>102.7</v>
      </c>
      <c r="K13" s="88"/>
      <c r="L13" s="48">
        <v>89.2</v>
      </c>
      <c r="M13" s="49"/>
      <c r="N13" s="49">
        <v>80.099999999999994</v>
      </c>
      <c r="O13" s="49"/>
      <c r="P13" s="49">
        <v>86.8</v>
      </c>
      <c r="Q13" s="91"/>
      <c r="R13" s="49">
        <v>62.8</v>
      </c>
      <c r="S13" s="49"/>
      <c r="T13" s="49">
        <v>79.7</v>
      </c>
      <c r="U13" s="88"/>
      <c r="V13" s="48">
        <v>70.2</v>
      </c>
      <c r="W13" s="88"/>
    </row>
    <row r="14" spans="1:23" ht="16.5" customHeight="1" x14ac:dyDescent="0.25">
      <c r="A14" s="141" t="s">
        <v>170</v>
      </c>
      <c r="B14" s="48">
        <v>99.1</v>
      </c>
      <c r="C14" s="49"/>
      <c r="D14" s="49">
        <v>99.6</v>
      </c>
      <c r="E14" s="49"/>
      <c r="F14" s="49">
        <v>102.4</v>
      </c>
      <c r="G14" s="49"/>
      <c r="H14" s="49">
        <v>96.9</v>
      </c>
      <c r="I14" s="91"/>
      <c r="J14" s="49">
        <v>99.5</v>
      </c>
      <c r="K14" s="88"/>
      <c r="L14" s="48">
        <v>96.2</v>
      </c>
      <c r="M14" s="49"/>
      <c r="N14" s="49">
        <v>81.2</v>
      </c>
      <c r="O14" s="49"/>
      <c r="P14" s="49">
        <v>86</v>
      </c>
      <c r="Q14" s="91"/>
      <c r="R14" s="49">
        <v>87.7</v>
      </c>
      <c r="S14" s="49"/>
      <c r="T14" s="49">
        <v>87.8</v>
      </c>
      <c r="U14" s="88"/>
      <c r="V14" s="48">
        <v>85.1</v>
      </c>
      <c r="W14" s="88"/>
    </row>
    <row r="15" spans="1:23" ht="16.5" customHeight="1" x14ac:dyDescent="0.25">
      <c r="A15" s="141" t="s">
        <v>171</v>
      </c>
      <c r="B15" s="48">
        <v>102.4</v>
      </c>
      <c r="C15" s="49"/>
      <c r="D15" s="49">
        <v>96</v>
      </c>
      <c r="E15" s="49"/>
      <c r="F15" s="49">
        <v>100</v>
      </c>
      <c r="G15" s="49"/>
      <c r="H15" s="49">
        <v>101</v>
      </c>
      <c r="I15" s="91"/>
      <c r="J15" s="49">
        <v>99.9</v>
      </c>
      <c r="K15" s="88"/>
      <c r="L15" s="48">
        <v>100.2</v>
      </c>
      <c r="M15" s="49"/>
      <c r="N15" s="49">
        <v>88.3</v>
      </c>
      <c r="O15" s="49"/>
      <c r="P15" s="49">
        <v>85.1</v>
      </c>
      <c r="Q15" s="91"/>
      <c r="R15" s="49">
        <v>89.5</v>
      </c>
      <c r="S15" s="49"/>
      <c r="T15" s="49">
        <v>90.8</v>
      </c>
      <c r="U15" s="88"/>
      <c r="V15" s="48">
        <v>98.6</v>
      </c>
      <c r="W15" s="88"/>
    </row>
    <row r="16" spans="1:23" ht="16.5" customHeight="1" x14ac:dyDescent="0.25">
      <c r="A16" s="141" t="s">
        <v>172</v>
      </c>
      <c r="B16" s="48">
        <v>109.5</v>
      </c>
      <c r="C16" s="49"/>
      <c r="D16" s="49">
        <v>104.7</v>
      </c>
      <c r="E16" s="49"/>
      <c r="F16" s="49">
        <v>105.8</v>
      </c>
      <c r="G16" s="49"/>
      <c r="H16" s="49">
        <v>106.4</v>
      </c>
      <c r="I16" s="91"/>
      <c r="J16" s="49">
        <v>106.6</v>
      </c>
      <c r="K16" s="88"/>
      <c r="L16" s="48">
        <v>109.6</v>
      </c>
      <c r="M16" s="49"/>
      <c r="N16" s="49">
        <v>105</v>
      </c>
      <c r="O16" s="49"/>
      <c r="P16" s="49">
        <v>109.4</v>
      </c>
      <c r="Q16" s="91"/>
      <c r="R16" s="49">
        <v>104.7</v>
      </c>
      <c r="S16" s="49"/>
      <c r="T16" s="49">
        <v>107.2</v>
      </c>
      <c r="U16" s="88"/>
      <c r="V16" s="48">
        <v>108.4</v>
      </c>
      <c r="W16" s="88"/>
    </row>
    <row r="17" spans="1:23" ht="16.5" customHeight="1" x14ac:dyDescent="0.25">
      <c r="A17" s="141" t="s">
        <v>173</v>
      </c>
      <c r="B17" s="48">
        <v>108.3</v>
      </c>
      <c r="C17" s="49"/>
      <c r="D17" s="49">
        <v>103.3</v>
      </c>
      <c r="E17" s="49"/>
      <c r="F17" s="49">
        <v>103.4</v>
      </c>
      <c r="G17" s="49"/>
      <c r="H17" s="49">
        <v>109.9</v>
      </c>
      <c r="I17" s="91"/>
      <c r="J17" s="49">
        <v>106.2</v>
      </c>
      <c r="K17" s="88"/>
      <c r="L17" s="48">
        <v>106.6</v>
      </c>
      <c r="M17" s="49"/>
      <c r="N17" s="49">
        <v>95.9</v>
      </c>
      <c r="O17" s="49"/>
      <c r="P17" s="49">
        <v>89.4</v>
      </c>
      <c r="Q17" s="91"/>
      <c r="R17" s="49">
        <v>100.5</v>
      </c>
      <c r="S17" s="49"/>
      <c r="T17" s="49">
        <v>98.1</v>
      </c>
      <c r="U17" s="88"/>
      <c r="V17" s="48">
        <v>110.7</v>
      </c>
      <c r="W17" s="88"/>
    </row>
    <row r="18" spans="1:23" ht="16.5" customHeight="1" x14ac:dyDescent="0.25">
      <c r="A18" s="141" t="s">
        <v>174</v>
      </c>
      <c r="B18" s="48">
        <v>96.8</v>
      </c>
      <c r="C18" s="49"/>
      <c r="D18" s="49">
        <v>102.1</v>
      </c>
      <c r="E18" s="49"/>
      <c r="F18" s="49">
        <v>98.1</v>
      </c>
      <c r="G18" s="49"/>
      <c r="H18" s="49">
        <v>97.7</v>
      </c>
      <c r="I18" s="91"/>
      <c r="J18" s="49">
        <v>98.7</v>
      </c>
      <c r="K18" s="88"/>
      <c r="L18" s="48">
        <v>93.7</v>
      </c>
      <c r="M18" s="49"/>
      <c r="N18" s="49">
        <v>96.2</v>
      </c>
      <c r="O18" s="49"/>
      <c r="P18" s="49">
        <v>95.1</v>
      </c>
      <c r="Q18" s="91"/>
      <c r="R18" s="49">
        <v>91.9</v>
      </c>
      <c r="S18" s="49"/>
      <c r="T18" s="49">
        <v>94.2</v>
      </c>
      <c r="U18" s="88"/>
      <c r="V18" s="48">
        <v>99.3</v>
      </c>
      <c r="W18" s="88"/>
    </row>
    <row r="19" spans="1:23" ht="16.5" customHeight="1" x14ac:dyDescent="0.25">
      <c r="A19" s="141" t="s">
        <v>175</v>
      </c>
      <c r="B19" s="48">
        <v>105</v>
      </c>
      <c r="C19" s="49"/>
      <c r="D19" s="49">
        <v>105.4</v>
      </c>
      <c r="E19" s="49"/>
      <c r="F19" s="49">
        <v>100.1</v>
      </c>
      <c r="G19" s="49"/>
      <c r="H19" s="49">
        <v>102.9</v>
      </c>
      <c r="I19" s="91"/>
      <c r="J19" s="49">
        <v>103.4</v>
      </c>
      <c r="K19" s="88"/>
      <c r="L19" s="48">
        <v>104</v>
      </c>
      <c r="M19" s="49"/>
      <c r="N19" s="49">
        <v>97.7</v>
      </c>
      <c r="O19" s="49"/>
      <c r="P19" s="49">
        <v>65.2</v>
      </c>
      <c r="Q19" s="91"/>
      <c r="R19" s="49">
        <v>90.4</v>
      </c>
      <c r="S19" s="49"/>
      <c r="T19" s="49">
        <v>89.3</v>
      </c>
      <c r="U19" s="88"/>
      <c r="V19" s="48">
        <v>101</v>
      </c>
      <c r="W19" s="88"/>
    </row>
    <row r="20" spans="1:23" ht="16.5" customHeight="1" x14ac:dyDescent="0.25">
      <c r="A20" s="141" t="s">
        <v>176</v>
      </c>
      <c r="B20" s="48">
        <v>107.7</v>
      </c>
      <c r="C20" s="49"/>
      <c r="D20" s="49">
        <v>100.7</v>
      </c>
      <c r="E20" s="49"/>
      <c r="F20" s="49">
        <v>99.9</v>
      </c>
      <c r="G20" s="49"/>
      <c r="H20" s="49">
        <v>97.2</v>
      </c>
      <c r="I20" s="91"/>
      <c r="J20" s="49">
        <v>101.4</v>
      </c>
      <c r="K20" s="88"/>
      <c r="L20" s="48">
        <v>90.5</v>
      </c>
      <c r="M20" s="49"/>
      <c r="N20" s="49">
        <v>83.3</v>
      </c>
      <c r="O20" s="49"/>
      <c r="P20" s="49">
        <v>75.900000000000006</v>
      </c>
      <c r="Q20" s="91"/>
      <c r="R20" s="49">
        <v>81.5</v>
      </c>
      <c r="S20" s="49"/>
      <c r="T20" s="49">
        <v>82.8</v>
      </c>
      <c r="U20" s="88"/>
      <c r="V20" s="48">
        <v>94.2</v>
      </c>
      <c r="W20" s="88"/>
    </row>
    <row r="21" spans="1:23" ht="16.5" customHeight="1" x14ac:dyDescent="0.25">
      <c r="A21" s="141" t="s">
        <v>177</v>
      </c>
      <c r="B21" s="48">
        <v>127.7</v>
      </c>
      <c r="C21" s="49"/>
      <c r="D21" s="49">
        <v>120.3</v>
      </c>
      <c r="E21" s="49"/>
      <c r="F21" s="49">
        <v>128.30000000000001</v>
      </c>
      <c r="G21" s="49"/>
      <c r="H21" s="49">
        <v>124.8</v>
      </c>
      <c r="I21" s="91"/>
      <c r="J21" s="49">
        <v>125.3</v>
      </c>
      <c r="K21" s="88"/>
      <c r="L21" s="48">
        <v>153.5</v>
      </c>
      <c r="M21" s="49"/>
      <c r="N21" s="49">
        <v>121.1</v>
      </c>
      <c r="O21" s="49"/>
      <c r="P21" s="49">
        <v>131.5</v>
      </c>
      <c r="Q21" s="91"/>
      <c r="R21" s="49">
        <v>135.4</v>
      </c>
      <c r="S21" s="49"/>
      <c r="T21" s="49">
        <v>135.4</v>
      </c>
      <c r="U21" s="88"/>
      <c r="V21" s="48">
        <v>131.19999999999999</v>
      </c>
      <c r="W21" s="88"/>
    </row>
    <row r="22" spans="1:23" ht="16.5" customHeight="1" x14ac:dyDescent="0.25">
      <c r="A22" s="47" t="s">
        <v>178</v>
      </c>
      <c r="B22" s="48">
        <v>106.4</v>
      </c>
      <c r="C22" s="49"/>
      <c r="D22" s="49">
        <v>104.8</v>
      </c>
      <c r="E22" s="49"/>
      <c r="F22" s="49">
        <v>112.1</v>
      </c>
      <c r="G22" s="49"/>
      <c r="H22" s="49">
        <v>118.3</v>
      </c>
      <c r="I22" s="91"/>
      <c r="J22" s="49">
        <v>110.4</v>
      </c>
      <c r="K22" s="88"/>
      <c r="L22" s="48">
        <v>125.7</v>
      </c>
      <c r="M22" s="49"/>
      <c r="N22" s="49">
        <v>115.5</v>
      </c>
      <c r="O22" s="49"/>
      <c r="P22" s="49">
        <v>115.6</v>
      </c>
      <c r="Q22" s="91"/>
      <c r="R22" s="49">
        <v>118</v>
      </c>
      <c r="S22" s="49"/>
      <c r="T22" s="49">
        <v>118.7</v>
      </c>
      <c r="U22" s="88"/>
      <c r="V22" s="48">
        <v>110.8</v>
      </c>
      <c r="W22" s="88"/>
    </row>
    <row r="23" spans="1:23" ht="39" customHeight="1" thickBot="1" x14ac:dyDescent="0.3">
      <c r="A23" s="51" t="s">
        <v>198</v>
      </c>
      <c r="B23" s="52">
        <v>98.5</v>
      </c>
      <c r="C23" s="53"/>
      <c r="D23" s="53">
        <v>102</v>
      </c>
      <c r="E23" s="53"/>
      <c r="F23" s="53">
        <v>99.4</v>
      </c>
      <c r="G23" s="53"/>
      <c r="H23" s="53">
        <v>103.7</v>
      </c>
      <c r="I23" s="92"/>
      <c r="J23" s="53">
        <v>100.9</v>
      </c>
      <c r="K23" s="89"/>
      <c r="L23" s="52">
        <v>96.1</v>
      </c>
      <c r="M23" s="53"/>
      <c r="N23" s="53">
        <v>102.5</v>
      </c>
      <c r="O23" s="53"/>
      <c r="P23" s="53">
        <v>100.9</v>
      </c>
      <c r="Q23" s="92"/>
      <c r="R23" s="53">
        <v>102.8</v>
      </c>
      <c r="S23" s="53"/>
      <c r="T23" s="53">
        <v>100.6</v>
      </c>
      <c r="U23" s="89"/>
      <c r="V23" s="52">
        <v>96</v>
      </c>
      <c r="W23" s="89"/>
    </row>
    <row r="24" spans="1:2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V5:W5"/>
    <mergeCell ref="P6:Q6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32"/>
  <sheetViews>
    <sheetView zoomScale="70" zoomScaleNormal="70" zoomScaleSheetLayoutView="85" workbookViewId="0">
      <pane xSplit="1" topLeftCell="B1" activePane="topRight" state="frozen"/>
      <selection sqref="A1:XFD1048576"/>
      <selection pane="topRight" activeCell="L11" sqref="L11"/>
    </sheetView>
  </sheetViews>
  <sheetFormatPr defaultColWidth="9.140625" defaultRowHeight="18" x14ac:dyDescent="0.25"/>
  <cols>
    <col min="1" max="1" width="44" style="94" customWidth="1"/>
    <col min="2" max="2" width="11.5703125" style="94" customWidth="1"/>
    <col min="3" max="3" width="2.42578125" style="94" customWidth="1"/>
    <col min="4" max="4" width="11.5703125" style="94" customWidth="1"/>
    <col min="5" max="5" width="2.42578125" style="94" customWidth="1"/>
    <col min="6" max="6" width="11.5703125" style="94" customWidth="1"/>
    <col min="7" max="7" width="2.42578125" style="94" customWidth="1"/>
    <col min="8" max="8" width="11.5703125" style="94" customWidth="1"/>
    <col min="9" max="9" width="2.42578125" style="94" customWidth="1"/>
    <col min="10" max="10" width="11.5703125" style="94" customWidth="1"/>
    <col min="11" max="11" width="2.42578125" style="94" customWidth="1"/>
    <col min="12" max="12" width="11.5703125" style="94" customWidth="1"/>
    <col min="13" max="13" width="2.42578125" style="94" customWidth="1"/>
    <col min="14" max="16384" width="9.140625" style="94"/>
  </cols>
  <sheetData>
    <row r="1" spans="1:13" x14ac:dyDescent="0.25">
      <c r="A1" s="152" t="s">
        <v>185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</row>
    <row r="2" spans="1:13" ht="21" x14ac:dyDescent="0.25">
      <c r="A2" s="152" t="s">
        <v>218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</row>
    <row r="3" spans="1:13" x14ac:dyDescent="0.25">
      <c r="A3" s="152" t="s">
        <v>144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4" spans="1:13" ht="6" customHeight="1" thickBot="1" x14ac:dyDescent="0.3"/>
    <row r="5" spans="1:13" ht="21.75" customHeight="1" thickBot="1" x14ac:dyDescent="0.3">
      <c r="A5" s="150" t="s">
        <v>145</v>
      </c>
      <c r="B5" s="155">
        <v>2020</v>
      </c>
      <c r="C5" s="157"/>
      <c r="D5" s="157"/>
      <c r="E5" s="157"/>
      <c r="F5" s="157"/>
      <c r="G5" s="157"/>
      <c r="H5" s="157"/>
      <c r="I5" s="157"/>
      <c r="J5" s="157"/>
      <c r="K5" s="156"/>
      <c r="L5" s="155" t="s">
        <v>209</v>
      </c>
      <c r="M5" s="156"/>
    </row>
    <row r="6" spans="1:13" ht="60" customHeight="1" thickBot="1" x14ac:dyDescent="0.3">
      <c r="A6" s="151"/>
      <c r="B6" s="153" t="s">
        <v>146</v>
      </c>
      <c r="C6" s="149"/>
      <c r="D6" s="149" t="s">
        <v>147</v>
      </c>
      <c r="E6" s="149"/>
      <c r="F6" s="149" t="s">
        <v>148</v>
      </c>
      <c r="G6" s="149"/>
      <c r="H6" s="149" t="s">
        <v>149</v>
      </c>
      <c r="I6" s="149"/>
      <c r="J6" s="149" t="s">
        <v>210</v>
      </c>
      <c r="K6" s="154"/>
      <c r="L6" s="153" t="s">
        <v>146</v>
      </c>
      <c r="M6" s="154"/>
    </row>
    <row r="7" spans="1:13" ht="6" customHeight="1" x14ac:dyDescent="0.25">
      <c r="A7" s="95"/>
      <c r="B7" s="96"/>
      <c r="C7" s="126"/>
      <c r="D7" s="97"/>
      <c r="E7" s="126"/>
      <c r="F7" s="97"/>
      <c r="G7" s="126"/>
      <c r="H7" s="97"/>
      <c r="I7" s="126"/>
      <c r="J7" s="97"/>
      <c r="K7" s="127"/>
      <c r="L7" s="96"/>
      <c r="M7" s="127"/>
    </row>
    <row r="8" spans="1:13" s="104" customFormat="1" ht="18" customHeight="1" x14ac:dyDescent="0.25">
      <c r="A8" s="98" t="s">
        <v>150</v>
      </c>
      <c r="B8" s="99"/>
      <c r="C8" s="124"/>
      <c r="D8" s="100"/>
      <c r="E8" s="124"/>
      <c r="F8" s="100"/>
      <c r="G8" s="124"/>
      <c r="H8" s="100"/>
      <c r="I8" s="124"/>
      <c r="J8" s="100"/>
      <c r="K8" s="125"/>
      <c r="L8" s="99"/>
      <c r="M8" s="125"/>
    </row>
    <row r="9" spans="1:13" s="104" customFormat="1" ht="18" customHeight="1" x14ac:dyDescent="0.25">
      <c r="A9" s="142" t="s">
        <v>151</v>
      </c>
      <c r="B9" s="105">
        <v>-2.9</v>
      </c>
      <c r="C9" s="106"/>
      <c r="D9" s="106">
        <v>-1.8</v>
      </c>
      <c r="E9" s="106"/>
      <c r="F9" s="106">
        <v>0.7</v>
      </c>
      <c r="G9" s="106"/>
      <c r="H9" s="106">
        <v>4.0999999999999996</v>
      </c>
      <c r="I9" s="106"/>
      <c r="J9" s="106">
        <v>0</v>
      </c>
      <c r="K9" s="107"/>
      <c r="L9" s="105">
        <v>8.1999999999999993</v>
      </c>
      <c r="M9" s="107"/>
    </row>
    <row r="10" spans="1:13" s="104" customFormat="1" ht="18" customHeight="1" x14ac:dyDescent="0.25">
      <c r="A10" s="143" t="s">
        <v>140</v>
      </c>
      <c r="B10" s="105">
        <v>-3.2</v>
      </c>
      <c r="C10" s="106"/>
      <c r="D10" s="106">
        <v>-1</v>
      </c>
      <c r="E10" s="106"/>
      <c r="F10" s="106">
        <v>2.2999999999999998</v>
      </c>
      <c r="G10" s="106"/>
      <c r="H10" s="106">
        <v>2.2000000000000002</v>
      </c>
      <c r="I10" s="106"/>
      <c r="J10" s="106">
        <v>0</v>
      </c>
      <c r="K10" s="107"/>
      <c r="L10" s="105">
        <v>8.9</v>
      </c>
      <c r="M10" s="107"/>
    </row>
    <row r="11" spans="1:13" s="104" customFormat="1" ht="18" customHeight="1" x14ac:dyDescent="0.25">
      <c r="A11" s="144" t="s">
        <v>152</v>
      </c>
      <c r="B11" s="105">
        <v>-13.4</v>
      </c>
      <c r="C11" s="106"/>
      <c r="D11" s="106">
        <v>0.2</v>
      </c>
      <c r="E11" s="106"/>
      <c r="F11" s="106">
        <v>2.2000000000000002</v>
      </c>
      <c r="G11" s="106"/>
      <c r="H11" s="106">
        <v>3.3</v>
      </c>
      <c r="I11" s="106"/>
      <c r="J11" s="106">
        <v>-2.4</v>
      </c>
      <c r="K11" s="107"/>
      <c r="L11" s="105">
        <v>-4.9000000000000004</v>
      </c>
      <c r="M11" s="107"/>
    </row>
    <row r="12" spans="1:13" s="104" customFormat="1" ht="18" customHeight="1" x14ac:dyDescent="0.25">
      <c r="A12" s="144" t="s">
        <v>153</v>
      </c>
      <c r="B12" s="105">
        <v>17.899999999999999</v>
      </c>
      <c r="C12" s="106"/>
      <c r="D12" s="106">
        <v>11.8</v>
      </c>
      <c r="E12" s="106"/>
      <c r="F12" s="106">
        <v>-5.8</v>
      </c>
      <c r="G12" s="106"/>
      <c r="H12" s="106">
        <v>-4.8</v>
      </c>
      <c r="I12" s="106"/>
      <c r="J12" s="106">
        <v>3.9</v>
      </c>
      <c r="K12" s="107"/>
      <c r="L12" s="105">
        <v>8.4</v>
      </c>
      <c r="M12" s="107"/>
    </row>
    <row r="13" spans="1:13" s="104" customFormat="1" ht="18" customHeight="1" x14ac:dyDescent="0.25">
      <c r="A13" s="144" t="s">
        <v>154</v>
      </c>
      <c r="B13" s="105">
        <v>-1.2</v>
      </c>
      <c r="C13" s="106"/>
      <c r="D13" s="106">
        <v>-5.0999999999999996</v>
      </c>
      <c r="E13" s="106"/>
      <c r="F13" s="106">
        <v>-16.3</v>
      </c>
      <c r="G13" s="106"/>
      <c r="H13" s="106">
        <v>22.8</v>
      </c>
      <c r="I13" s="106"/>
      <c r="J13" s="106">
        <v>0.1</v>
      </c>
      <c r="K13" s="107"/>
      <c r="L13" s="105">
        <v>-2</v>
      </c>
      <c r="M13" s="107"/>
    </row>
    <row r="14" spans="1:13" s="104" customFormat="1" ht="18" customHeight="1" x14ac:dyDescent="0.25">
      <c r="A14" s="145" t="s">
        <v>155</v>
      </c>
      <c r="B14" s="105">
        <v>39.200000000000003</v>
      </c>
      <c r="C14" s="106"/>
      <c r="D14" s="106">
        <v>42.2</v>
      </c>
      <c r="E14" s="106"/>
      <c r="F14" s="106">
        <v>23.6</v>
      </c>
      <c r="G14" s="106"/>
      <c r="H14" s="106">
        <v>40.5</v>
      </c>
      <c r="I14" s="106"/>
      <c r="J14" s="106">
        <v>35.9</v>
      </c>
      <c r="K14" s="107"/>
      <c r="L14" s="105">
        <v>74.8</v>
      </c>
      <c r="M14" s="107"/>
    </row>
    <row r="15" spans="1:13" s="104" customFormat="1" ht="18" customHeight="1" x14ac:dyDescent="0.25">
      <c r="A15" s="145" t="s">
        <v>156</v>
      </c>
      <c r="B15" s="105">
        <v>-1</v>
      </c>
      <c r="C15" s="106"/>
      <c r="D15" s="106">
        <v>-13.4</v>
      </c>
      <c r="E15" s="106"/>
      <c r="F15" s="106">
        <v>-25.5</v>
      </c>
      <c r="G15" s="106"/>
      <c r="H15" s="106">
        <v>24.5</v>
      </c>
      <c r="I15" s="106"/>
      <c r="J15" s="106">
        <v>-3.6</v>
      </c>
      <c r="K15" s="107"/>
      <c r="L15" s="105">
        <v>9.4</v>
      </c>
      <c r="M15" s="107"/>
    </row>
    <row r="16" spans="1:13" s="104" customFormat="1" ht="18" customHeight="1" x14ac:dyDescent="0.25">
      <c r="A16" s="145" t="s">
        <v>157</v>
      </c>
      <c r="B16" s="105">
        <v>-24.9</v>
      </c>
      <c r="C16" s="106"/>
      <c r="D16" s="106">
        <v>-11.1</v>
      </c>
      <c r="E16" s="106"/>
      <c r="F16" s="106">
        <v>-43</v>
      </c>
      <c r="G16" s="106"/>
      <c r="H16" s="106">
        <v>40.6</v>
      </c>
      <c r="I16" s="106"/>
      <c r="J16" s="106">
        <v>-9.1</v>
      </c>
      <c r="K16" s="107"/>
      <c r="L16" s="105">
        <v>77</v>
      </c>
      <c r="M16" s="107"/>
    </row>
    <row r="17" spans="1:13" s="104" customFormat="1" ht="18" customHeight="1" x14ac:dyDescent="0.25">
      <c r="A17" s="145" t="s">
        <v>158</v>
      </c>
      <c r="B17" s="105">
        <v>2.2999999999999998</v>
      </c>
      <c r="C17" s="106"/>
      <c r="D17" s="106">
        <v>6.3</v>
      </c>
      <c r="E17" s="106"/>
      <c r="F17" s="106">
        <v>2.9</v>
      </c>
      <c r="G17" s="106"/>
      <c r="H17" s="106">
        <v>0.9</v>
      </c>
      <c r="I17" s="106"/>
      <c r="J17" s="106">
        <v>3</v>
      </c>
      <c r="K17" s="107"/>
      <c r="L17" s="105">
        <v>3.5</v>
      </c>
      <c r="M17" s="107"/>
    </row>
    <row r="18" spans="1:13" s="104" customFormat="1" ht="18" customHeight="1" x14ac:dyDescent="0.25">
      <c r="A18" s="145" t="s">
        <v>159</v>
      </c>
      <c r="B18" s="105">
        <v>1.8</v>
      </c>
      <c r="C18" s="106"/>
      <c r="D18" s="106">
        <v>-3.5</v>
      </c>
      <c r="E18" s="106"/>
      <c r="F18" s="106">
        <v>4.8</v>
      </c>
      <c r="G18" s="106"/>
      <c r="H18" s="106">
        <v>0.4</v>
      </c>
      <c r="I18" s="106"/>
      <c r="J18" s="106">
        <v>0.8</v>
      </c>
      <c r="K18" s="107"/>
      <c r="L18" s="105">
        <v>12.5</v>
      </c>
      <c r="M18" s="107"/>
    </row>
    <row r="19" spans="1:13" s="104" customFormat="1" ht="18" customHeight="1" x14ac:dyDescent="0.25">
      <c r="A19" s="146" t="s">
        <v>141</v>
      </c>
      <c r="B19" s="105">
        <v>-2.2000000000000002</v>
      </c>
      <c r="C19" s="106"/>
      <c r="D19" s="106">
        <v>-1.5</v>
      </c>
      <c r="E19" s="106"/>
      <c r="F19" s="106">
        <v>1.7</v>
      </c>
      <c r="G19" s="106"/>
      <c r="H19" s="106">
        <v>20.6</v>
      </c>
      <c r="I19" s="106"/>
      <c r="J19" s="106">
        <v>4.5</v>
      </c>
      <c r="K19" s="107"/>
      <c r="L19" s="105">
        <v>23.7</v>
      </c>
      <c r="M19" s="107"/>
    </row>
    <row r="20" spans="1:13" s="104" customFormat="1" ht="18" customHeight="1" x14ac:dyDescent="0.25">
      <c r="A20" s="145" t="s">
        <v>160</v>
      </c>
      <c r="B20" s="105">
        <v>-7.1</v>
      </c>
      <c r="C20" s="106"/>
      <c r="D20" s="106">
        <v>0.1</v>
      </c>
      <c r="E20" s="106"/>
      <c r="F20" s="106">
        <v>6</v>
      </c>
      <c r="G20" s="106"/>
      <c r="H20" s="106">
        <v>31.7</v>
      </c>
      <c r="I20" s="106"/>
      <c r="J20" s="106">
        <v>7</v>
      </c>
      <c r="K20" s="107"/>
      <c r="L20" s="105">
        <v>44.5</v>
      </c>
      <c r="M20" s="107"/>
    </row>
    <row r="21" spans="1:13" s="104" customFormat="1" ht="18" customHeight="1" x14ac:dyDescent="0.25">
      <c r="A21" s="145" t="s">
        <v>161</v>
      </c>
      <c r="B21" s="105">
        <v>9.6</v>
      </c>
      <c r="C21" s="106"/>
      <c r="D21" s="106">
        <v>-4.8</v>
      </c>
      <c r="E21" s="106"/>
      <c r="F21" s="106">
        <v>-7.6</v>
      </c>
      <c r="G21" s="106"/>
      <c r="H21" s="106">
        <v>-3.4</v>
      </c>
      <c r="I21" s="106"/>
      <c r="J21" s="106">
        <v>-1.9</v>
      </c>
      <c r="K21" s="107"/>
      <c r="L21" s="105">
        <v>12.5</v>
      </c>
      <c r="M21" s="107"/>
    </row>
    <row r="22" spans="1:13" s="104" customFormat="1" ht="18" customHeight="1" x14ac:dyDescent="0.25">
      <c r="A22" s="143" t="s">
        <v>85</v>
      </c>
      <c r="B22" s="105">
        <v>-2.2999999999999998</v>
      </c>
      <c r="C22" s="106"/>
      <c r="D22" s="106">
        <v>-6.2</v>
      </c>
      <c r="E22" s="106"/>
      <c r="F22" s="106">
        <v>-9.1999999999999993</v>
      </c>
      <c r="G22" s="106"/>
      <c r="H22" s="106">
        <v>-8.1</v>
      </c>
      <c r="I22" s="106"/>
      <c r="J22" s="106">
        <v>-6.4</v>
      </c>
      <c r="K22" s="107"/>
      <c r="L22" s="105">
        <v>-16</v>
      </c>
      <c r="M22" s="107"/>
    </row>
    <row r="23" spans="1:13" s="104" customFormat="1" ht="18" customHeight="1" x14ac:dyDescent="0.25">
      <c r="A23" s="144" t="s">
        <v>162</v>
      </c>
      <c r="B23" s="105">
        <v>-3.9</v>
      </c>
      <c r="C23" s="106"/>
      <c r="D23" s="106">
        <v>-1.1000000000000001</v>
      </c>
      <c r="E23" s="106"/>
      <c r="F23" s="106">
        <v>-10</v>
      </c>
      <c r="G23" s="106"/>
      <c r="H23" s="106">
        <v>-5.9</v>
      </c>
      <c r="I23" s="106"/>
      <c r="J23" s="106">
        <v>-5.2</v>
      </c>
      <c r="K23" s="107"/>
      <c r="L23" s="105">
        <v>-5.2</v>
      </c>
      <c r="M23" s="107"/>
    </row>
    <row r="24" spans="1:13" s="104" customFormat="1" ht="18" customHeight="1" x14ac:dyDescent="0.25">
      <c r="A24" s="144" t="s">
        <v>163</v>
      </c>
      <c r="B24" s="105">
        <v>-0.8</v>
      </c>
      <c r="C24" s="106"/>
      <c r="D24" s="106">
        <v>-13.8</v>
      </c>
      <c r="E24" s="106"/>
      <c r="F24" s="106">
        <v>-11.5</v>
      </c>
      <c r="G24" s="106"/>
      <c r="H24" s="106">
        <v>-8.4</v>
      </c>
      <c r="I24" s="106"/>
      <c r="J24" s="106">
        <v>-8.6</v>
      </c>
      <c r="K24" s="107"/>
      <c r="L24" s="105">
        <v>-10.3</v>
      </c>
      <c r="M24" s="107"/>
    </row>
    <row r="25" spans="1:13" s="104" customFormat="1" ht="18" customHeight="1" x14ac:dyDescent="0.25">
      <c r="A25" s="147" t="s">
        <v>164</v>
      </c>
      <c r="B25" s="105">
        <v>-3.3</v>
      </c>
      <c r="C25" s="106"/>
      <c r="D25" s="106">
        <v>-1.9</v>
      </c>
      <c r="E25" s="106"/>
      <c r="F25" s="106">
        <v>-1.6</v>
      </c>
      <c r="G25" s="106"/>
      <c r="H25" s="106">
        <v>-5.4</v>
      </c>
      <c r="I25" s="106"/>
      <c r="J25" s="106">
        <v>-3.1</v>
      </c>
      <c r="K25" s="107"/>
      <c r="L25" s="105">
        <v>-13.7</v>
      </c>
      <c r="M25" s="107"/>
    </row>
    <row r="26" spans="1:13" s="104" customFormat="1" ht="18" customHeight="1" x14ac:dyDescent="0.25">
      <c r="A26" s="144" t="s">
        <v>165</v>
      </c>
      <c r="B26" s="105">
        <v>-0.7</v>
      </c>
      <c r="C26" s="106"/>
      <c r="D26" s="106">
        <v>-8.1999999999999993</v>
      </c>
      <c r="E26" s="106"/>
      <c r="F26" s="106">
        <v>-7.4</v>
      </c>
      <c r="G26" s="106"/>
      <c r="H26" s="106">
        <v>-11.4</v>
      </c>
      <c r="I26" s="106"/>
      <c r="J26" s="106">
        <v>-6.9</v>
      </c>
      <c r="K26" s="107"/>
      <c r="L26" s="105">
        <v>-12.4</v>
      </c>
      <c r="M26" s="107"/>
    </row>
    <row r="27" spans="1:13" s="104" customFormat="1" ht="18" customHeight="1" x14ac:dyDescent="0.25">
      <c r="A27" s="101" t="s">
        <v>199</v>
      </c>
      <c r="B27" s="128"/>
      <c r="C27" s="124"/>
      <c r="D27" s="124"/>
      <c r="E27" s="124"/>
      <c r="F27" s="124"/>
      <c r="G27" s="124"/>
      <c r="H27" s="124"/>
      <c r="I27" s="124"/>
      <c r="J27" s="124"/>
      <c r="K27" s="125"/>
      <c r="L27" s="128"/>
      <c r="M27" s="125"/>
    </row>
    <row r="28" spans="1:13" s="104" customFormat="1" ht="18" customHeight="1" x14ac:dyDescent="0.25">
      <c r="A28" s="142" t="s">
        <v>151</v>
      </c>
      <c r="B28" s="105">
        <v>-27.4</v>
      </c>
      <c r="C28" s="106"/>
      <c r="D28" s="106">
        <v>-21.4</v>
      </c>
      <c r="E28" s="106"/>
      <c r="F28" s="106">
        <v>-40.299999999999997</v>
      </c>
      <c r="G28" s="106"/>
      <c r="H28" s="106">
        <v>-9.4</v>
      </c>
      <c r="I28" s="106"/>
      <c r="J28" s="106">
        <v>-24.7</v>
      </c>
      <c r="K28" s="107"/>
      <c r="L28" s="105">
        <v>58.2</v>
      </c>
      <c r="M28" s="107"/>
    </row>
    <row r="29" spans="1:13" s="104" customFormat="1" ht="18" customHeight="1" x14ac:dyDescent="0.25">
      <c r="A29" s="143" t="s">
        <v>140</v>
      </c>
      <c r="B29" s="105">
        <v>-31</v>
      </c>
      <c r="C29" s="106"/>
      <c r="D29" s="106">
        <v>-25.2</v>
      </c>
      <c r="E29" s="106"/>
      <c r="F29" s="106">
        <v>-45.3</v>
      </c>
      <c r="G29" s="106"/>
      <c r="H29" s="106">
        <v>-13.7</v>
      </c>
      <c r="I29" s="106"/>
      <c r="J29" s="106">
        <v>-28.9</v>
      </c>
      <c r="K29" s="107"/>
      <c r="L29" s="105">
        <v>62.5</v>
      </c>
      <c r="M29" s="107"/>
    </row>
    <row r="30" spans="1:13" s="104" customFormat="1" ht="18" customHeight="1" x14ac:dyDescent="0.25">
      <c r="A30" s="144" t="s">
        <v>152</v>
      </c>
      <c r="B30" s="105">
        <v>-11</v>
      </c>
      <c r="C30" s="106"/>
      <c r="D30" s="106">
        <v>0.5</v>
      </c>
      <c r="E30" s="106"/>
      <c r="F30" s="106">
        <v>-3.1</v>
      </c>
      <c r="G30" s="106"/>
      <c r="H30" s="106">
        <v>7</v>
      </c>
      <c r="I30" s="106"/>
      <c r="J30" s="106">
        <v>-2.2000000000000002</v>
      </c>
      <c r="K30" s="107"/>
      <c r="L30" s="105">
        <v>3.2</v>
      </c>
      <c r="M30" s="107"/>
    </row>
    <row r="31" spans="1:13" s="104" customFormat="1" ht="18" customHeight="1" x14ac:dyDescent="0.25">
      <c r="A31" s="144" t="s">
        <v>153</v>
      </c>
      <c r="B31" s="105">
        <v>17.5</v>
      </c>
      <c r="C31" s="106"/>
      <c r="D31" s="106">
        <v>2.6</v>
      </c>
      <c r="E31" s="106"/>
      <c r="F31" s="106">
        <v>-30.7</v>
      </c>
      <c r="G31" s="106"/>
      <c r="H31" s="106">
        <v>-29.9</v>
      </c>
      <c r="I31" s="106"/>
      <c r="J31" s="106">
        <v>-14.4</v>
      </c>
      <c r="K31" s="107"/>
      <c r="L31" s="105">
        <v>36.700000000000003</v>
      </c>
      <c r="M31" s="107"/>
    </row>
    <row r="32" spans="1:13" s="104" customFormat="1" ht="18" customHeight="1" x14ac:dyDescent="0.25">
      <c r="A32" s="144" t="s">
        <v>154</v>
      </c>
      <c r="B32" s="105">
        <v>-2.4</v>
      </c>
      <c r="C32" s="106"/>
      <c r="D32" s="106">
        <v>-36.4</v>
      </c>
      <c r="E32" s="106"/>
      <c r="F32" s="106">
        <v>-28.2</v>
      </c>
      <c r="G32" s="106"/>
      <c r="H32" s="106">
        <v>35.299999999999997</v>
      </c>
      <c r="I32" s="106"/>
      <c r="J32" s="106">
        <v>-9.1999999999999993</v>
      </c>
      <c r="K32" s="107"/>
      <c r="L32" s="105">
        <v>-6.4</v>
      </c>
      <c r="M32" s="107"/>
    </row>
    <row r="33" spans="1:13" s="104" customFormat="1" ht="18" customHeight="1" x14ac:dyDescent="0.25">
      <c r="A33" s="144" t="s">
        <v>155</v>
      </c>
      <c r="B33" s="105">
        <v>55.5</v>
      </c>
      <c r="C33" s="106"/>
      <c r="D33" s="106">
        <v>-36.5</v>
      </c>
      <c r="E33" s="106"/>
      <c r="F33" s="106">
        <v>-43</v>
      </c>
      <c r="G33" s="106"/>
      <c r="H33" s="106">
        <v>9.5</v>
      </c>
      <c r="I33" s="106"/>
      <c r="J33" s="106">
        <v>-12.8</v>
      </c>
      <c r="K33" s="107"/>
      <c r="L33" s="105">
        <v>12</v>
      </c>
      <c r="M33" s="107"/>
    </row>
    <row r="34" spans="1:13" s="104" customFormat="1" ht="18" customHeight="1" x14ac:dyDescent="0.25">
      <c r="A34" s="144" t="s">
        <v>156</v>
      </c>
      <c r="B34" s="105">
        <v>-13</v>
      </c>
      <c r="C34" s="106"/>
      <c r="D34" s="106">
        <v>-15.8</v>
      </c>
      <c r="E34" s="106"/>
      <c r="F34" s="106">
        <v>-43.2</v>
      </c>
      <c r="G34" s="106"/>
      <c r="H34" s="106">
        <v>5</v>
      </c>
      <c r="I34" s="106"/>
      <c r="J34" s="106">
        <v>-17.399999999999999</v>
      </c>
      <c r="K34" s="107"/>
      <c r="L34" s="105">
        <v>-32.6</v>
      </c>
      <c r="M34" s="107"/>
    </row>
    <row r="35" spans="1:13" s="104" customFormat="1" ht="18" customHeight="1" x14ac:dyDescent="0.25">
      <c r="A35" s="144" t="s">
        <v>157</v>
      </c>
      <c r="B35" s="105">
        <v>-33</v>
      </c>
      <c r="C35" s="106"/>
      <c r="D35" s="106">
        <v>-8.1</v>
      </c>
      <c r="E35" s="106"/>
      <c r="F35" s="106">
        <v>-53.6</v>
      </c>
      <c r="G35" s="106"/>
      <c r="H35" s="106">
        <v>75.900000000000006</v>
      </c>
      <c r="I35" s="106"/>
      <c r="J35" s="106">
        <v>-2.9</v>
      </c>
      <c r="K35" s="107"/>
      <c r="L35" s="105">
        <v>155.69999999999999</v>
      </c>
      <c r="M35" s="107"/>
    </row>
    <row r="36" spans="1:13" s="104" customFormat="1" ht="18" customHeight="1" x14ac:dyDescent="0.25">
      <c r="A36" s="144" t="s">
        <v>158</v>
      </c>
      <c r="B36" s="105">
        <v>-17.7</v>
      </c>
      <c r="C36" s="106"/>
      <c r="D36" s="106">
        <v>-14.4</v>
      </c>
      <c r="E36" s="106"/>
      <c r="F36" s="106">
        <v>-14.9</v>
      </c>
      <c r="G36" s="106"/>
      <c r="H36" s="106">
        <v>-5.2</v>
      </c>
      <c r="I36" s="106"/>
      <c r="J36" s="106">
        <v>-13.4</v>
      </c>
      <c r="K36" s="107"/>
      <c r="L36" s="105">
        <v>1</v>
      </c>
      <c r="M36" s="107"/>
    </row>
    <row r="37" spans="1:13" s="104" customFormat="1" ht="18" customHeight="1" x14ac:dyDescent="0.25">
      <c r="A37" s="144" t="s">
        <v>159</v>
      </c>
      <c r="B37" s="105">
        <v>-3.3</v>
      </c>
      <c r="C37" s="106"/>
      <c r="D37" s="106">
        <v>-1.2</v>
      </c>
      <c r="E37" s="106"/>
      <c r="F37" s="106">
        <v>-1.2</v>
      </c>
      <c r="G37" s="106"/>
      <c r="H37" s="106">
        <v>20</v>
      </c>
      <c r="I37" s="106"/>
      <c r="J37" s="106">
        <v>2.4</v>
      </c>
      <c r="K37" s="107"/>
      <c r="L37" s="105">
        <v>-9.6</v>
      </c>
      <c r="M37" s="107"/>
    </row>
    <row r="38" spans="1:13" s="104" customFormat="1" ht="18" customHeight="1" x14ac:dyDescent="0.25">
      <c r="A38" s="143" t="s">
        <v>141</v>
      </c>
      <c r="B38" s="105">
        <v>-0.1</v>
      </c>
      <c r="C38" s="106"/>
      <c r="D38" s="106">
        <v>2.4</v>
      </c>
      <c r="E38" s="106"/>
      <c r="F38" s="106">
        <v>5</v>
      </c>
      <c r="G38" s="106"/>
      <c r="H38" s="106">
        <v>21.6</v>
      </c>
      <c r="I38" s="106"/>
      <c r="J38" s="106">
        <v>7.1</v>
      </c>
      <c r="K38" s="107"/>
      <c r="L38" s="105">
        <v>37.1</v>
      </c>
      <c r="M38" s="107"/>
    </row>
    <row r="39" spans="1:13" s="104" customFormat="1" ht="18" customHeight="1" x14ac:dyDescent="0.25">
      <c r="A39" s="144" t="s">
        <v>160</v>
      </c>
      <c r="B39" s="105">
        <v>-4.3</v>
      </c>
      <c r="C39" s="106"/>
      <c r="D39" s="106">
        <v>-1.5</v>
      </c>
      <c r="E39" s="106"/>
      <c r="F39" s="106">
        <v>4.2</v>
      </c>
      <c r="G39" s="106"/>
      <c r="H39" s="106">
        <v>21.6</v>
      </c>
      <c r="I39" s="106"/>
      <c r="J39" s="106">
        <v>4.8</v>
      </c>
      <c r="K39" s="107"/>
      <c r="L39" s="105">
        <v>45.9</v>
      </c>
      <c r="M39" s="107"/>
    </row>
    <row r="40" spans="1:13" s="104" customFormat="1" ht="18" customHeight="1" x14ac:dyDescent="0.25">
      <c r="A40" s="144" t="s">
        <v>161</v>
      </c>
      <c r="B40" s="105">
        <v>17.399999999999999</v>
      </c>
      <c r="C40" s="106"/>
      <c r="D40" s="106">
        <v>16.100000000000001</v>
      </c>
      <c r="E40" s="106"/>
      <c r="F40" s="106">
        <v>-2.2000000000000002</v>
      </c>
      <c r="G40" s="106"/>
      <c r="H40" s="106">
        <v>8.4</v>
      </c>
      <c r="I40" s="106"/>
      <c r="J40" s="106">
        <v>9.5</v>
      </c>
      <c r="K40" s="107"/>
      <c r="L40" s="105">
        <v>4.2</v>
      </c>
      <c r="M40" s="107"/>
    </row>
    <row r="41" spans="1:13" s="104" customFormat="1" ht="18" customHeight="1" x14ac:dyDescent="0.25">
      <c r="A41" s="143" t="s">
        <v>85</v>
      </c>
      <c r="B41" s="105">
        <v>20.8</v>
      </c>
      <c r="C41" s="106"/>
      <c r="D41" s="106">
        <v>15.9</v>
      </c>
      <c r="E41" s="106"/>
      <c r="F41" s="106">
        <v>7.4</v>
      </c>
      <c r="G41" s="106"/>
      <c r="H41" s="106">
        <v>8.1999999999999993</v>
      </c>
      <c r="I41" s="106"/>
      <c r="J41" s="106">
        <v>12.8</v>
      </c>
      <c r="K41" s="107"/>
      <c r="L41" s="105">
        <v>-10.199999999999999</v>
      </c>
      <c r="M41" s="107"/>
    </row>
    <row r="42" spans="1:13" s="104" customFormat="1" ht="18" customHeight="1" x14ac:dyDescent="0.25">
      <c r="A42" s="144" t="s">
        <v>162</v>
      </c>
      <c r="B42" s="105">
        <v>16.3</v>
      </c>
      <c r="C42" s="106"/>
      <c r="D42" s="106">
        <v>10.6</v>
      </c>
      <c r="E42" s="106"/>
      <c r="F42" s="106">
        <v>0.5</v>
      </c>
      <c r="G42" s="106"/>
      <c r="H42" s="106">
        <v>2.2999999999999998</v>
      </c>
      <c r="I42" s="106"/>
      <c r="J42" s="106">
        <v>7.1</v>
      </c>
      <c r="K42" s="107"/>
      <c r="L42" s="105">
        <v>0</v>
      </c>
      <c r="M42" s="107"/>
    </row>
    <row r="43" spans="1:13" s="104" customFormat="1" ht="18" customHeight="1" x14ac:dyDescent="0.25">
      <c r="A43" s="144" t="s">
        <v>163</v>
      </c>
      <c r="B43" s="128">
        <v>0</v>
      </c>
      <c r="C43" s="124"/>
      <c r="D43" s="124">
        <v>0</v>
      </c>
      <c r="E43" s="124"/>
      <c r="F43" s="124">
        <v>0</v>
      </c>
      <c r="G43" s="124"/>
      <c r="H43" s="124">
        <v>0</v>
      </c>
      <c r="I43" s="124"/>
      <c r="J43" s="124">
        <v>0</v>
      </c>
      <c r="K43" s="125"/>
      <c r="L43" s="128">
        <v>0</v>
      </c>
      <c r="M43" s="125"/>
    </row>
    <row r="44" spans="1:13" s="104" customFormat="1" ht="18" customHeight="1" x14ac:dyDescent="0.25">
      <c r="A44" s="147" t="s">
        <v>164</v>
      </c>
      <c r="B44" s="105">
        <v>6.4</v>
      </c>
      <c r="C44" s="106"/>
      <c r="D44" s="106">
        <v>5.2</v>
      </c>
      <c r="E44" s="106"/>
      <c r="F44" s="106">
        <v>2.7</v>
      </c>
      <c r="G44" s="106"/>
      <c r="H44" s="106">
        <v>0.5</v>
      </c>
      <c r="I44" s="106"/>
      <c r="J44" s="106">
        <v>3.7</v>
      </c>
      <c r="K44" s="107"/>
      <c r="L44" s="105">
        <v>-15.5</v>
      </c>
      <c r="M44" s="107"/>
    </row>
    <row r="45" spans="1:13" s="104" customFormat="1" ht="18" customHeight="1" x14ac:dyDescent="0.25">
      <c r="A45" s="144" t="s">
        <v>165</v>
      </c>
      <c r="B45" s="128">
        <v>0</v>
      </c>
      <c r="C45" s="124"/>
      <c r="D45" s="124">
        <v>0</v>
      </c>
      <c r="E45" s="124"/>
      <c r="F45" s="124">
        <v>0</v>
      </c>
      <c r="G45" s="124"/>
      <c r="H45" s="124">
        <v>0</v>
      </c>
      <c r="I45" s="124"/>
      <c r="J45" s="124">
        <v>0</v>
      </c>
      <c r="K45" s="125"/>
      <c r="L45" s="128">
        <v>0</v>
      </c>
      <c r="M45" s="125"/>
    </row>
    <row r="46" spans="1:13" s="104" customFormat="1" ht="18" customHeight="1" x14ac:dyDescent="0.25">
      <c r="A46" s="102" t="s">
        <v>166</v>
      </c>
      <c r="B46" s="105"/>
      <c r="C46" s="106"/>
      <c r="D46" s="106"/>
      <c r="E46" s="106"/>
      <c r="F46" s="106"/>
      <c r="G46" s="106"/>
      <c r="H46" s="106"/>
      <c r="I46" s="106"/>
      <c r="J46" s="106"/>
      <c r="K46" s="107"/>
      <c r="L46" s="105"/>
      <c r="M46" s="107"/>
    </row>
    <row r="47" spans="1:13" s="104" customFormat="1" ht="18" customHeight="1" x14ac:dyDescent="0.25">
      <c r="A47" s="142" t="s">
        <v>151</v>
      </c>
      <c r="B47" s="105">
        <v>-14.9</v>
      </c>
      <c r="C47" s="106"/>
      <c r="D47" s="106">
        <v>-14</v>
      </c>
      <c r="E47" s="106"/>
      <c r="F47" s="106">
        <v>-15.4</v>
      </c>
      <c r="G47" s="106"/>
      <c r="H47" s="106">
        <v>-2</v>
      </c>
      <c r="I47" s="106"/>
      <c r="J47" s="106">
        <v>-11.6</v>
      </c>
      <c r="K47" s="107"/>
      <c r="L47" s="105">
        <v>24.7</v>
      </c>
      <c r="M47" s="107"/>
    </row>
    <row r="48" spans="1:13" s="104" customFormat="1" ht="18" customHeight="1" x14ac:dyDescent="0.25">
      <c r="A48" s="143" t="s">
        <v>140</v>
      </c>
      <c r="B48" s="105">
        <v>-21.6</v>
      </c>
      <c r="C48" s="106"/>
      <c r="D48" s="106">
        <v>-20.8</v>
      </c>
      <c r="E48" s="106"/>
      <c r="F48" s="106">
        <v>-21.9</v>
      </c>
      <c r="G48" s="106"/>
      <c r="H48" s="106">
        <v>-7.2</v>
      </c>
      <c r="I48" s="106"/>
      <c r="J48" s="106">
        <v>-17.899999999999999</v>
      </c>
      <c r="K48" s="107"/>
      <c r="L48" s="105">
        <v>28.9</v>
      </c>
      <c r="M48" s="107"/>
    </row>
    <row r="49" spans="1:13" s="104" customFormat="1" ht="18" customHeight="1" x14ac:dyDescent="0.25">
      <c r="A49" s="144" t="s">
        <v>152</v>
      </c>
      <c r="B49" s="105">
        <v>-13.6</v>
      </c>
      <c r="C49" s="106"/>
      <c r="D49" s="106">
        <v>-0.1</v>
      </c>
      <c r="E49" s="106"/>
      <c r="F49" s="106">
        <v>5</v>
      </c>
      <c r="G49" s="106"/>
      <c r="H49" s="106">
        <v>9.4</v>
      </c>
      <c r="I49" s="106"/>
      <c r="J49" s="106">
        <v>-0.5</v>
      </c>
      <c r="K49" s="107"/>
      <c r="L49" s="105">
        <v>10.7</v>
      </c>
      <c r="M49" s="107"/>
    </row>
    <row r="50" spans="1:13" s="104" customFormat="1" ht="18" customHeight="1" x14ac:dyDescent="0.25">
      <c r="A50" s="144" t="s">
        <v>153</v>
      </c>
      <c r="B50" s="105">
        <v>10.1</v>
      </c>
      <c r="C50" s="106"/>
      <c r="D50" s="106">
        <v>18.8</v>
      </c>
      <c r="E50" s="106"/>
      <c r="F50" s="106">
        <v>4</v>
      </c>
      <c r="G50" s="106"/>
      <c r="H50" s="106">
        <v>18.5</v>
      </c>
      <c r="I50" s="106"/>
      <c r="J50" s="106">
        <v>12.7</v>
      </c>
      <c r="K50" s="107"/>
      <c r="L50" s="105">
        <v>1.3</v>
      </c>
      <c r="M50" s="107"/>
    </row>
    <row r="51" spans="1:13" s="104" customFormat="1" ht="18" customHeight="1" x14ac:dyDescent="0.25">
      <c r="A51" s="144" t="s">
        <v>154</v>
      </c>
      <c r="B51" s="105">
        <v>7.8</v>
      </c>
      <c r="C51" s="106"/>
      <c r="D51" s="106">
        <v>10.8</v>
      </c>
      <c r="E51" s="106"/>
      <c r="F51" s="106">
        <v>-4.0999999999999996</v>
      </c>
      <c r="G51" s="106"/>
      <c r="H51" s="106">
        <v>8.3000000000000007</v>
      </c>
      <c r="I51" s="106"/>
      <c r="J51" s="106">
        <v>5.7</v>
      </c>
      <c r="K51" s="107"/>
      <c r="L51" s="105">
        <v>-3.1</v>
      </c>
      <c r="M51" s="107"/>
    </row>
    <row r="52" spans="1:13" s="104" customFormat="1" ht="18" customHeight="1" x14ac:dyDescent="0.25">
      <c r="A52" s="144" t="s">
        <v>155</v>
      </c>
      <c r="B52" s="105">
        <v>73.5</v>
      </c>
      <c r="C52" s="106"/>
      <c r="D52" s="106">
        <v>32.1</v>
      </c>
      <c r="E52" s="106"/>
      <c r="F52" s="106">
        <v>-15.8</v>
      </c>
      <c r="G52" s="106"/>
      <c r="H52" s="106">
        <v>35.5</v>
      </c>
      <c r="I52" s="106"/>
      <c r="J52" s="106">
        <v>22.1</v>
      </c>
      <c r="K52" s="107"/>
      <c r="L52" s="105">
        <v>4.9000000000000004</v>
      </c>
      <c r="M52" s="107"/>
    </row>
    <row r="53" spans="1:13" s="104" customFormat="1" ht="18" customHeight="1" x14ac:dyDescent="0.25">
      <c r="A53" s="144" t="s">
        <v>156</v>
      </c>
      <c r="B53" s="105">
        <v>5.6</v>
      </c>
      <c r="C53" s="106"/>
      <c r="D53" s="106">
        <v>-21.4</v>
      </c>
      <c r="E53" s="106"/>
      <c r="F53" s="106">
        <v>-25.8</v>
      </c>
      <c r="G53" s="106"/>
      <c r="H53" s="106">
        <v>42.9</v>
      </c>
      <c r="I53" s="106"/>
      <c r="J53" s="106">
        <v>0.5</v>
      </c>
      <c r="K53" s="107"/>
      <c r="L53" s="105">
        <v>8.6999999999999993</v>
      </c>
      <c r="M53" s="107"/>
    </row>
    <row r="54" spans="1:13" s="104" customFormat="1" ht="18" customHeight="1" x14ac:dyDescent="0.25">
      <c r="A54" s="144" t="s">
        <v>157</v>
      </c>
      <c r="B54" s="105">
        <v>-15.4</v>
      </c>
      <c r="C54" s="106"/>
      <c r="D54" s="106">
        <v>-17.600000000000001</v>
      </c>
      <c r="E54" s="106"/>
      <c r="F54" s="106">
        <v>-24.5</v>
      </c>
      <c r="G54" s="106"/>
      <c r="H54" s="106">
        <v>11.4</v>
      </c>
      <c r="I54" s="106"/>
      <c r="J54" s="106">
        <v>-10.9</v>
      </c>
      <c r="K54" s="107"/>
      <c r="L54" s="105">
        <v>1.6</v>
      </c>
      <c r="M54" s="107"/>
    </row>
    <row r="55" spans="1:13" s="104" customFormat="1" ht="18" customHeight="1" x14ac:dyDescent="0.25">
      <c r="A55" s="144" t="s">
        <v>158</v>
      </c>
      <c r="B55" s="105">
        <v>8.1999999999999993</v>
      </c>
      <c r="C55" s="106"/>
      <c r="D55" s="106">
        <v>-10.9</v>
      </c>
      <c r="E55" s="106"/>
      <c r="F55" s="106">
        <v>-24.4</v>
      </c>
      <c r="G55" s="106"/>
      <c r="H55" s="106">
        <v>10.5</v>
      </c>
      <c r="I55" s="106"/>
      <c r="J55" s="106">
        <v>-1.8</v>
      </c>
      <c r="K55" s="107"/>
      <c r="L55" s="105">
        <v>4.2</v>
      </c>
      <c r="M55" s="107"/>
    </row>
    <row r="56" spans="1:13" s="104" customFormat="1" ht="18" customHeight="1" x14ac:dyDescent="0.25">
      <c r="A56" s="144" t="s">
        <v>159</v>
      </c>
      <c r="B56" s="105">
        <v>5.4</v>
      </c>
      <c r="C56" s="106"/>
      <c r="D56" s="106">
        <v>-9.1999999999999993</v>
      </c>
      <c r="E56" s="106"/>
      <c r="F56" s="106">
        <v>-11</v>
      </c>
      <c r="G56" s="106"/>
      <c r="H56" s="106">
        <v>-2.1</v>
      </c>
      <c r="I56" s="106"/>
      <c r="J56" s="106">
        <v>-4.2</v>
      </c>
      <c r="K56" s="107"/>
      <c r="L56" s="105">
        <v>-9.4</v>
      </c>
      <c r="M56" s="107"/>
    </row>
    <row r="57" spans="1:13" s="104" customFormat="1" ht="18" customHeight="1" x14ac:dyDescent="0.25">
      <c r="A57" s="143" t="s">
        <v>141</v>
      </c>
      <c r="B57" s="105">
        <v>2.6</v>
      </c>
      <c r="C57" s="106"/>
      <c r="D57" s="106">
        <v>2.7</v>
      </c>
      <c r="E57" s="106"/>
      <c r="F57" s="106">
        <v>6</v>
      </c>
      <c r="G57" s="106"/>
      <c r="H57" s="106">
        <v>23.6</v>
      </c>
      <c r="I57" s="106"/>
      <c r="J57" s="106">
        <v>8.6999999999999993</v>
      </c>
      <c r="K57" s="107"/>
      <c r="L57" s="105">
        <v>28.3</v>
      </c>
      <c r="M57" s="107"/>
    </row>
    <row r="58" spans="1:13" s="104" customFormat="1" ht="18" customHeight="1" x14ac:dyDescent="0.25">
      <c r="A58" s="144" t="s">
        <v>160</v>
      </c>
      <c r="B58" s="105">
        <v>1.9</v>
      </c>
      <c r="C58" s="106"/>
      <c r="D58" s="106">
        <v>1.8</v>
      </c>
      <c r="E58" s="106"/>
      <c r="F58" s="106">
        <v>5.9</v>
      </c>
      <c r="G58" s="106"/>
      <c r="H58" s="106">
        <v>26.2</v>
      </c>
      <c r="I58" s="106"/>
      <c r="J58" s="106">
        <v>8.9</v>
      </c>
      <c r="K58" s="107"/>
      <c r="L58" s="105">
        <v>32.799999999999997</v>
      </c>
      <c r="M58" s="107"/>
    </row>
    <row r="59" spans="1:13" s="104" customFormat="1" ht="18" customHeight="1" x14ac:dyDescent="0.25">
      <c r="A59" s="144" t="s">
        <v>161</v>
      </c>
      <c r="B59" s="105">
        <v>5.6</v>
      </c>
      <c r="C59" s="106"/>
      <c r="D59" s="106">
        <v>6.5</v>
      </c>
      <c r="E59" s="106"/>
      <c r="F59" s="106">
        <v>5.5</v>
      </c>
      <c r="G59" s="106"/>
      <c r="H59" s="106">
        <v>7.1</v>
      </c>
      <c r="I59" s="106"/>
      <c r="J59" s="106">
        <v>6.2</v>
      </c>
      <c r="K59" s="107"/>
      <c r="L59" s="105">
        <v>6.6</v>
      </c>
      <c r="M59" s="107"/>
    </row>
    <row r="60" spans="1:13" s="104" customFormat="1" ht="18" customHeight="1" x14ac:dyDescent="0.25">
      <c r="A60" s="143" t="s">
        <v>85</v>
      </c>
      <c r="B60" s="105">
        <v>0.5</v>
      </c>
      <c r="C60" s="106"/>
      <c r="D60" s="106">
        <v>5.4</v>
      </c>
      <c r="E60" s="106"/>
      <c r="F60" s="106">
        <v>-3.4</v>
      </c>
      <c r="G60" s="106"/>
      <c r="H60" s="106">
        <v>-1.4</v>
      </c>
      <c r="I60" s="106"/>
      <c r="J60" s="106">
        <v>0.2</v>
      </c>
      <c r="K60" s="107"/>
      <c r="L60" s="105">
        <v>4.3</v>
      </c>
      <c r="M60" s="107"/>
    </row>
    <row r="61" spans="1:13" s="104" customFormat="1" ht="18" customHeight="1" x14ac:dyDescent="0.25">
      <c r="A61" s="144" t="s">
        <v>162</v>
      </c>
      <c r="B61" s="105">
        <v>-2.6</v>
      </c>
      <c r="C61" s="106"/>
      <c r="D61" s="106">
        <v>4.3</v>
      </c>
      <c r="E61" s="106"/>
      <c r="F61" s="106">
        <v>-6</v>
      </c>
      <c r="G61" s="106"/>
      <c r="H61" s="106">
        <v>-3.5</v>
      </c>
      <c r="I61" s="106"/>
      <c r="J61" s="106">
        <v>-2</v>
      </c>
      <c r="K61" s="107"/>
      <c r="L61" s="105">
        <v>7</v>
      </c>
      <c r="M61" s="107"/>
    </row>
    <row r="62" spans="1:13" s="104" customFormat="1" ht="18" customHeight="1" x14ac:dyDescent="0.25">
      <c r="A62" s="144" t="s">
        <v>163</v>
      </c>
      <c r="B62" s="105">
        <v>-1.6</v>
      </c>
      <c r="C62" s="106"/>
      <c r="D62" s="106">
        <v>-10.8</v>
      </c>
      <c r="E62" s="106"/>
      <c r="F62" s="106">
        <v>1.2</v>
      </c>
      <c r="G62" s="106"/>
      <c r="H62" s="106">
        <v>1</v>
      </c>
      <c r="I62" s="106"/>
      <c r="J62" s="106">
        <v>-2.5</v>
      </c>
      <c r="K62" s="107"/>
      <c r="L62" s="105">
        <v>-0.9</v>
      </c>
      <c r="M62" s="107"/>
    </row>
    <row r="63" spans="1:13" s="104" customFormat="1" ht="18" customHeight="1" x14ac:dyDescent="0.25">
      <c r="A63" s="147" t="s">
        <v>164</v>
      </c>
      <c r="B63" s="105">
        <v>1.3</v>
      </c>
      <c r="C63" s="106"/>
      <c r="D63" s="106">
        <v>8.3000000000000007</v>
      </c>
      <c r="E63" s="106"/>
      <c r="F63" s="106">
        <v>17.399999999999999</v>
      </c>
      <c r="G63" s="106"/>
      <c r="H63" s="106">
        <v>4.2</v>
      </c>
      <c r="I63" s="106"/>
      <c r="J63" s="106">
        <v>7.4</v>
      </c>
      <c r="K63" s="107"/>
      <c r="L63" s="105">
        <v>-7.3</v>
      </c>
      <c r="M63" s="107"/>
    </row>
    <row r="64" spans="1:13" s="104" customFormat="1" ht="18" customHeight="1" x14ac:dyDescent="0.25">
      <c r="A64" s="144" t="s">
        <v>165</v>
      </c>
      <c r="B64" s="105">
        <v>11.8</v>
      </c>
      <c r="C64" s="106"/>
      <c r="D64" s="106">
        <v>3</v>
      </c>
      <c r="E64" s="106"/>
      <c r="F64" s="106">
        <v>-1.1000000000000001</v>
      </c>
      <c r="G64" s="106"/>
      <c r="H64" s="106">
        <v>-0.2</v>
      </c>
      <c r="I64" s="106"/>
      <c r="J64" s="106">
        <v>3.1</v>
      </c>
      <c r="K64" s="107"/>
      <c r="L64" s="105">
        <v>2.4</v>
      </c>
      <c r="M64" s="107"/>
    </row>
    <row r="65" spans="1:13" s="104" customFormat="1" ht="18" customHeight="1" x14ac:dyDescent="0.25">
      <c r="A65" s="102" t="s">
        <v>167</v>
      </c>
      <c r="B65" s="128"/>
      <c r="C65" s="124"/>
      <c r="D65" s="124"/>
      <c r="E65" s="124"/>
      <c r="F65" s="124"/>
      <c r="G65" s="124"/>
      <c r="H65" s="124"/>
      <c r="I65" s="124"/>
      <c r="J65" s="124"/>
      <c r="K65" s="125"/>
      <c r="L65" s="128"/>
      <c r="M65" s="125"/>
    </row>
    <row r="66" spans="1:13" s="104" customFormat="1" ht="18" customHeight="1" x14ac:dyDescent="0.25">
      <c r="A66" s="142" t="s">
        <v>151</v>
      </c>
      <c r="B66" s="105">
        <v>-22.9</v>
      </c>
      <c r="C66" s="106"/>
      <c r="D66" s="106">
        <v>-12</v>
      </c>
      <c r="E66" s="106"/>
      <c r="F66" s="106">
        <v>-12.8</v>
      </c>
      <c r="G66" s="106"/>
      <c r="H66" s="106">
        <v>-8.1999999999999993</v>
      </c>
      <c r="I66" s="106"/>
      <c r="J66" s="106">
        <v>-14.3</v>
      </c>
      <c r="K66" s="107"/>
      <c r="L66" s="105">
        <v>29</v>
      </c>
      <c r="M66" s="107"/>
    </row>
    <row r="67" spans="1:13" s="104" customFormat="1" ht="18" customHeight="1" x14ac:dyDescent="0.25">
      <c r="A67" s="143" t="s">
        <v>140</v>
      </c>
      <c r="B67" s="105">
        <v>-25.9</v>
      </c>
      <c r="C67" s="106"/>
      <c r="D67" s="106">
        <v>-13.6</v>
      </c>
      <c r="E67" s="106"/>
      <c r="F67" s="106">
        <v>-14.8</v>
      </c>
      <c r="G67" s="106"/>
      <c r="H67" s="106">
        <v>-11.3</v>
      </c>
      <c r="I67" s="106"/>
      <c r="J67" s="106">
        <v>-16.8</v>
      </c>
      <c r="K67" s="107"/>
      <c r="L67" s="105">
        <v>28.4</v>
      </c>
      <c r="M67" s="107"/>
    </row>
    <row r="68" spans="1:13" s="104" customFormat="1" ht="18" customHeight="1" x14ac:dyDescent="0.25">
      <c r="A68" s="144" t="s">
        <v>152</v>
      </c>
      <c r="B68" s="105">
        <v>-11.4</v>
      </c>
      <c r="C68" s="106"/>
      <c r="D68" s="106">
        <v>5.2</v>
      </c>
      <c r="E68" s="106"/>
      <c r="F68" s="106">
        <v>5.0999999999999996</v>
      </c>
      <c r="G68" s="106"/>
      <c r="H68" s="106">
        <v>7.1</v>
      </c>
      <c r="I68" s="106"/>
      <c r="J68" s="106">
        <v>1</v>
      </c>
      <c r="K68" s="107"/>
      <c r="L68" s="105">
        <v>7.4</v>
      </c>
      <c r="M68" s="107"/>
    </row>
    <row r="69" spans="1:13" s="104" customFormat="1" ht="18" customHeight="1" x14ac:dyDescent="0.25">
      <c r="A69" s="144" t="s">
        <v>153</v>
      </c>
      <c r="B69" s="105">
        <v>22.5</v>
      </c>
      <c r="C69" s="106"/>
      <c r="D69" s="106">
        <v>25</v>
      </c>
      <c r="E69" s="106"/>
      <c r="F69" s="106">
        <v>12.5</v>
      </c>
      <c r="G69" s="106"/>
      <c r="H69" s="106">
        <v>12.4</v>
      </c>
      <c r="I69" s="106"/>
      <c r="J69" s="106">
        <v>17.8</v>
      </c>
      <c r="K69" s="107"/>
      <c r="L69" s="105">
        <v>3.2</v>
      </c>
      <c r="M69" s="107"/>
    </row>
    <row r="70" spans="1:13" s="104" customFormat="1" ht="18" customHeight="1" x14ac:dyDescent="0.25">
      <c r="A70" s="144" t="s">
        <v>154</v>
      </c>
      <c r="B70" s="105">
        <v>-0.5</v>
      </c>
      <c r="C70" s="106"/>
      <c r="D70" s="106">
        <v>1.4</v>
      </c>
      <c r="E70" s="106"/>
      <c r="F70" s="106">
        <v>-15.9</v>
      </c>
      <c r="G70" s="106"/>
      <c r="H70" s="106">
        <v>36.9</v>
      </c>
      <c r="I70" s="106"/>
      <c r="J70" s="106">
        <v>5.4</v>
      </c>
      <c r="K70" s="107"/>
      <c r="L70" s="105">
        <v>-0.4</v>
      </c>
      <c r="M70" s="107"/>
    </row>
    <row r="71" spans="1:13" s="104" customFormat="1" ht="18" customHeight="1" x14ac:dyDescent="0.25">
      <c r="A71" s="144" t="s">
        <v>155</v>
      </c>
      <c r="B71" s="105">
        <v>53.3</v>
      </c>
      <c r="C71" s="106"/>
      <c r="D71" s="106">
        <v>115.2</v>
      </c>
      <c r="E71" s="106"/>
      <c r="F71" s="106">
        <v>11.4</v>
      </c>
      <c r="G71" s="106"/>
      <c r="H71" s="106">
        <v>31.7</v>
      </c>
      <c r="I71" s="106"/>
      <c r="J71" s="106">
        <v>45.2</v>
      </c>
      <c r="K71" s="107"/>
      <c r="L71" s="105">
        <v>16.399999999999999</v>
      </c>
      <c r="M71" s="107"/>
    </row>
    <row r="72" spans="1:13" s="104" customFormat="1" ht="18" customHeight="1" x14ac:dyDescent="0.25">
      <c r="A72" s="144" t="s">
        <v>156</v>
      </c>
      <c r="B72" s="105">
        <v>-18.100000000000001</v>
      </c>
      <c r="C72" s="106"/>
      <c r="D72" s="106">
        <v>-22.7</v>
      </c>
      <c r="E72" s="106"/>
      <c r="F72" s="106">
        <v>-44.9</v>
      </c>
      <c r="G72" s="106"/>
      <c r="H72" s="106">
        <v>-17.399999999999999</v>
      </c>
      <c r="I72" s="106"/>
      <c r="J72" s="106">
        <v>-25.2</v>
      </c>
      <c r="K72" s="107"/>
      <c r="L72" s="105">
        <v>44</v>
      </c>
      <c r="M72" s="107"/>
    </row>
    <row r="73" spans="1:13" s="104" customFormat="1" ht="18" customHeight="1" x14ac:dyDescent="0.25">
      <c r="A73" s="144" t="s">
        <v>157</v>
      </c>
      <c r="B73" s="105">
        <v>-20.8</v>
      </c>
      <c r="C73" s="106"/>
      <c r="D73" s="106">
        <v>-4.3</v>
      </c>
      <c r="E73" s="106"/>
      <c r="F73" s="106">
        <v>-25.2</v>
      </c>
      <c r="G73" s="106"/>
      <c r="H73" s="106">
        <v>18.7</v>
      </c>
      <c r="I73" s="106"/>
      <c r="J73" s="106">
        <v>-7.1</v>
      </c>
      <c r="K73" s="107"/>
      <c r="L73" s="105">
        <v>10.4</v>
      </c>
      <c r="M73" s="107"/>
    </row>
    <row r="74" spans="1:13" s="104" customFormat="1" ht="18" customHeight="1" x14ac:dyDescent="0.25">
      <c r="A74" s="144" t="s">
        <v>158</v>
      </c>
      <c r="B74" s="105">
        <v>-21.1</v>
      </c>
      <c r="C74" s="106"/>
      <c r="D74" s="106">
        <v>-17.399999999999999</v>
      </c>
      <c r="E74" s="106"/>
      <c r="F74" s="106">
        <v>-6.9</v>
      </c>
      <c r="G74" s="106"/>
      <c r="H74" s="106">
        <v>-12</v>
      </c>
      <c r="I74" s="106"/>
      <c r="J74" s="106">
        <v>-14.5</v>
      </c>
      <c r="K74" s="107"/>
      <c r="L74" s="105">
        <v>-9.8000000000000007</v>
      </c>
      <c r="M74" s="107"/>
    </row>
    <row r="75" spans="1:13" s="104" customFormat="1" ht="18" customHeight="1" x14ac:dyDescent="0.25">
      <c r="A75" s="144" t="s">
        <v>159</v>
      </c>
      <c r="B75" s="105">
        <v>10</v>
      </c>
      <c r="C75" s="106"/>
      <c r="D75" s="106">
        <v>5</v>
      </c>
      <c r="E75" s="106"/>
      <c r="F75" s="106">
        <v>3.1</v>
      </c>
      <c r="G75" s="106"/>
      <c r="H75" s="106">
        <v>3.3</v>
      </c>
      <c r="I75" s="106"/>
      <c r="J75" s="106">
        <v>5.2</v>
      </c>
      <c r="K75" s="107"/>
      <c r="L75" s="105">
        <v>2</v>
      </c>
      <c r="M75" s="107"/>
    </row>
    <row r="76" spans="1:13" s="104" customFormat="1" ht="18" customHeight="1" x14ac:dyDescent="0.25">
      <c r="A76" s="143" t="s">
        <v>141</v>
      </c>
      <c r="B76" s="105">
        <v>-7.6</v>
      </c>
      <c r="C76" s="106"/>
      <c r="D76" s="106">
        <v>-6.7</v>
      </c>
      <c r="E76" s="106"/>
      <c r="F76" s="106">
        <v>-2.2999999999999998</v>
      </c>
      <c r="G76" s="106"/>
      <c r="H76" s="106">
        <v>14.3</v>
      </c>
      <c r="I76" s="106"/>
      <c r="J76" s="106">
        <v>-0.8</v>
      </c>
      <c r="K76" s="107"/>
      <c r="L76" s="105">
        <v>43.4</v>
      </c>
      <c r="M76" s="107"/>
    </row>
    <row r="77" spans="1:13" s="104" customFormat="1" ht="18" customHeight="1" x14ac:dyDescent="0.25">
      <c r="A77" s="144" t="s">
        <v>160</v>
      </c>
      <c r="B77" s="105">
        <v>-7.5</v>
      </c>
      <c r="C77" s="106"/>
      <c r="D77" s="106">
        <v>-5.8</v>
      </c>
      <c r="E77" s="106"/>
      <c r="F77" s="106">
        <v>-0.5</v>
      </c>
      <c r="G77" s="106"/>
      <c r="H77" s="106">
        <v>19.3</v>
      </c>
      <c r="I77" s="106"/>
      <c r="J77" s="106">
        <v>1.1000000000000001</v>
      </c>
      <c r="K77" s="107"/>
      <c r="L77" s="105">
        <v>47.8</v>
      </c>
      <c r="M77" s="107"/>
    </row>
    <row r="78" spans="1:13" s="104" customFormat="1" ht="18" customHeight="1" x14ac:dyDescent="0.25">
      <c r="A78" s="144" t="s">
        <v>161</v>
      </c>
      <c r="B78" s="105">
        <v>6</v>
      </c>
      <c r="C78" s="106"/>
      <c r="D78" s="106">
        <v>2.2999999999999998</v>
      </c>
      <c r="E78" s="106"/>
      <c r="F78" s="106">
        <v>3.3</v>
      </c>
      <c r="G78" s="106"/>
      <c r="H78" s="106">
        <v>6.3</v>
      </c>
      <c r="I78" s="106"/>
      <c r="J78" s="106">
        <v>4.5</v>
      </c>
      <c r="K78" s="107"/>
      <c r="L78" s="105">
        <v>9.1999999999999993</v>
      </c>
      <c r="M78" s="107"/>
    </row>
    <row r="79" spans="1:13" s="104" customFormat="1" ht="18" customHeight="1" x14ac:dyDescent="0.25">
      <c r="A79" s="143" t="s">
        <v>85</v>
      </c>
      <c r="B79" s="105">
        <v>9</v>
      </c>
      <c r="C79" s="106"/>
      <c r="D79" s="106">
        <v>5.3</v>
      </c>
      <c r="E79" s="106"/>
      <c r="F79" s="106">
        <v>-0.6</v>
      </c>
      <c r="G79" s="106"/>
      <c r="H79" s="106">
        <v>3</v>
      </c>
      <c r="I79" s="106"/>
      <c r="J79" s="106">
        <v>4.0999999999999996</v>
      </c>
      <c r="K79" s="107"/>
      <c r="L79" s="105">
        <v>-0.6</v>
      </c>
      <c r="M79" s="107"/>
    </row>
    <row r="80" spans="1:13" s="104" customFormat="1" ht="18" customHeight="1" x14ac:dyDescent="0.25">
      <c r="A80" s="144" t="s">
        <v>162</v>
      </c>
      <c r="B80" s="105">
        <v>10.7</v>
      </c>
      <c r="C80" s="106"/>
      <c r="D80" s="106">
        <v>5.8</v>
      </c>
      <c r="E80" s="106"/>
      <c r="F80" s="106">
        <v>-2</v>
      </c>
      <c r="G80" s="106"/>
      <c r="H80" s="106">
        <v>0.6</v>
      </c>
      <c r="I80" s="106"/>
      <c r="J80" s="106">
        <v>3.5</v>
      </c>
      <c r="K80" s="107"/>
      <c r="L80" s="105">
        <v>3.9</v>
      </c>
      <c r="M80" s="107"/>
    </row>
    <row r="81" spans="1:13" s="104" customFormat="1" ht="18" customHeight="1" x14ac:dyDescent="0.25">
      <c r="A81" s="144" t="s">
        <v>163</v>
      </c>
      <c r="B81" s="105">
        <v>3.1</v>
      </c>
      <c r="C81" s="106"/>
      <c r="D81" s="106">
        <v>2.5</v>
      </c>
      <c r="E81" s="106"/>
      <c r="F81" s="106">
        <v>-1.1000000000000001</v>
      </c>
      <c r="G81" s="106"/>
      <c r="H81" s="106">
        <v>1.6</v>
      </c>
      <c r="I81" s="106"/>
      <c r="J81" s="106">
        <v>1.5</v>
      </c>
      <c r="K81" s="107"/>
      <c r="L81" s="105">
        <v>5.4</v>
      </c>
      <c r="M81" s="107"/>
    </row>
    <row r="82" spans="1:13" s="104" customFormat="1" ht="18" customHeight="1" x14ac:dyDescent="0.25">
      <c r="A82" s="147" t="s">
        <v>164</v>
      </c>
      <c r="B82" s="105">
        <v>2.4</v>
      </c>
      <c r="C82" s="106"/>
      <c r="D82" s="106">
        <v>4</v>
      </c>
      <c r="E82" s="106"/>
      <c r="F82" s="106">
        <v>-0.7</v>
      </c>
      <c r="G82" s="106"/>
      <c r="H82" s="106">
        <v>-1.5</v>
      </c>
      <c r="I82" s="106"/>
      <c r="J82" s="106">
        <v>1</v>
      </c>
      <c r="K82" s="107"/>
      <c r="L82" s="105">
        <v>-0.9</v>
      </c>
      <c r="M82" s="107"/>
    </row>
    <row r="83" spans="1:13" s="104" customFormat="1" ht="18" customHeight="1" x14ac:dyDescent="0.25">
      <c r="A83" s="144" t="s">
        <v>165</v>
      </c>
      <c r="B83" s="105">
        <v>8.1</v>
      </c>
      <c r="C83" s="106"/>
      <c r="D83" s="106">
        <v>1.1000000000000001</v>
      </c>
      <c r="E83" s="106"/>
      <c r="F83" s="106">
        <v>-5.4</v>
      </c>
      <c r="G83" s="106"/>
      <c r="H83" s="106">
        <v>0.6</v>
      </c>
      <c r="I83" s="106"/>
      <c r="J83" s="106">
        <v>1</v>
      </c>
      <c r="K83" s="107"/>
      <c r="L83" s="105">
        <v>2.2999999999999998</v>
      </c>
      <c r="M83" s="107"/>
    </row>
    <row r="84" spans="1:13" s="104" customFormat="1" ht="18" customHeight="1" x14ac:dyDescent="0.25">
      <c r="A84" s="102" t="s">
        <v>168</v>
      </c>
      <c r="B84" s="128"/>
      <c r="C84" s="124"/>
      <c r="D84" s="124"/>
      <c r="E84" s="124"/>
      <c r="F84" s="124"/>
      <c r="G84" s="124"/>
      <c r="H84" s="124"/>
      <c r="I84" s="124"/>
      <c r="J84" s="124"/>
      <c r="K84" s="125"/>
      <c r="L84" s="128"/>
      <c r="M84" s="125"/>
    </row>
    <row r="85" spans="1:13" s="104" customFormat="1" ht="18" customHeight="1" x14ac:dyDescent="0.25">
      <c r="A85" s="142" t="s">
        <v>151</v>
      </c>
      <c r="B85" s="105">
        <v>-16.5</v>
      </c>
      <c r="C85" s="106"/>
      <c r="D85" s="106">
        <v>-12.3</v>
      </c>
      <c r="E85" s="106"/>
      <c r="F85" s="106">
        <v>-9.6999999999999993</v>
      </c>
      <c r="G85" s="106"/>
      <c r="H85" s="106">
        <v>-4.0999999999999996</v>
      </c>
      <c r="I85" s="106"/>
      <c r="J85" s="106">
        <v>-10.7</v>
      </c>
      <c r="K85" s="107"/>
      <c r="L85" s="105">
        <v>53.8</v>
      </c>
      <c r="M85" s="107"/>
    </row>
    <row r="86" spans="1:13" s="104" customFormat="1" ht="18" customHeight="1" x14ac:dyDescent="0.25">
      <c r="A86" s="143" t="s">
        <v>140</v>
      </c>
      <c r="B86" s="105">
        <v>-30.8</v>
      </c>
      <c r="C86" s="106"/>
      <c r="D86" s="106">
        <v>-19.7</v>
      </c>
      <c r="E86" s="106"/>
      <c r="F86" s="106">
        <v>-19.399999999999999</v>
      </c>
      <c r="G86" s="106"/>
      <c r="H86" s="106">
        <v>-20.9</v>
      </c>
      <c r="I86" s="106"/>
      <c r="J86" s="106">
        <v>-23</v>
      </c>
      <c r="K86" s="107"/>
      <c r="L86" s="105">
        <v>57.2</v>
      </c>
      <c r="M86" s="107"/>
    </row>
    <row r="87" spans="1:13" s="104" customFormat="1" ht="18" customHeight="1" x14ac:dyDescent="0.25">
      <c r="A87" s="144" t="s">
        <v>152</v>
      </c>
      <c r="B87" s="105">
        <v>-10.7</v>
      </c>
      <c r="C87" s="106"/>
      <c r="D87" s="106">
        <v>6.8</v>
      </c>
      <c r="E87" s="106"/>
      <c r="F87" s="106">
        <v>8.9</v>
      </c>
      <c r="G87" s="106"/>
      <c r="H87" s="106">
        <v>4</v>
      </c>
      <c r="I87" s="106"/>
      <c r="J87" s="106">
        <v>1.7</v>
      </c>
      <c r="K87" s="107"/>
      <c r="L87" s="105">
        <v>13.9</v>
      </c>
      <c r="M87" s="107"/>
    </row>
    <row r="88" spans="1:13" s="104" customFormat="1" ht="18" customHeight="1" x14ac:dyDescent="0.25">
      <c r="A88" s="144" t="s">
        <v>153</v>
      </c>
      <c r="B88" s="105">
        <v>1.4</v>
      </c>
      <c r="C88" s="106"/>
      <c r="D88" s="106">
        <v>39.6</v>
      </c>
      <c r="E88" s="106"/>
      <c r="F88" s="106">
        <v>-8.3000000000000007</v>
      </c>
      <c r="G88" s="106"/>
      <c r="H88" s="106">
        <v>-10.7</v>
      </c>
      <c r="I88" s="106"/>
      <c r="J88" s="106">
        <v>3</v>
      </c>
      <c r="K88" s="107"/>
      <c r="L88" s="105">
        <v>5.8</v>
      </c>
      <c r="M88" s="107"/>
    </row>
    <row r="89" spans="1:13" s="104" customFormat="1" ht="18" customHeight="1" x14ac:dyDescent="0.25">
      <c r="A89" s="144" t="s">
        <v>154</v>
      </c>
      <c r="B89" s="105">
        <v>0.2</v>
      </c>
      <c r="C89" s="106"/>
      <c r="D89" s="106">
        <v>4.8</v>
      </c>
      <c r="E89" s="106"/>
      <c r="F89" s="106">
        <v>-18</v>
      </c>
      <c r="G89" s="106"/>
      <c r="H89" s="106">
        <v>68.7</v>
      </c>
      <c r="I89" s="106"/>
      <c r="J89" s="106">
        <v>13.9</v>
      </c>
      <c r="K89" s="107"/>
      <c r="L89" s="105">
        <v>-0.7</v>
      </c>
      <c r="M89" s="107"/>
    </row>
    <row r="90" spans="1:13" s="104" customFormat="1" ht="18" customHeight="1" x14ac:dyDescent="0.25">
      <c r="A90" s="144" t="s">
        <v>155</v>
      </c>
      <c r="B90" s="105">
        <v>21.7</v>
      </c>
      <c r="C90" s="106"/>
      <c r="D90" s="106">
        <v>49</v>
      </c>
      <c r="E90" s="106"/>
      <c r="F90" s="106">
        <v>49.2</v>
      </c>
      <c r="G90" s="106"/>
      <c r="H90" s="106">
        <v>49.1</v>
      </c>
      <c r="I90" s="106"/>
      <c r="J90" s="106">
        <v>42.5</v>
      </c>
      <c r="K90" s="107"/>
      <c r="L90" s="105">
        <v>107.4</v>
      </c>
      <c r="M90" s="107"/>
    </row>
    <row r="91" spans="1:13" s="104" customFormat="1" ht="18" customHeight="1" x14ac:dyDescent="0.25">
      <c r="A91" s="144" t="s">
        <v>156</v>
      </c>
      <c r="B91" s="105">
        <v>4.5</v>
      </c>
      <c r="C91" s="106"/>
      <c r="D91" s="106">
        <v>-1.3</v>
      </c>
      <c r="E91" s="106"/>
      <c r="F91" s="106">
        <v>-18.7</v>
      </c>
      <c r="G91" s="106"/>
      <c r="H91" s="106">
        <v>42.7</v>
      </c>
      <c r="I91" s="106"/>
      <c r="J91" s="106">
        <v>9.1</v>
      </c>
      <c r="K91" s="107"/>
      <c r="L91" s="105">
        <v>8.5</v>
      </c>
      <c r="M91" s="107"/>
    </row>
    <row r="92" spans="1:13" s="104" customFormat="1" ht="18" customHeight="1" x14ac:dyDescent="0.25">
      <c r="A92" s="144" t="s">
        <v>157</v>
      </c>
      <c r="B92" s="105">
        <v>0.5</v>
      </c>
      <c r="C92" s="106"/>
      <c r="D92" s="106">
        <v>0.4</v>
      </c>
      <c r="E92" s="106"/>
      <c r="F92" s="106">
        <v>13.4</v>
      </c>
      <c r="G92" s="106"/>
      <c r="H92" s="106">
        <v>78.8</v>
      </c>
      <c r="I92" s="106"/>
      <c r="J92" s="106">
        <v>25.7</v>
      </c>
      <c r="K92" s="107"/>
      <c r="L92" s="105">
        <v>15.1</v>
      </c>
      <c r="M92" s="107"/>
    </row>
    <row r="93" spans="1:13" s="104" customFormat="1" ht="18" customHeight="1" x14ac:dyDescent="0.25">
      <c r="A93" s="144" t="s">
        <v>158</v>
      </c>
      <c r="B93" s="105">
        <v>-12.7</v>
      </c>
      <c r="C93" s="106"/>
      <c r="D93" s="106">
        <v>0.9</v>
      </c>
      <c r="E93" s="106"/>
      <c r="F93" s="106">
        <v>10.7</v>
      </c>
      <c r="G93" s="106"/>
      <c r="H93" s="106">
        <v>-31.7</v>
      </c>
      <c r="I93" s="106"/>
      <c r="J93" s="106">
        <v>-11.3</v>
      </c>
      <c r="K93" s="107"/>
      <c r="L93" s="105">
        <v>10</v>
      </c>
      <c r="M93" s="107"/>
    </row>
    <row r="94" spans="1:13" s="104" customFormat="1" ht="18" customHeight="1" x14ac:dyDescent="0.25">
      <c r="A94" s="144" t="s">
        <v>159</v>
      </c>
      <c r="B94" s="105">
        <v>12</v>
      </c>
      <c r="C94" s="106"/>
      <c r="D94" s="106">
        <v>15.9</v>
      </c>
      <c r="E94" s="106"/>
      <c r="F94" s="106">
        <v>16.100000000000001</v>
      </c>
      <c r="G94" s="106"/>
      <c r="H94" s="106">
        <v>16.600000000000001</v>
      </c>
      <c r="I94" s="106"/>
      <c r="J94" s="106">
        <v>15.2</v>
      </c>
      <c r="K94" s="107"/>
      <c r="L94" s="105">
        <v>16.2</v>
      </c>
      <c r="M94" s="107"/>
    </row>
    <row r="95" spans="1:13" s="104" customFormat="1" ht="18" customHeight="1" x14ac:dyDescent="0.25">
      <c r="A95" s="143" t="s">
        <v>141</v>
      </c>
      <c r="B95" s="105">
        <v>-2.8</v>
      </c>
      <c r="C95" s="106"/>
      <c r="D95" s="106">
        <v>-8.5</v>
      </c>
      <c r="E95" s="106"/>
      <c r="F95" s="106">
        <v>0.6</v>
      </c>
      <c r="G95" s="106"/>
      <c r="H95" s="106">
        <v>23.7</v>
      </c>
      <c r="I95" s="106"/>
      <c r="J95" s="106">
        <v>3.4</v>
      </c>
      <c r="K95" s="107"/>
      <c r="L95" s="105">
        <v>77.5</v>
      </c>
      <c r="M95" s="107"/>
    </row>
    <row r="96" spans="1:13" s="104" customFormat="1" ht="18" customHeight="1" x14ac:dyDescent="0.25">
      <c r="A96" s="144" t="s">
        <v>160</v>
      </c>
      <c r="B96" s="105">
        <v>-10.199999999999999</v>
      </c>
      <c r="C96" s="106"/>
      <c r="D96" s="106">
        <v>7.9</v>
      </c>
      <c r="E96" s="106"/>
      <c r="F96" s="106">
        <v>29.6</v>
      </c>
      <c r="G96" s="106"/>
      <c r="H96" s="106">
        <v>83.1</v>
      </c>
      <c r="I96" s="106"/>
      <c r="J96" s="106">
        <v>25.3</v>
      </c>
      <c r="K96" s="107"/>
      <c r="L96" s="105">
        <v>106.5</v>
      </c>
      <c r="M96" s="107"/>
    </row>
    <row r="97" spans="1:13" s="104" customFormat="1" ht="18" customHeight="1" x14ac:dyDescent="0.25">
      <c r="A97" s="144" t="s">
        <v>161</v>
      </c>
      <c r="B97" s="105">
        <v>19.8</v>
      </c>
      <c r="C97" s="106"/>
      <c r="D97" s="106">
        <v>-10.7</v>
      </c>
      <c r="E97" s="106"/>
      <c r="F97" s="106">
        <v>-9.1</v>
      </c>
      <c r="G97" s="106"/>
      <c r="H97" s="106">
        <v>-4.2</v>
      </c>
      <c r="I97" s="106"/>
      <c r="J97" s="106">
        <v>-1.9</v>
      </c>
      <c r="K97" s="107"/>
      <c r="L97" s="105">
        <v>36.299999999999997</v>
      </c>
      <c r="M97" s="107"/>
    </row>
    <row r="98" spans="1:13" s="104" customFormat="1" ht="18" customHeight="1" x14ac:dyDescent="0.25">
      <c r="A98" s="143" t="s">
        <v>85</v>
      </c>
      <c r="B98" s="105">
        <v>-3.5</v>
      </c>
      <c r="C98" s="106"/>
      <c r="D98" s="106">
        <v>5.4</v>
      </c>
      <c r="E98" s="106"/>
      <c r="F98" s="106">
        <v>2.5</v>
      </c>
      <c r="G98" s="106"/>
      <c r="H98" s="106">
        <v>0.6</v>
      </c>
      <c r="I98" s="106"/>
      <c r="J98" s="106">
        <v>1.2</v>
      </c>
      <c r="K98" s="107"/>
      <c r="L98" s="105">
        <v>4.8</v>
      </c>
      <c r="M98" s="107"/>
    </row>
    <row r="99" spans="1:13" s="104" customFormat="1" ht="18" customHeight="1" x14ac:dyDescent="0.25">
      <c r="A99" s="144" t="s">
        <v>162</v>
      </c>
      <c r="B99" s="105">
        <v>0</v>
      </c>
      <c r="C99" s="106"/>
      <c r="D99" s="106">
        <v>12.6</v>
      </c>
      <c r="E99" s="106"/>
      <c r="F99" s="106">
        <v>8.6</v>
      </c>
      <c r="G99" s="106"/>
      <c r="H99" s="106">
        <v>5.2</v>
      </c>
      <c r="I99" s="106"/>
      <c r="J99" s="106">
        <v>6.4</v>
      </c>
      <c r="K99" s="107"/>
      <c r="L99" s="105">
        <v>3.4</v>
      </c>
      <c r="M99" s="107"/>
    </row>
    <row r="100" spans="1:13" s="104" customFormat="1" ht="18" customHeight="1" x14ac:dyDescent="0.25">
      <c r="A100" s="144" t="s">
        <v>163</v>
      </c>
      <c r="B100" s="105">
        <v>-14.1</v>
      </c>
      <c r="C100" s="106"/>
      <c r="D100" s="106">
        <v>-13.5</v>
      </c>
      <c r="E100" s="106"/>
      <c r="F100" s="106">
        <v>-19.399999999999999</v>
      </c>
      <c r="G100" s="106"/>
      <c r="H100" s="106">
        <v>-22.2</v>
      </c>
      <c r="I100" s="106"/>
      <c r="J100" s="106">
        <v>-17.399999999999999</v>
      </c>
      <c r="K100" s="107"/>
      <c r="L100" s="105">
        <v>13.6</v>
      </c>
      <c r="M100" s="107"/>
    </row>
    <row r="101" spans="1:13" s="104" customFormat="1" ht="18" customHeight="1" x14ac:dyDescent="0.25">
      <c r="A101" s="147" t="s">
        <v>164</v>
      </c>
      <c r="B101" s="105">
        <v>0.8</v>
      </c>
      <c r="C101" s="106"/>
      <c r="D101" s="106">
        <v>-8.3000000000000007</v>
      </c>
      <c r="E101" s="106"/>
      <c r="F101" s="106">
        <v>-3.8</v>
      </c>
      <c r="G101" s="106"/>
      <c r="H101" s="106">
        <v>-4.2</v>
      </c>
      <c r="I101" s="106"/>
      <c r="J101" s="106">
        <v>-4</v>
      </c>
      <c r="K101" s="107"/>
      <c r="L101" s="105">
        <v>-18.7</v>
      </c>
      <c r="M101" s="107"/>
    </row>
    <row r="102" spans="1:13" s="104" customFormat="1" ht="18" customHeight="1" x14ac:dyDescent="0.25">
      <c r="A102" s="144" t="s">
        <v>165</v>
      </c>
      <c r="B102" s="105">
        <v>-6.5</v>
      </c>
      <c r="C102" s="106"/>
      <c r="D102" s="106">
        <v>-15.9</v>
      </c>
      <c r="E102" s="106"/>
      <c r="F102" s="106">
        <v>-13.2</v>
      </c>
      <c r="G102" s="106"/>
      <c r="H102" s="106">
        <v>-5.8</v>
      </c>
      <c r="I102" s="106"/>
      <c r="J102" s="106">
        <v>-10.3</v>
      </c>
      <c r="K102" s="107"/>
      <c r="L102" s="105">
        <v>1.7</v>
      </c>
      <c r="M102" s="107"/>
    </row>
    <row r="103" spans="1:13" s="104" customFormat="1" ht="18" customHeight="1" x14ac:dyDescent="0.25">
      <c r="A103" s="102" t="s">
        <v>200</v>
      </c>
      <c r="B103" s="128"/>
      <c r="C103" s="124"/>
      <c r="D103" s="124"/>
      <c r="E103" s="124"/>
      <c r="F103" s="124"/>
      <c r="G103" s="124"/>
      <c r="H103" s="124"/>
      <c r="I103" s="124"/>
      <c r="J103" s="124"/>
      <c r="K103" s="125"/>
      <c r="L103" s="128"/>
      <c r="M103" s="125"/>
    </row>
    <row r="104" spans="1:13" s="104" customFormat="1" ht="18" customHeight="1" x14ac:dyDescent="0.25">
      <c r="A104" s="142" t="s">
        <v>151</v>
      </c>
      <c r="B104" s="105">
        <v>-7.8</v>
      </c>
      <c r="C104" s="106"/>
      <c r="D104" s="106">
        <v>-0.3</v>
      </c>
      <c r="E104" s="106"/>
      <c r="F104" s="106">
        <v>-2.8</v>
      </c>
      <c r="G104" s="106"/>
      <c r="H104" s="106">
        <v>22.4</v>
      </c>
      <c r="I104" s="106"/>
      <c r="J104" s="106">
        <v>2.6</v>
      </c>
      <c r="K104" s="107"/>
      <c r="L104" s="105">
        <v>40.9</v>
      </c>
      <c r="M104" s="107"/>
    </row>
    <row r="105" spans="1:13" s="104" customFormat="1" ht="18" customHeight="1" x14ac:dyDescent="0.25">
      <c r="A105" s="143" t="s">
        <v>140</v>
      </c>
      <c r="B105" s="105">
        <v>-0.4</v>
      </c>
      <c r="C105" s="106"/>
      <c r="D105" s="106">
        <v>6.4</v>
      </c>
      <c r="E105" s="106"/>
      <c r="F105" s="106">
        <v>-6.7</v>
      </c>
      <c r="G105" s="106"/>
      <c r="H105" s="106">
        <v>9.8000000000000007</v>
      </c>
      <c r="I105" s="106"/>
      <c r="J105" s="106">
        <v>2.2999999999999998</v>
      </c>
      <c r="K105" s="107"/>
      <c r="L105" s="105">
        <v>9.8000000000000007</v>
      </c>
      <c r="M105" s="107"/>
    </row>
    <row r="106" spans="1:13" s="104" customFormat="1" ht="18" customHeight="1" x14ac:dyDescent="0.25">
      <c r="A106" s="144" t="s">
        <v>152</v>
      </c>
      <c r="B106" s="105">
        <v>-14.3</v>
      </c>
      <c r="C106" s="106"/>
      <c r="D106" s="106">
        <v>5.7</v>
      </c>
      <c r="E106" s="106"/>
      <c r="F106" s="106">
        <v>14.1</v>
      </c>
      <c r="G106" s="106"/>
      <c r="H106" s="106">
        <v>3.6</v>
      </c>
      <c r="I106" s="106"/>
      <c r="J106" s="106">
        <v>1.3</v>
      </c>
      <c r="K106" s="107"/>
      <c r="L106" s="105">
        <v>8.6999999999999993</v>
      </c>
      <c r="M106" s="107"/>
    </row>
    <row r="107" spans="1:13" s="104" customFormat="1" ht="18" customHeight="1" x14ac:dyDescent="0.25">
      <c r="A107" s="144" t="s">
        <v>153</v>
      </c>
      <c r="B107" s="105">
        <v>9.5</v>
      </c>
      <c r="C107" s="106"/>
      <c r="D107" s="106">
        <v>18.600000000000001</v>
      </c>
      <c r="E107" s="106"/>
      <c r="F107" s="106">
        <v>-9.4</v>
      </c>
      <c r="G107" s="106"/>
      <c r="H107" s="106">
        <v>8</v>
      </c>
      <c r="I107" s="106"/>
      <c r="J107" s="106">
        <v>5.6</v>
      </c>
      <c r="K107" s="107"/>
      <c r="L107" s="105">
        <v>6</v>
      </c>
      <c r="M107" s="107"/>
    </row>
    <row r="108" spans="1:13" s="104" customFormat="1" ht="18" customHeight="1" x14ac:dyDescent="0.25">
      <c r="A108" s="144" t="s">
        <v>154</v>
      </c>
      <c r="B108" s="105">
        <v>2.6</v>
      </c>
      <c r="C108" s="106"/>
      <c r="D108" s="106">
        <v>15.4</v>
      </c>
      <c r="E108" s="106"/>
      <c r="F108" s="106">
        <v>-30.2</v>
      </c>
      <c r="G108" s="106"/>
      <c r="H108" s="106">
        <v>78.599999999999994</v>
      </c>
      <c r="I108" s="106"/>
      <c r="J108" s="106">
        <v>13.5</v>
      </c>
      <c r="K108" s="107"/>
      <c r="L108" s="105">
        <v>-0.7</v>
      </c>
      <c r="M108" s="107"/>
    </row>
    <row r="109" spans="1:13" s="104" customFormat="1" ht="18" customHeight="1" x14ac:dyDescent="0.25">
      <c r="A109" s="144" t="s">
        <v>155</v>
      </c>
      <c r="B109" s="105">
        <v>19.3</v>
      </c>
      <c r="C109" s="106"/>
      <c r="D109" s="106">
        <v>31.7</v>
      </c>
      <c r="E109" s="106"/>
      <c r="F109" s="106">
        <v>-8.1999999999999993</v>
      </c>
      <c r="G109" s="106"/>
      <c r="H109" s="106">
        <v>12.7</v>
      </c>
      <c r="I109" s="106"/>
      <c r="J109" s="106">
        <v>11.5</v>
      </c>
      <c r="K109" s="107"/>
      <c r="L109" s="105">
        <v>-6.4</v>
      </c>
      <c r="M109" s="107"/>
    </row>
    <row r="110" spans="1:13" s="104" customFormat="1" ht="18" customHeight="1" x14ac:dyDescent="0.25">
      <c r="A110" s="144" t="s">
        <v>156</v>
      </c>
      <c r="B110" s="105">
        <v>-3.8</v>
      </c>
      <c r="C110" s="106"/>
      <c r="D110" s="106">
        <v>-1.8</v>
      </c>
      <c r="E110" s="106"/>
      <c r="F110" s="106">
        <v>-23.4</v>
      </c>
      <c r="G110" s="106"/>
      <c r="H110" s="106">
        <v>44.7</v>
      </c>
      <c r="I110" s="106"/>
      <c r="J110" s="106">
        <v>4.5</v>
      </c>
      <c r="K110" s="107"/>
      <c r="L110" s="105">
        <v>9.1</v>
      </c>
      <c r="M110" s="107"/>
    </row>
    <row r="111" spans="1:13" s="104" customFormat="1" ht="18" customHeight="1" x14ac:dyDescent="0.25">
      <c r="A111" s="144" t="s">
        <v>157</v>
      </c>
      <c r="B111" s="105">
        <v>4.3</v>
      </c>
      <c r="C111" s="106"/>
      <c r="D111" s="106">
        <v>3.1</v>
      </c>
      <c r="E111" s="106"/>
      <c r="F111" s="106">
        <v>4</v>
      </c>
      <c r="G111" s="106"/>
      <c r="H111" s="106">
        <v>23.4</v>
      </c>
      <c r="I111" s="106"/>
      <c r="J111" s="106">
        <v>8.6</v>
      </c>
      <c r="K111" s="107"/>
      <c r="L111" s="105">
        <v>-7.2</v>
      </c>
      <c r="M111" s="107"/>
    </row>
    <row r="112" spans="1:13" s="104" customFormat="1" ht="18" customHeight="1" x14ac:dyDescent="0.25">
      <c r="A112" s="144" t="s">
        <v>158</v>
      </c>
      <c r="B112" s="105">
        <v>-0.5</v>
      </c>
      <c r="C112" s="106"/>
      <c r="D112" s="106">
        <v>7.5</v>
      </c>
      <c r="E112" s="106"/>
      <c r="F112" s="106">
        <v>14.9</v>
      </c>
      <c r="G112" s="106"/>
      <c r="H112" s="106">
        <v>-10.199999999999999</v>
      </c>
      <c r="I112" s="106"/>
      <c r="J112" s="106">
        <v>2.1</v>
      </c>
      <c r="K112" s="107"/>
      <c r="L112" s="105">
        <v>5.9</v>
      </c>
      <c r="M112" s="107"/>
    </row>
    <row r="113" spans="1:13" s="104" customFormat="1" ht="18" customHeight="1" x14ac:dyDescent="0.25">
      <c r="A113" s="144" t="s">
        <v>159</v>
      </c>
      <c r="B113" s="105">
        <v>-1.9</v>
      </c>
      <c r="C113" s="106"/>
      <c r="D113" s="106">
        <v>1.4</v>
      </c>
      <c r="E113" s="106"/>
      <c r="F113" s="106">
        <v>-16.7</v>
      </c>
      <c r="G113" s="106"/>
      <c r="H113" s="106">
        <v>8</v>
      </c>
      <c r="I113" s="106"/>
      <c r="J113" s="106">
        <v>-2.2000000000000002</v>
      </c>
      <c r="K113" s="107"/>
      <c r="L113" s="105">
        <v>21.7</v>
      </c>
      <c r="M113" s="107"/>
    </row>
    <row r="114" spans="1:13" s="104" customFormat="1" ht="18" customHeight="1" x14ac:dyDescent="0.25">
      <c r="A114" s="143" t="s">
        <v>141</v>
      </c>
      <c r="B114" s="105">
        <v>-8.3000000000000007</v>
      </c>
      <c r="C114" s="106"/>
      <c r="D114" s="106">
        <v>3.6</v>
      </c>
      <c r="E114" s="106"/>
      <c r="F114" s="106">
        <v>5</v>
      </c>
      <c r="G114" s="106"/>
      <c r="H114" s="106">
        <v>50.3</v>
      </c>
      <c r="I114" s="106"/>
      <c r="J114" s="106">
        <v>11.8</v>
      </c>
      <c r="K114" s="107"/>
      <c r="L114" s="105">
        <v>83.6</v>
      </c>
      <c r="M114" s="107"/>
    </row>
    <row r="115" spans="1:13" s="104" customFormat="1" ht="18" customHeight="1" x14ac:dyDescent="0.25">
      <c r="A115" s="144" t="s">
        <v>160</v>
      </c>
      <c r="B115" s="105">
        <v>-13.5</v>
      </c>
      <c r="C115" s="106"/>
      <c r="D115" s="106">
        <v>8.9</v>
      </c>
      <c r="E115" s="106"/>
      <c r="F115" s="106">
        <v>21.9</v>
      </c>
      <c r="G115" s="106"/>
      <c r="H115" s="106">
        <v>98.2</v>
      </c>
      <c r="I115" s="106"/>
      <c r="J115" s="106">
        <v>24.8</v>
      </c>
      <c r="K115" s="107"/>
      <c r="L115" s="105">
        <v>117.9</v>
      </c>
      <c r="M115" s="107"/>
    </row>
    <row r="116" spans="1:13" s="104" customFormat="1" ht="18" customHeight="1" x14ac:dyDescent="0.25">
      <c r="A116" s="144" t="s">
        <v>161</v>
      </c>
      <c r="B116" s="105">
        <v>2.2000000000000002</v>
      </c>
      <c r="C116" s="106"/>
      <c r="D116" s="106">
        <v>-5.0999999999999996</v>
      </c>
      <c r="E116" s="106"/>
      <c r="F116" s="106">
        <v>-18.600000000000001</v>
      </c>
      <c r="G116" s="106"/>
      <c r="H116" s="106">
        <v>-9.3000000000000007</v>
      </c>
      <c r="I116" s="106"/>
      <c r="J116" s="106">
        <v>-8.3000000000000007</v>
      </c>
      <c r="K116" s="107"/>
      <c r="L116" s="105">
        <v>39.200000000000003</v>
      </c>
      <c r="M116" s="107"/>
    </row>
    <row r="117" spans="1:13" s="104" customFormat="1" ht="18" customHeight="1" x14ac:dyDescent="0.25">
      <c r="A117" s="143" t="s">
        <v>85</v>
      </c>
      <c r="B117" s="105">
        <v>-20.7</v>
      </c>
      <c r="C117" s="106"/>
      <c r="D117" s="106">
        <v>-23.8</v>
      </c>
      <c r="E117" s="106"/>
      <c r="F117" s="106">
        <v>-16.600000000000001</v>
      </c>
      <c r="G117" s="106"/>
      <c r="H117" s="106">
        <v>-17.899999999999999</v>
      </c>
      <c r="I117" s="106"/>
      <c r="J117" s="106">
        <v>-19.8</v>
      </c>
      <c r="K117" s="107"/>
      <c r="L117" s="105">
        <v>10.4</v>
      </c>
      <c r="M117" s="107"/>
    </row>
    <row r="118" spans="1:13" s="104" customFormat="1" ht="18" customHeight="1" x14ac:dyDescent="0.25">
      <c r="A118" s="144" t="s">
        <v>162</v>
      </c>
      <c r="B118" s="105">
        <v>-9.6</v>
      </c>
      <c r="C118" s="106"/>
      <c r="D118" s="106">
        <v>-14</v>
      </c>
      <c r="E118" s="106"/>
      <c r="F118" s="106">
        <v>-1.7</v>
      </c>
      <c r="G118" s="106"/>
      <c r="H118" s="106">
        <v>-2.4</v>
      </c>
      <c r="I118" s="106"/>
      <c r="J118" s="106">
        <v>-7.1</v>
      </c>
      <c r="K118" s="107"/>
      <c r="L118" s="105">
        <v>-7.1</v>
      </c>
      <c r="M118" s="107"/>
    </row>
    <row r="119" spans="1:13" s="104" customFormat="1" ht="18" customHeight="1" x14ac:dyDescent="0.25">
      <c r="A119" s="144" t="s">
        <v>163</v>
      </c>
      <c r="B119" s="105">
        <v>-2.5</v>
      </c>
      <c r="C119" s="106"/>
      <c r="D119" s="106">
        <v>-1.6</v>
      </c>
      <c r="E119" s="106"/>
      <c r="F119" s="106">
        <v>-3.6</v>
      </c>
      <c r="G119" s="106"/>
      <c r="H119" s="106">
        <v>-5.6</v>
      </c>
      <c r="I119" s="106"/>
      <c r="J119" s="106">
        <v>-3.4</v>
      </c>
      <c r="K119" s="107"/>
      <c r="L119" s="105">
        <v>6.3</v>
      </c>
      <c r="M119" s="107"/>
    </row>
    <row r="120" spans="1:13" s="104" customFormat="1" ht="18" customHeight="1" x14ac:dyDescent="0.25">
      <c r="A120" s="147" t="s">
        <v>164</v>
      </c>
      <c r="B120" s="105">
        <v>2.2999999999999998</v>
      </c>
      <c r="C120" s="106"/>
      <c r="D120" s="106">
        <v>4.2</v>
      </c>
      <c r="E120" s="106"/>
      <c r="F120" s="106">
        <v>-3.4</v>
      </c>
      <c r="G120" s="106"/>
      <c r="H120" s="106">
        <v>-3.4</v>
      </c>
      <c r="I120" s="106"/>
      <c r="J120" s="106">
        <v>-0.1</v>
      </c>
      <c r="K120" s="107"/>
      <c r="L120" s="105">
        <v>-13.5</v>
      </c>
      <c r="M120" s="107"/>
    </row>
    <row r="121" spans="1:13" s="104" customFormat="1" ht="18" customHeight="1" x14ac:dyDescent="0.25">
      <c r="A121" s="144" t="s">
        <v>165</v>
      </c>
      <c r="B121" s="105">
        <v>-1.9</v>
      </c>
      <c r="C121" s="106"/>
      <c r="D121" s="106">
        <v>-4.4000000000000004</v>
      </c>
      <c r="E121" s="106"/>
      <c r="F121" s="106">
        <v>2.5</v>
      </c>
      <c r="G121" s="106"/>
      <c r="H121" s="106">
        <v>-2.9</v>
      </c>
      <c r="I121" s="106"/>
      <c r="J121" s="106">
        <v>-1.8</v>
      </c>
      <c r="K121" s="107"/>
      <c r="L121" s="105">
        <v>-7.5</v>
      </c>
      <c r="M121" s="107"/>
    </row>
    <row r="122" spans="1:13" s="104" customFormat="1" ht="18" customHeight="1" x14ac:dyDescent="0.25">
      <c r="A122" s="102" t="s">
        <v>169</v>
      </c>
      <c r="B122" s="128"/>
      <c r="C122" s="124"/>
      <c r="D122" s="124"/>
      <c r="E122" s="124"/>
      <c r="F122" s="124"/>
      <c r="G122" s="124"/>
      <c r="H122" s="124"/>
      <c r="I122" s="124"/>
      <c r="J122" s="124"/>
      <c r="K122" s="125"/>
      <c r="L122" s="128"/>
      <c r="M122" s="125"/>
    </row>
    <row r="123" spans="1:13" s="104" customFormat="1" ht="18" customHeight="1" x14ac:dyDescent="0.25">
      <c r="A123" s="142" t="s">
        <v>151</v>
      </c>
      <c r="B123" s="105">
        <v>-22.5</v>
      </c>
      <c r="C123" s="106"/>
      <c r="D123" s="106">
        <v>-28.5</v>
      </c>
      <c r="E123" s="106"/>
      <c r="F123" s="106">
        <v>-17.3</v>
      </c>
      <c r="G123" s="106"/>
      <c r="H123" s="106">
        <v>-19.3</v>
      </c>
      <c r="I123" s="106"/>
      <c r="J123" s="106">
        <v>-22</v>
      </c>
      <c r="K123" s="107"/>
      <c r="L123" s="105">
        <v>18.600000000000001</v>
      </c>
      <c r="M123" s="107"/>
    </row>
    <row r="124" spans="1:13" s="104" customFormat="1" ht="18" customHeight="1" x14ac:dyDescent="0.25">
      <c r="A124" s="143" t="s">
        <v>140</v>
      </c>
      <c r="B124" s="105">
        <v>-27.7</v>
      </c>
      <c r="C124" s="106"/>
      <c r="D124" s="106">
        <v>-34.4</v>
      </c>
      <c r="E124" s="106"/>
      <c r="F124" s="106">
        <v>-22.3</v>
      </c>
      <c r="G124" s="106"/>
      <c r="H124" s="106">
        <v>-18.399999999999999</v>
      </c>
      <c r="I124" s="106"/>
      <c r="J124" s="106">
        <v>-26</v>
      </c>
      <c r="K124" s="107"/>
      <c r="L124" s="105">
        <v>28.5</v>
      </c>
      <c r="M124" s="107"/>
    </row>
    <row r="125" spans="1:13" s="104" customFormat="1" ht="18" customHeight="1" x14ac:dyDescent="0.25">
      <c r="A125" s="144" t="s">
        <v>152</v>
      </c>
      <c r="B125" s="105">
        <v>-12.8</v>
      </c>
      <c r="C125" s="106"/>
      <c r="D125" s="106">
        <v>-10.1</v>
      </c>
      <c r="E125" s="106"/>
      <c r="F125" s="106">
        <v>6.9</v>
      </c>
      <c r="G125" s="106"/>
      <c r="H125" s="106">
        <v>11.5</v>
      </c>
      <c r="I125" s="106"/>
      <c r="J125" s="106">
        <v>-2.1</v>
      </c>
      <c r="K125" s="107"/>
      <c r="L125" s="105">
        <v>4.5999999999999996</v>
      </c>
      <c r="M125" s="107"/>
    </row>
    <row r="126" spans="1:13" s="104" customFormat="1" ht="18" customHeight="1" x14ac:dyDescent="0.25">
      <c r="A126" s="144" t="s">
        <v>153</v>
      </c>
      <c r="B126" s="105">
        <v>-3.7</v>
      </c>
      <c r="C126" s="106"/>
      <c r="D126" s="106">
        <v>-0.6</v>
      </c>
      <c r="E126" s="106"/>
      <c r="F126" s="106">
        <v>14.3</v>
      </c>
      <c r="G126" s="106"/>
      <c r="H126" s="106">
        <v>16.2</v>
      </c>
      <c r="I126" s="106"/>
      <c r="J126" s="106">
        <v>6.6</v>
      </c>
      <c r="K126" s="107"/>
      <c r="L126" s="105">
        <v>24.2</v>
      </c>
      <c r="M126" s="107"/>
    </row>
    <row r="127" spans="1:13" s="104" customFormat="1" ht="18" customHeight="1" x14ac:dyDescent="0.25">
      <c r="A127" s="144" t="s">
        <v>154</v>
      </c>
      <c r="B127" s="105">
        <v>2</v>
      </c>
      <c r="C127" s="106"/>
      <c r="D127" s="106">
        <v>-8.1999999999999993</v>
      </c>
      <c r="E127" s="106"/>
      <c r="F127" s="106">
        <v>7.9</v>
      </c>
      <c r="G127" s="106"/>
      <c r="H127" s="106">
        <v>11.9</v>
      </c>
      <c r="I127" s="106"/>
      <c r="J127" s="106">
        <v>3.2</v>
      </c>
      <c r="K127" s="107"/>
      <c r="L127" s="105">
        <v>4.7</v>
      </c>
      <c r="M127" s="107"/>
    </row>
    <row r="128" spans="1:13" s="104" customFormat="1" ht="18" customHeight="1" x14ac:dyDescent="0.25">
      <c r="A128" s="144" t="s">
        <v>155</v>
      </c>
      <c r="B128" s="105">
        <v>55.9</v>
      </c>
      <c r="C128" s="106"/>
      <c r="D128" s="106">
        <v>100.9</v>
      </c>
      <c r="E128" s="106"/>
      <c r="F128" s="106">
        <v>100.9</v>
      </c>
      <c r="G128" s="106"/>
      <c r="H128" s="106">
        <v>100.9</v>
      </c>
      <c r="I128" s="106"/>
      <c r="J128" s="106">
        <v>85.4</v>
      </c>
      <c r="K128" s="107"/>
      <c r="L128" s="105">
        <v>8.1999999999999993</v>
      </c>
      <c r="M128" s="107"/>
    </row>
    <row r="129" spans="1:13" s="104" customFormat="1" ht="18" customHeight="1" x14ac:dyDescent="0.25">
      <c r="A129" s="144" t="s">
        <v>156</v>
      </c>
      <c r="B129" s="105">
        <v>3.6</v>
      </c>
      <c r="C129" s="106"/>
      <c r="D129" s="106">
        <v>-12.2</v>
      </c>
      <c r="E129" s="106"/>
      <c r="F129" s="106">
        <v>-8.8000000000000007</v>
      </c>
      <c r="G129" s="106"/>
      <c r="H129" s="106">
        <v>24.2</v>
      </c>
      <c r="I129" s="106"/>
      <c r="J129" s="106">
        <v>2.1</v>
      </c>
      <c r="K129" s="107"/>
      <c r="L129" s="105">
        <v>8.8000000000000007</v>
      </c>
      <c r="M129" s="107"/>
    </row>
    <row r="130" spans="1:13" s="104" customFormat="1" ht="18" customHeight="1" x14ac:dyDescent="0.25">
      <c r="A130" s="144" t="s">
        <v>157</v>
      </c>
      <c r="B130" s="105">
        <v>2.5</v>
      </c>
      <c r="C130" s="106"/>
      <c r="D130" s="106">
        <v>-6.5</v>
      </c>
      <c r="E130" s="106"/>
      <c r="F130" s="106">
        <v>-4</v>
      </c>
      <c r="G130" s="106"/>
      <c r="H130" s="106">
        <v>11.8</v>
      </c>
      <c r="I130" s="106"/>
      <c r="J130" s="106">
        <v>1.2</v>
      </c>
      <c r="K130" s="107"/>
      <c r="L130" s="105">
        <v>5.3</v>
      </c>
      <c r="M130" s="107"/>
    </row>
    <row r="131" spans="1:13" s="104" customFormat="1" ht="18" customHeight="1" x14ac:dyDescent="0.25">
      <c r="A131" s="144" t="s">
        <v>158</v>
      </c>
      <c r="B131" s="105">
        <v>-2.7</v>
      </c>
      <c r="C131" s="106"/>
      <c r="D131" s="106">
        <v>-18.3</v>
      </c>
      <c r="E131" s="106"/>
      <c r="F131" s="106">
        <v>10.1</v>
      </c>
      <c r="G131" s="106"/>
      <c r="H131" s="106">
        <v>27.5</v>
      </c>
      <c r="I131" s="106"/>
      <c r="J131" s="106">
        <v>3.2</v>
      </c>
      <c r="K131" s="107"/>
      <c r="L131" s="105">
        <v>28.5</v>
      </c>
      <c r="M131" s="107"/>
    </row>
    <row r="132" spans="1:13" s="104" customFormat="1" ht="18" customHeight="1" x14ac:dyDescent="0.25">
      <c r="A132" s="144" t="s">
        <v>159</v>
      </c>
      <c r="B132" s="105">
        <v>-0.4</v>
      </c>
      <c r="C132" s="106"/>
      <c r="D132" s="106">
        <v>-25.4</v>
      </c>
      <c r="E132" s="106"/>
      <c r="F132" s="106">
        <v>-13</v>
      </c>
      <c r="G132" s="106"/>
      <c r="H132" s="106">
        <v>-10.199999999999999</v>
      </c>
      <c r="I132" s="106"/>
      <c r="J132" s="106">
        <v>-12.1</v>
      </c>
      <c r="K132" s="107"/>
      <c r="L132" s="105">
        <v>-11.9</v>
      </c>
      <c r="M132" s="107"/>
    </row>
    <row r="133" spans="1:13" s="104" customFormat="1" ht="18" customHeight="1" x14ac:dyDescent="0.25">
      <c r="A133" s="143" t="s">
        <v>141</v>
      </c>
      <c r="B133" s="105">
        <v>-10.4</v>
      </c>
      <c r="C133" s="106"/>
      <c r="D133" s="106">
        <v>-1.7</v>
      </c>
      <c r="E133" s="106"/>
      <c r="F133" s="106">
        <v>2.2999999999999998</v>
      </c>
      <c r="G133" s="106"/>
      <c r="H133" s="106">
        <v>21.1</v>
      </c>
      <c r="I133" s="106"/>
      <c r="J133" s="106">
        <v>2.4</v>
      </c>
      <c r="K133" s="107"/>
      <c r="L133" s="105">
        <v>57.9</v>
      </c>
      <c r="M133" s="107"/>
    </row>
    <row r="134" spans="1:13" s="104" customFormat="1" ht="18" customHeight="1" x14ac:dyDescent="0.25">
      <c r="A134" s="144" t="s">
        <v>160</v>
      </c>
      <c r="B134" s="105">
        <v>-4.8</v>
      </c>
      <c r="C134" s="106"/>
      <c r="D134" s="106">
        <v>5.3</v>
      </c>
      <c r="E134" s="106"/>
      <c r="F134" s="106">
        <v>10.199999999999999</v>
      </c>
      <c r="G134" s="106"/>
      <c r="H134" s="106">
        <v>32.9</v>
      </c>
      <c r="I134" s="106"/>
      <c r="J134" s="106">
        <v>10.3</v>
      </c>
      <c r="K134" s="107"/>
      <c r="L134" s="105">
        <v>53.4</v>
      </c>
      <c r="M134" s="107"/>
    </row>
    <row r="135" spans="1:13" s="104" customFormat="1" ht="18" customHeight="1" x14ac:dyDescent="0.25">
      <c r="A135" s="144" t="s">
        <v>161</v>
      </c>
      <c r="B135" s="105">
        <v>2.5</v>
      </c>
      <c r="C135" s="106"/>
      <c r="D135" s="106">
        <v>4.4000000000000004</v>
      </c>
      <c r="E135" s="106"/>
      <c r="F135" s="106">
        <v>4.2</v>
      </c>
      <c r="G135" s="106"/>
      <c r="H135" s="106">
        <v>5.6</v>
      </c>
      <c r="I135" s="106"/>
      <c r="J135" s="106">
        <v>4.2</v>
      </c>
      <c r="K135" s="107"/>
      <c r="L135" s="105">
        <v>11.4</v>
      </c>
      <c r="M135" s="107"/>
    </row>
    <row r="136" spans="1:13" s="104" customFormat="1" ht="18" customHeight="1" x14ac:dyDescent="0.25">
      <c r="A136" s="143" t="s">
        <v>85</v>
      </c>
      <c r="B136" s="105">
        <v>-12.2</v>
      </c>
      <c r="C136" s="106"/>
      <c r="D136" s="106">
        <v>-24</v>
      </c>
      <c r="E136" s="106"/>
      <c r="F136" s="106">
        <v>-12.2</v>
      </c>
      <c r="G136" s="106"/>
      <c r="H136" s="106">
        <v>-40.200000000000003</v>
      </c>
      <c r="I136" s="106"/>
      <c r="J136" s="106">
        <v>-22.4</v>
      </c>
      <c r="K136" s="107"/>
      <c r="L136" s="105">
        <v>-21.3</v>
      </c>
      <c r="M136" s="107"/>
    </row>
    <row r="137" spans="1:13" s="104" customFormat="1" ht="18" customHeight="1" x14ac:dyDescent="0.25">
      <c r="A137" s="144" t="s">
        <v>162</v>
      </c>
      <c r="B137" s="105">
        <v>-31.6</v>
      </c>
      <c r="C137" s="106"/>
      <c r="D137" s="106">
        <v>-26.6</v>
      </c>
      <c r="E137" s="106"/>
      <c r="F137" s="106">
        <v>-31.8</v>
      </c>
      <c r="G137" s="106"/>
      <c r="H137" s="106">
        <v>-37.299999999999997</v>
      </c>
      <c r="I137" s="106"/>
      <c r="J137" s="106">
        <v>-31.7</v>
      </c>
      <c r="K137" s="107"/>
      <c r="L137" s="105">
        <v>14</v>
      </c>
      <c r="M137" s="107"/>
    </row>
    <row r="138" spans="1:13" s="104" customFormat="1" ht="18" customHeight="1" x14ac:dyDescent="0.25">
      <c r="A138" s="144" t="s">
        <v>163</v>
      </c>
      <c r="B138" s="105">
        <v>-0.6</v>
      </c>
      <c r="C138" s="106"/>
      <c r="D138" s="106">
        <v>-29.4</v>
      </c>
      <c r="E138" s="106"/>
      <c r="F138" s="106">
        <v>-16.2</v>
      </c>
      <c r="G138" s="106"/>
      <c r="H138" s="106">
        <v>-11.5</v>
      </c>
      <c r="I138" s="106"/>
      <c r="J138" s="106">
        <v>-15.1</v>
      </c>
      <c r="K138" s="107"/>
      <c r="L138" s="105">
        <v>7</v>
      </c>
      <c r="M138" s="107"/>
    </row>
    <row r="139" spans="1:13" s="104" customFormat="1" ht="18" customHeight="1" x14ac:dyDescent="0.25">
      <c r="A139" s="147" t="s">
        <v>164</v>
      </c>
      <c r="B139" s="105">
        <v>11</v>
      </c>
      <c r="C139" s="106"/>
      <c r="D139" s="106">
        <v>8</v>
      </c>
      <c r="E139" s="106"/>
      <c r="F139" s="106">
        <v>11.4</v>
      </c>
      <c r="G139" s="106"/>
      <c r="H139" s="106">
        <v>14.3</v>
      </c>
      <c r="I139" s="106"/>
      <c r="J139" s="106">
        <v>11.2</v>
      </c>
      <c r="K139" s="107"/>
      <c r="L139" s="105">
        <v>2.1</v>
      </c>
      <c r="M139" s="107"/>
    </row>
    <row r="140" spans="1:13" s="104" customFormat="1" ht="18" customHeight="1" x14ac:dyDescent="0.25">
      <c r="A140" s="144" t="s">
        <v>165</v>
      </c>
      <c r="B140" s="105">
        <v>1</v>
      </c>
      <c r="C140" s="106"/>
      <c r="D140" s="106">
        <v>-13.5</v>
      </c>
      <c r="E140" s="106"/>
      <c r="F140" s="106">
        <v>4.0999999999999996</v>
      </c>
      <c r="G140" s="106"/>
      <c r="H140" s="106">
        <v>-38.6</v>
      </c>
      <c r="I140" s="106"/>
      <c r="J140" s="106">
        <v>-11.9</v>
      </c>
      <c r="K140" s="107"/>
      <c r="L140" s="105">
        <v>-34.1</v>
      </c>
      <c r="M140" s="107"/>
    </row>
    <row r="141" spans="1:13" s="104" customFormat="1" ht="18" customHeight="1" x14ac:dyDescent="0.25">
      <c r="A141" s="102" t="s">
        <v>170</v>
      </c>
      <c r="B141" s="128"/>
      <c r="C141" s="124"/>
      <c r="D141" s="124"/>
      <c r="E141" s="124"/>
      <c r="F141" s="124"/>
      <c r="G141" s="124"/>
      <c r="H141" s="124"/>
      <c r="I141" s="124"/>
      <c r="J141" s="124"/>
      <c r="K141" s="125"/>
      <c r="L141" s="128"/>
      <c r="M141" s="125"/>
    </row>
    <row r="142" spans="1:13" s="104" customFormat="1" ht="18" customHeight="1" x14ac:dyDescent="0.25">
      <c r="A142" s="142" t="s">
        <v>151</v>
      </c>
      <c r="B142" s="105">
        <v>-17.2</v>
      </c>
      <c r="C142" s="106"/>
      <c r="D142" s="106">
        <v>-13.7</v>
      </c>
      <c r="E142" s="106"/>
      <c r="F142" s="106">
        <v>-13.7</v>
      </c>
      <c r="G142" s="106"/>
      <c r="H142" s="106">
        <v>-5.0999999999999996</v>
      </c>
      <c r="I142" s="106"/>
      <c r="J142" s="106">
        <v>-12.6</v>
      </c>
      <c r="K142" s="107"/>
      <c r="L142" s="105">
        <v>27.8</v>
      </c>
      <c r="M142" s="107"/>
    </row>
    <row r="143" spans="1:13" s="104" customFormat="1" ht="18" customHeight="1" x14ac:dyDescent="0.25">
      <c r="A143" s="143" t="s">
        <v>140</v>
      </c>
      <c r="B143" s="105">
        <v>-20.399999999999999</v>
      </c>
      <c r="C143" s="106"/>
      <c r="D143" s="106">
        <v>-9.5</v>
      </c>
      <c r="E143" s="106"/>
      <c r="F143" s="106">
        <v>-13.6</v>
      </c>
      <c r="G143" s="106"/>
      <c r="H143" s="106">
        <v>-7.1</v>
      </c>
      <c r="I143" s="106"/>
      <c r="J143" s="106">
        <v>-12.9</v>
      </c>
      <c r="K143" s="107"/>
      <c r="L143" s="105">
        <v>34.299999999999997</v>
      </c>
      <c r="M143" s="107"/>
    </row>
    <row r="144" spans="1:13" s="104" customFormat="1" ht="18" customHeight="1" x14ac:dyDescent="0.25">
      <c r="A144" s="144" t="s">
        <v>152</v>
      </c>
      <c r="B144" s="105">
        <v>-12.9</v>
      </c>
      <c r="C144" s="106"/>
      <c r="D144" s="106">
        <v>4.3</v>
      </c>
      <c r="E144" s="106"/>
      <c r="F144" s="106">
        <v>0.9</v>
      </c>
      <c r="G144" s="106"/>
      <c r="H144" s="106">
        <v>8.1999999999999993</v>
      </c>
      <c r="I144" s="106"/>
      <c r="J144" s="106">
        <v>-0.6</v>
      </c>
      <c r="K144" s="107"/>
      <c r="L144" s="105">
        <v>6.4</v>
      </c>
      <c r="M144" s="107"/>
    </row>
    <row r="145" spans="1:13" s="104" customFormat="1" ht="18" customHeight="1" x14ac:dyDescent="0.25">
      <c r="A145" s="144" t="s">
        <v>153</v>
      </c>
      <c r="B145" s="105">
        <v>13.4</v>
      </c>
      <c r="C145" s="106"/>
      <c r="D145" s="106">
        <v>8.3000000000000007</v>
      </c>
      <c r="E145" s="106"/>
      <c r="F145" s="106">
        <v>1.9</v>
      </c>
      <c r="G145" s="106"/>
      <c r="H145" s="106">
        <v>-12.5</v>
      </c>
      <c r="I145" s="106"/>
      <c r="J145" s="106">
        <v>2.2000000000000002</v>
      </c>
      <c r="K145" s="107"/>
      <c r="L145" s="105">
        <v>-3.7</v>
      </c>
      <c r="M145" s="107"/>
    </row>
    <row r="146" spans="1:13" s="104" customFormat="1" ht="18" customHeight="1" x14ac:dyDescent="0.25">
      <c r="A146" s="144" t="s">
        <v>154</v>
      </c>
      <c r="B146" s="105">
        <v>10</v>
      </c>
      <c r="C146" s="106"/>
      <c r="D146" s="106">
        <v>-15.6</v>
      </c>
      <c r="E146" s="106"/>
      <c r="F146" s="106">
        <v>-19.8</v>
      </c>
      <c r="G146" s="106"/>
      <c r="H146" s="106">
        <v>29.5</v>
      </c>
      <c r="I146" s="106"/>
      <c r="J146" s="106">
        <v>1.6</v>
      </c>
      <c r="K146" s="107"/>
      <c r="L146" s="105">
        <v>13.7</v>
      </c>
      <c r="M146" s="107"/>
    </row>
    <row r="147" spans="1:13" s="104" customFormat="1" ht="18" customHeight="1" x14ac:dyDescent="0.25">
      <c r="A147" s="144" t="s">
        <v>155</v>
      </c>
      <c r="B147" s="105">
        <v>49.6</v>
      </c>
      <c r="C147" s="106"/>
      <c r="D147" s="106">
        <v>21.9</v>
      </c>
      <c r="E147" s="106"/>
      <c r="F147" s="106">
        <v>-7.7</v>
      </c>
      <c r="G147" s="106"/>
      <c r="H147" s="106">
        <v>21.9</v>
      </c>
      <c r="I147" s="106"/>
      <c r="J147" s="106">
        <v>21.8</v>
      </c>
      <c r="K147" s="107"/>
      <c r="L147" s="105">
        <v>13.8</v>
      </c>
      <c r="M147" s="107"/>
    </row>
    <row r="148" spans="1:13" s="104" customFormat="1" ht="18" customHeight="1" x14ac:dyDescent="0.25">
      <c r="A148" s="144" t="s">
        <v>156</v>
      </c>
      <c r="B148" s="105">
        <v>10.5</v>
      </c>
      <c r="C148" s="106"/>
      <c r="D148" s="106">
        <v>-16.600000000000001</v>
      </c>
      <c r="E148" s="106"/>
      <c r="F148" s="106">
        <v>-28.8</v>
      </c>
      <c r="G148" s="106"/>
      <c r="H148" s="106">
        <v>22.7</v>
      </c>
      <c r="I148" s="106"/>
      <c r="J148" s="106">
        <v>-2.9</v>
      </c>
      <c r="K148" s="107"/>
      <c r="L148" s="105">
        <v>17.8</v>
      </c>
      <c r="M148" s="107"/>
    </row>
    <row r="149" spans="1:13" s="104" customFormat="1" ht="18" customHeight="1" x14ac:dyDescent="0.25">
      <c r="A149" s="144" t="s">
        <v>157</v>
      </c>
      <c r="B149" s="105">
        <v>-1.9</v>
      </c>
      <c r="C149" s="106"/>
      <c r="D149" s="106">
        <v>-12.7</v>
      </c>
      <c r="E149" s="106"/>
      <c r="F149" s="106">
        <v>-9.1</v>
      </c>
      <c r="G149" s="106"/>
      <c r="H149" s="106">
        <v>-0.4</v>
      </c>
      <c r="I149" s="106"/>
      <c r="J149" s="106">
        <v>-6.1</v>
      </c>
      <c r="K149" s="107"/>
      <c r="L149" s="105">
        <v>6.4</v>
      </c>
      <c r="M149" s="107"/>
    </row>
    <row r="150" spans="1:13" s="104" customFormat="1" ht="18" customHeight="1" x14ac:dyDescent="0.25">
      <c r="A150" s="144" t="s">
        <v>158</v>
      </c>
      <c r="B150" s="105">
        <v>3.2</v>
      </c>
      <c r="C150" s="106"/>
      <c r="D150" s="106">
        <v>32</v>
      </c>
      <c r="E150" s="106"/>
      <c r="F150" s="106">
        <v>1.5</v>
      </c>
      <c r="G150" s="106"/>
      <c r="H150" s="106">
        <v>14.8</v>
      </c>
      <c r="I150" s="106"/>
      <c r="J150" s="106">
        <v>13.1</v>
      </c>
      <c r="K150" s="107"/>
      <c r="L150" s="105">
        <v>16.899999999999999</v>
      </c>
      <c r="M150" s="107"/>
    </row>
    <row r="151" spans="1:13" s="104" customFormat="1" ht="18" customHeight="1" x14ac:dyDescent="0.25">
      <c r="A151" s="144" t="s">
        <v>159</v>
      </c>
      <c r="B151" s="105">
        <v>6.5</v>
      </c>
      <c r="C151" s="106"/>
      <c r="D151" s="106">
        <v>16.2</v>
      </c>
      <c r="E151" s="106"/>
      <c r="F151" s="106">
        <v>18.2</v>
      </c>
      <c r="G151" s="106"/>
      <c r="H151" s="106">
        <v>24.4</v>
      </c>
      <c r="I151" s="106"/>
      <c r="J151" s="106">
        <v>16.3</v>
      </c>
      <c r="K151" s="107"/>
      <c r="L151" s="105">
        <v>28.5</v>
      </c>
      <c r="M151" s="107"/>
    </row>
    <row r="152" spans="1:13" s="104" customFormat="1" ht="18" customHeight="1" x14ac:dyDescent="0.25">
      <c r="A152" s="143" t="s">
        <v>141</v>
      </c>
      <c r="B152" s="105">
        <v>-18.2</v>
      </c>
      <c r="C152" s="106"/>
      <c r="D152" s="106">
        <v>-19.399999999999999</v>
      </c>
      <c r="E152" s="106"/>
      <c r="F152" s="106">
        <v>-10.7</v>
      </c>
      <c r="G152" s="106"/>
      <c r="H152" s="106">
        <v>5.6</v>
      </c>
      <c r="I152" s="106"/>
      <c r="J152" s="106">
        <v>-11.3</v>
      </c>
      <c r="K152" s="107"/>
      <c r="L152" s="105">
        <v>55.1</v>
      </c>
      <c r="M152" s="107"/>
    </row>
    <row r="153" spans="1:13" s="104" customFormat="1" ht="18" customHeight="1" x14ac:dyDescent="0.25">
      <c r="A153" s="144" t="s">
        <v>160</v>
      </c>
      <c r="B153" s="105">
        <v>-7.9</v>
      </c>
      <c r="C153" s="106"/>
      <c r="D153" s="106">
        <v>-9.4</v>
      </c>
      <c r="E153" s="106"/>
      <c r="F153" s="106">
        <v>1.5</v>
      </c>
      <c r="G153" s="106"/>
      <c r="H153" s="106">
        <v>21.3</v>
      </c>
      <c r="I153" s="106"/>
      <c r="J153" s="106">
        <v>0.6</v>
      </c>
      <c r="K153" s="107"/>
      <c r="L153" s="105">
        <v>39.200000000000003</v>
      </c>
      <c r="M153" s="107"/>
    </row>
    <row r="154" spans="1:13" s="104" customFormat="1" ht="18" customHeight="1" x14ac:dyDescent="0.25">
      <c r="A154" s="144" t="s">
        <v>161</v>
      </c>
      <c r="B154" s="105">
        <v>2.6</v>
      </c>
      <c r="C154" s="106"/>
      <c r="D154" s="106">
        <v>6.3</v>
      </c>
      <c r="E154" s="106"/>
      <c r="F154" s="106">
        <v>1.7</v>
      </c>
      <c r="G154" s="106"/>
      <c r="H154" s="106">
        <v>3.5</v>
      </c>
      <c r="I154" s="106"/>
      <c r="J154" s="106">
        <v>3.5</v>
      </c>
      <c r="K154" s="107"/>
      <c r="L154" s="105">
        <v>7.5</v>
      </c>
      <c r="M154" s="107"/>
    </row>
    <row r="155" spans="1:13" s="104" customFormat="1" ht="18" customHeight="1" x14ac:dyDescent="0.25">
      <c r="A155" s="143" t="s">
        <v>85</v>
      </c>
      <c r="B155" s="105">
        <v>-2.9</v>
      </c>
      <c r="C155" s="106"/>
      <c r="D155" s="106">
        <v>-18.5</v>
      </c>
      <c r="E155" s="106"/>
      <c r="F155" s="106">
        <v>-16</v>
      </c>
      <c r="G155" s="106"/>
      <c r="H155" s="106">
        <v>-9.5</v>
      </c>
      <c r="I155" s="106"/>
      <c r="J155" s="106">
        <v>-11.8</v>
      </c>
      <c r="K155" s="107"/>
      <c r="L155" s="105">
        <v>-11.5</v>
      </c>
      <c r="M155" s="107"/>
    </row>
    <row r="156" spans="1:13" s="104" customFormat="1" ht="18" customHeight="1" x14ac:dyDescent="0.25">
      <c r="A156" s="144" t="s">
        <v>162</v>
      </c>
      <c r="B156" s="105">
        <v>10</v>
      </c>
      <c r="C156" s="106"/>
      <c r="D156" s="106">
        <v>-6.7</v>
      </c>
      <c r="E156" s="106"/>
      <c r="F156" s="106">
        <v>7.4</v>
      </c>
      <c r="G156" s="106"/>
      <c r="H156" s="106">
        <v>2.2999999999999998</v>
      </c>
      <c r="I156" s="106"/>
      <c r="J156" s="106">
        <v>2.8</v>
      </c>
      <c r="K156" s="107"/>
      <c r="L156" s="105">
        <v>4.4000000000000004</v>
      </c>
      <c r="M156" s="107"/>
    </row>
    <row r="157" spans="1:13" s="104" customFormat="1" ht="18" customHeight="1" x14ac:dyDescent="0.25">
      <c r="A157" s="144" t="s">
        <v>163</v>
      </c>
      <c r="B157" s="105">
        <v>10.5</v>
      </c>
      <c r="C157" s="106"/>
      <c r="D157" s="106">
        <v>-34.799999999999997</v>
      </c>
      <c r="E157" s="106"/>
      <c r="F157" s="106">
        <v>-27.6</v>
      </c>
      <c r="G157" s="106"/>
      <c r="H157" s="106">
        <v>-26.9</v>
      </c>
      <c r="I157" s="106"/>
      <c r="J157" s="106">
        <v>-19.600000000000001</v>
      </c>
      <c r="K157" s="107"/>
      <c r="L157" s="105">
        <v>-31.1</v>
      </c>
      <c r="M157" s="107"/>
    </row>
    <row r="158" spans="1:13" s="104" customFormat="1" ht="18" customHeight="1" x14ac:dyDescent="0.25">
      <c r="A158" s="147" t="s">
        <v>164</v>
      </c>
      <c r="B158" s="105">
        <v>5.3</v>
      </c>
      <c r="C158" s="106"/>
      <c r="D158" s="106">
        <v>-9.1999999999999993</v>
      </c>
      <c r="E158" s="106"/>
      <c r="F158" s="106">
        <v>-6.6</v>
      </c>
      <c r="G158" s="106"/>
      <c r="H158" s="106">
        <v>-1.8</v>
      </c>
      <c r="I158" s="106"/>
      <c r="J158" s="106">
        <v>-3.3</v>
      </c>
      <c r="K158" s="107"/>
      <c r="L158" s="105">
        <v>-11.4</v>
      </c>
      <c r="M158" s="107"/>
    </row>
    <row r="159" spans="1:13" s="104" customFormat="1" ht="18" customHeight="1" x14ac:dyDescent="0.25">
      <c r="A159" s="144" t="s">
        <v>165</v>
      </c>
      <c r="B159" s="105">
        <v>-12.4</v>
      </c>
      <c r="C159" s="106"/>
      <c r="D159" s="106">
        <v>-16.3</v>
      </c>
      <c r="E159" s="106"/>
      <c r="F159" s="106">
        <v>-19.899999999999999</v>
      </c>
      <c r="G159" s="106"/>
      <c r="H159" s="106">
        <v>-8.5</v>
      </c>
      <c r="I159" s="106"/>
      <c r="J159" s="106">
        <v>-14.4</v>
      </c>
      <c r="K159" s="107"/>
      <c r="L159" s="105">
        <v>-6</v>
      </c>
      <c r="M159" s="107"/>
    </row>
    <row r="160" spans="1:13" s="104" customFormat="1" ht="18" customHeight="1" x14ac:dyDescent="0.25">
      <c r="A160" s="102" t="s">
        <v>171</v>
      </c>
      <c r="B160" s="128"/>
      <c r="C160" s="124"/>
      <c r="D160" s="124"/>
      <c r="E160" s="124"/>
      <c r="F160" s="124"/>
      <c r="G160" s="124"/>
      <c r="H160" s="124"/>
      <c r="I160" s="124"/>
      <c r="J160" s="124"/>
      <c r="K160" s="125"/>
      <c r="L160" s="128"/>
      <c r="M160" s="125"/>
    </row>
    <row r="161" spans="1:13" s="104" customFormat="1" ht="18" customHeight="1" x14ac:dyDescent="0.25">
      <c r="A161" s="142" t="s">
        <v>151</v>
      </c>
      <c r="B161" s="105">
        <v>-1.5</v>
      </c>
      <c r="C161" s="106"/>
      <c r="D161" s="106">
        <v>-6.7</v>
      </c>
      <c r="E161" s="106"/>
      <c r="F161" s="106">
        <v>2.6</v>
      </c>
      <c r="G161" s="106"/>
      <c r="H161" s="106">
        <v>-1</v>
      </c>
      <c r="I161" s="106"/>
      <c r="J161" s="106">
        <v>-1.7</v>
      </c>
      <c r="K161" s="107"/>
      <c r="L161" s="105">
        <v>0.5</v>
      </c>
      <c r="M161" s="107"/>
    </row>
    <row r="162" spans="1:13" s="104" customFormat="1" ht="18" customHeight="1" x14ac:dyDescent="0.25">
      <c r="A162" s="143" t="s">
        <v>140</v>
      </c>
      <c r="B162" s="105">
        <v>-0.7</v>
      </c>
      <c r="C162" s="106"/>
      <c r="D162" s="106">
        <v>-6.5</v>
      </c>
      <c r="E162" s="106"/>
      <c r="F162" s="106">
        <v>4.5999999999999996</v>
      </c>
      <c r="G162" s="106"/>
      <c r="H162" s="106">
        <v>-0.4</v>
      </c>
      <c r="I162" s="106"/>
      <c r="J162" s="106">
        <v>-0.8</v>
      </c>
      <c r="K162" s="107"/>
      <c r="L162" s="105">
        <v>-1</v>
      </c>
      <c r="M162" s="107"/>
    </row>
    <row r="163" spans="1:13" s="104" customFormat="1" ht="18" customHeight="1" x14ac:dyDescent="0.25">
      <c r="A163" s="144" t="s">
        <v>152</v>
      </c>
      <c r="B163" s="105">
        <v>-16.600000000000001</v>
      </c>
      <c r="C163" s="106"/>
      <c r="D163" s="106">
        <v>-6.4</v>
      </c>
      <c r="E163" s="106"/>
      <c r="F163" s="106">
        <v>-6.1</v>
      </c>
      <c r="G163" s="106"/>
      <c r="H163" s="106">
        <v>6.5</v>
      </c>
      <c r="I163" s="106"/>
      <c r="J163" s="106">
        <v>-6.4</v>
      </c>
      <c r="K163" s="107"/>
      <c r="L163" s="105">
        <v>1.2</v>
      </c>
      <c r="M163" s="107"/>
    </row>
    <row r="164" spans="1:13" s="104" customFormat="1" ht="18" customHeight="1" x14ac:dyDescent="0.25">
      <c r="A164" s="144" t="s">
        <v>153</v>
      </c>
      <c r="B164" s="105">
        <v>0.3</v>
      </c>
      <c r="C164" s="106"/>
      <c r="D164" s="106">
        <v>3.3</v>
      </c>
      <c r="E164" s="106"/>
      <c r="F164" s="106">
        <v>-9.1999999999999993</v>
      </c>
      <c r="G164" s="106"/>
      <c r="H164" s="106">
        <v>-2</v>
      </c>
      <c r="I164" s="106"/>
      <c r="J164" s="106">
        <v>-2</v>
      </c>
      <c r="K164" s="107"/>
      <c r="L164" s="105">
        <v>2.2999999999999998</v>
      </c>
      <c r="M164" s="107"/>
    </row>
    <row r="165" spans="1:13" s="104" customFormat="1" ht="18" customHeight="1" x14ac:dyDescent="0.25">
      <c r="A165" s="144" t="s">
        <v>154</v>
      </c>
      <c r="B165" s="105">
        <v>-4.5</v>
      </c>
      <c r="C165" s="106"/>
      <c r="D165" s="106">
        <v>-26</v>
      </c>
      <c r="E165" s="106"/>
      <c r="F165" s="106">
        <v>-30.6</v>
      </c>
      <c r="G165" s="106"/>
      <c r="H165" s="106">
        <v>1.8</v>
      </c>
      <c r="I165" s="106"/>
      <c r="J165" s="106">
        <v>-16.100000000000001</v>
      </c>
      <c r="K165" s="107"/>
      <c r="L165" s="105">
        <v>-5.9</v>
      </c>
      <c r="M165" s="107"/>
    </row>
    <row r="166" spans="1:13" s="104" customFormat="1" ht="18" customHeight="1" x14ac:dyDescent="0.25">
      <c r="A166" s="144" t="s">
        <v>155</v>
      </c>
      <c r="B166" s="105">
        <v>29.5</v>
      </c>
      <c r="C166" s="106"/>
      <c r="D166" s="106">
        <v>-12.1</v>
      </c>
      <c r="E166" s="106"/>
      <c r="F166" s="106">
        <v>-11.5</v>
      </c>
      <c r="G166" s="106"/>
      <c r="H166" s="106">
        <v>-6.6</v>
      </c>
      <c r="I166" s="106"/>
      <c r="J166" s="106">
        <v>-2</v>
      </c>
      <c r="K166" s="107"/>
      <c r="L166" s="105">
        <v>-22</v>
      </c>
      <c r="M166" s="107"/>
    </row>
    <row r="167" spans="1:13" s="104" customFormat="1" ht="18" customHeight="1" x14ac:dyDescent="0.25">
      <c r="A167" s="144" t="s">
        <v>156</v>
      </c>
      <c r="B167" s="105">
        <v>9.6</v>
      </c>
      <c r="C167" s="106"/>
      <c r="D167" s="106">
        <v>-5.5</v>
      </c>
      <c r="E167" s="106"/>
      <c r="F167" s="106">
        <v>-25.3</v>
      </c>
      <c r="G167" s="106"/>
      <c r="H167" s="106">
        <v>7.2</v>
      </c>
      <c r="I167" s="106"/>
      <c r="J167" s="106">
        <v>-4.0999999999999996</v>
      </c>
      <c r="K167" s="107"/>
      <c r="L167" s="105">
        <v>4</v>
      </c>
      <c r="M167" s="107"/>
    </row>
    <row r="168" spans="1:13" s="104" customFormat="1" ht="18" customHeight="1" x14ac:dyDescent="0.25">
      <c r="A168" s="144" t="s">
        <v>157</v>
      </c>
      <c r="B168" s="105">
        <v>11.1</v>
      </c>
      <c r="C168" s="106"/>
      <c r="D168" s="106">
        <v>0.5</v>
      </c>
      <c r="E168" s="106"/>
      <c r="F168" s="106">
        <v>-9.5</v>
      </c>
      <c r="G168" s="106"/>
      <c r="H168" s="106">
        <v>6.9</v>
      </c>
      <c r="I168" s="106"/>
      <c r="J168" s="106">
        <v>1.9</v>
      </c>
      <c r="K168" s="107"/>
      <c r="L168" s="105">
        <v>1.8</v>
      </c>
      <c r="M168" s="107"/>
    </row>
    <row r="169" spans="1:13" s="104" customFormat="1" ht="18" customHeight="1" x14ac:dyDescent="0.25">
      <c r="A169" s="144" t="s">
        <v>158</v>
      </c>
      <c r="B169" s="105">
        <v>5.9</v>
      </c>
      <c r="C169" s="106"/>
      <c r="D169" s="106">
        <v>18.899999999999999</v>
      </c>
      <c r="E169" s="106"/>
      <c r="F169" s="106">
        <v>-4.5</v>
      </c>
      <c r="G169" s="106"/>
      <c r="H169" s="106">
        <v>-9.8000000000000007</v>
      </c>
      <c r="I169" s="106"/>
      <c r="J169" s="106">
        <v>1.1000000000000001</v>
      </c>
      <c r="K169" s="107"/>
      <c r="L169" s="105">
        <v>4.3</v>
      </c>
      <c r="M169" s="107"/>
    </row>
    <row r="170" spans="1:13" s="104" customFormat="1" ht="18" customHeight="1" x14ac:dyDescent="0.25">
      <c r="A170" s="144" t="s">
        <v>159</v>
      </c>
      <c r="B170" s="105">
        <v>1.8</v>
      </c>
      <c r="C170" s="106"/>
      <c r="D170" s="106">
        <v>-6.1</v>
      </c>
      <c r="E170" s="106"/>
      <c r="F170" s="106">
        <v>7.1</v>
      </c>
      <c r="G170" s="106"/>
      <c r="H170" s="106">
        <v>-0.2</v>
      </c>
      <c r="I170" s="106"/>
      <c r="J170" s="106">
        <v>0.5</v>
      </c>
      <c r="K170" s="107"/>
      <c r="L170" s="105">
        <v>-2.5</v>
      </c>
      <c r="M170" s="107"/>
    </row>
    <row r="171" spans="1:13" s="104" customFormat="1" ht="18" customHeight="1" x14ac:dyDescent="0.25">
      <c r="A171" s="143" t="s">
        <v>141</v>
      </c>
      <c r="B171" s="105">
        <v>-12.9</v>
      </c>
      <c r="C171" s="106"/>
      <c r="D171" s="106">
        <v>-11.8</v>
      </c>
      <c r="E171" s="106"/>
      <c r="F171" s="106">
        <v>-12.5</v>
      </c>
      <c r="G171" s="106"/>
      <c r="H171" s="106">
        <v>-4.0999999999999996</v>
      </c>
      <c r="I171" s="106"/>
      <c r="J171" s="106">
        <v>-10.4</v>
      </c>
      <c r="K171" s="107"/>
      <c r="L171" s="105">
        <v>33.200000000000003</v>
      </c>
      <c r="M171" s="107"/>
    </row>
    <row r="172" spans="1:13" s="104" customFormat="1" ht="18" customHeight="1" x14ac:dyDescent="0.25">
      <c r="A172" s="144" t="s">
        <v>160</v>
      </c>
      <c r="B172" s="105">
        <v>-3.4</v>
      </c>
      <c r="C172" s="106"/>
      <c r="D172" s="106">
        <v>-3.1</v>
      </c>
      <c r="E172" s="106"/>
      <c r="F172" s="106">
        <v>-2</v>
      </c>
      <c r="G172" s="106"/>
      <c r="H172" s="106">
        <v>13.5</v>
      </c>
      <c r="I172" s="106"/>
      <c r="J172" s="106">
        <v>1</v>
      </c>
      <c r="K172" s="107"/>
      <c r="L172" s="105">
        <v>25.1</v>
      </c>
      <c r="M172" s="107"/>
    </row>
    <row r="173" spans="1:13" s="104" customFormat="1" ht="18" customHeight="1" x14ac:dyDescent="0.25">
      <c r="A173" s="144" t="s">
        <v>161</v>
      </c>
      <c r="B173" s="105">
        <v>-1.2</v>
      </c>
      <c r="C173" s="106"/>
      <c r="D173" s="106">
        <v>2.5</v>
      </c>
      <c r="E173" s="106"/>
      <c r="F173" s="106">
        <v>-2.2000000000000002</v>
      </c>
      <c r="G173" s="106"/>
      <c r="H173" s="106">
        <v>-4.8</v>
      </c>
      <c r="I173" s="106"/>
      <c r="J173" s="106">
        <v>-1.5</v>
      </c>
      <c r="K173" s="107"/>
      <c r="L173" s="105">
        <v>7.8</v>
      </c>
      <c r="M173" s="107"/>
    </row>
    <row r="174" spans="1:13" s="104" customFormat="1" ht="18" customHeight="1" x14ac:dyDescent="0.25">
      <c r="A174" s="143" t="s">
        <v>85</v>
      </c>
      <c r="B174" s="105">
        <v>-2.1</v>
      </c>
      <c r="C174" s="106"/>
      <c r="D174" s="106">
        <v>-8</v>
      </c>
      <c r="E174" s="106"/>
      <c r="F174" s="106">
        <v>-14.9</v>
      </c>
      <c r="G174" s="106"/>
      <c r="H174" s="106">
        <v>-11.4</v>
      </c>
      <c r="I174" s="106"/>
      <c r="J174" s="106">
        <v>-9.1</v>
      </c>
      <c r="K174" s="107"/>
      <c r="L174" s="105">
        <v>-1.6</v>
      </c>
      <c r="M174" s="107"/>
    </row>
    <row r="175" spans="1:13" s="104" customFormat="1" ht="18" customHeight="1" x14ac:dyDescent="0.25">
      <c r="A175" s="144" t="s">
        <v>162</v>
      </c>
      <c r="B175" s="105">
        <v>-1.1000000000000001</v>
      </c>
      <c r="C175" s="106"/>
      <c r="D175" s="106">
        <v>-4</v>
      </c>
      <c r="E175" s="106"/>
      <c r="F175" s="106">
        <v>-15</v>
      </c>
      <c r="G175" s="106"/>
      <c r="H175" s="106">
        <v>-12.7</v>
      </c>
      <c r="I175" s="106"/>
      <c r="J175" s="106">
        <v>-8.1999999999999993</v>
      </c>
      <c r="K175" s="107"/>
      <c r="L175" s="105">
        <v>1.6</v>
      </c>
      <c r="M175" s="107"/>
    </row>
    <row r="176" spans="1:13" s="104" customFormat="1" ht="18" customHeight="1" x14ac:dyDescent="0.25">
      <c r="A176" s="144" t="s">
        <v>163</v>
      </c>
      <c r="B176" s="105">
        <v>-2.2000000000000002</v>
      </c>
      <c r="C176" s="106"/>
      <c r="D176" s="106">
        <v>-2.5</v>
      </c>
      <c r="E176" s="106"/>
      <c r="F176" s="106">
        <v>-8.5</v>
      </c>
      <c r="G176" s="106"/>
      <c r="H176" s="106">
        <v>-3.7</v>
      </c>
      <c r="I176" s="106"/>
      <c r="J176" s="106">
        <v>-4.2</v>
      </c>
      <c r="K176" s="107"/>
      <c r="L176" s="105">
        <v>0.7</v>
      </c>
      <c r="M176" s="107"/>
    </row>
    <row r="177" spans="1:13" s="104" customFormat="1" ht="18" customHeight="1" x14ac:dyDescent="0.25">
      <c r="A177" s="147" t="s">
        <v>164</v>
      </c>
      <c r="B177" s="105">
        <v>-15.6</v>
      </c>
      <c r="C177" s="106"/>
      <c r="D177" s="106">
        <v>-12.8</v>
      </c>
      <c r="E177" s="106"/>
      <c r="F177" s="106">
        <v>-23.5</v>
      </c>
      <c r="G177" s="106"/>
      <c r="H177" s="106">
        <v>-9.9</v>
      </c>
      <c r="I177" s="106"/>
      <c r="J177" s="106">
        <v>-15.4</v>
      </c>
      <c r="K177" s="107"/>
      <c r="L177" s="105">
        <v>-21.6</v>
      </c>
      <c r="M177" s="107"/>
    </row>
    <row r="178" spans="1:13" s="104" customFormat="1" ht="18" customHeight="1" x14ac:dyDescent="0.25">
      <c r="A178" s="144" t="s">
        <v>165</v>
      </c>
      <c r="B178" s="105">
        <v>1.9</v>
      </c>
      <c r="C178" s="106"/>
      <c r="D178" s="106">
        <v>-13.8</v>
      </c>
      <c r="E178" s="106"/>
      <c r="F178" s="106">
        <v>-13.6</v>
      </c>
      <c r="G178" s="106"/>
      <c r="H178" s="106">
        <v>-10.6</v>
      </c>
      <c r="I178" s="106"/>
      <c r="J178" s="106">
        <v>-9</v>
      </c>
      <c r="K178" s="107"/>
      <c r="L178" s="105">
        <v>-6.7</v>
      </c>
      <c r="M178" s="107"/>
    </row>
    <row r="179" spans="1:13" s="104" customFormat="1" ht="18" customHeight="1" x14ac:dyDescent="0.25">
      <c r="A179" s="102" t="s">
        <v>172</v>
      </c>
      <c r="B179" s="105"/>
      <c r="C179" s="106"/>
      <c r="D179" s="106"/>
      <c r="E179" s="106"/>
      <c r="F179" s="106"/>
      <c r="G179" s="106"/>
      <c r="H179" s="106"/>
      <c r="I179" s="106"/>
      <c r="J179" s="106"/>
      <c r="K179" s="107"/>
      <c r="L179" s="105"/>
      <c r="M179" s="107"/>
    </row>
    <row r="180" spans="1:13" s="104" customFormat="1" ht="18" customHeight="1" x14ac:dyDescent="0.25">
      <c r="A180" s="142" t="s">
        <v>151</v>
      </c>
      <c r="B180" s="105">
        <v>-11.4</v>
      </c>
      <c r="C180" s="106"/>
      <c r="D180" s="106">
        <v>-9</v>
      </c>
      <c r="E180" s="106"/>
      <c r="F180" s="106">
        <v>-10.3</v>
      </c>
      <c r="G180" s="106"/>
      <c r="H180" s="106">
        <v>-9.6</v>
      </c>
      <c r="I180" s="106"/>
      <c r="J180" s="106">
        <v>-10.1</v>
      </c>
      <c r="K180" s="107"/>
      <c r="L180" s="105">
        <v>16.899999999999999</v>
      </c>
      <c r="M180" s="107"/>
    </row>
    <row r="181" spans="1:13" s="104" customFormat="1" ht="18" customHeight="1" x14ac:dyDescent="0.25">
      <c r="A181" s="143" t="s">
        <v>140</v>
      </c>
      <c r="B181" s="105">
        <v>-11.8</v>
      </c>
      <c r="C181" s="106"/>
      <c r="D181" s="106">
        <v>-8.3000000000000007</v>
      </c>
      <c r="E181" s="106"/>
      <c r="F181" s="106">
        <v>-10.1</v>
      </c>
      <c r="G181" s="106"/>
      <c r="H181" s="106">
        <v>-11.8</v>
      </c>
      <c r="I181" s="106"/>
      <c r="J181" s="106">
        <v>-10.5</v>
      </c>
      <c r="K181" s="107"/>
      <c r="L181" s="105">
        <v>14.5</v>
      </c>
      <c r="M181" s="107"/>
    </row>
    <row r="182" spans="1:13" s="104" customFormat="1" ht="18" customHeight="1" x14ac:dyDescent="0.25">
      <c r="A182" s="144" t="s">
        <v>152</v>
      </c>
      <c r="B182" s="105">
        <v>-11.8</v>
      </c>
      <c r="C182" s="106"/>
      <c r="D182" s="106">
        <v>3.4</v>
      </c>
      <c r="E182" s="106"/>
      <c r="F182" s="106">
        <v>-3</v>
      </c>
      <c r="G182" s="106"/>
      <c r="H182" s="106">
        <v>-8</v>
      </c>
      <c r="I182" s="106"/>
      <c r="J182" s="106">
        <v>-4.7</v>
      </c>
      <c r="K182" s="107"/>
      <c r="L182" s="105">
        <v>-2.6</v>
      </c>
      <c r="M182" s="107"/>
    </row>
    <row r="183" spans="1:13" s="104" customFormat="1" ht="18" customHeight="1" x14ac:dyDescent="0.25">
      <c r="A183" s="144" t="s">
        <v>153</v>
      </c>
      <c r="B183" s="105">
        <v>1.9</v>
      </c>
      <c r="C183" s="106"/>
      <c r="D183" s="106">
        <v>-6.2</v>
      </c>
      <c r="E183" s="106"/>
      <c r="F183" s="106">
        <v>-13.4</v>
      </c>
      <c r="G183" s="106"/>
      <c r="H183" s="106">
        <v>5.9</v>
      </c>
      <c r="I183" s="106"/>
      <c r="J183" s="106">
        <v>-3.4</v>
      </c>
      <c r="K183" s="107"/>
      <c r="L183" s="105">
        <v>13.7</v>
      </c>
      <c r="M183" s="107"/>
    </row>
    <row r="184" spans="1:13" s="104" customFormat="1" ht="18" customHeight="1" x14ac:dyDescent="0.25">
      <c r="A184" s="144" t="s">
        <v>154</v>
      </c>
      <c r="B184" s="105">
        <v>-9.6999999999999993</v>
      </c>
      <c r="C184" s="106"/>
      <c r="D184" s="106">
        <v>-9.5</v>
      </c>
      <c r="E184" s="106"/>
      <c r="F184" s="106">
        <v>-20.6</v>
      </c>
      <c r="G184" s="106"/>
      <c r="H184" s="106">
        <v>6.7</v>
      </c>
      <c r="I184" s="106"/>
      <c r="J184" s="106">
        <v>-8.3000000000000007</v>
      </c>
      <c r="K184" s="107"/>
      <c r="L184" s="105">
        <v>15.8</v>
      </c>
      <c r="M184" s="107"/>
    </row>
    <row r="185" spans="1:13" s="104" customFormat="1" ht="18" customHeight="1" x14ac:dyDescent="0.25">
      <c r="A185" s="144" t="s">
        <v>155</v>
      </c>
      <c r="B185" s="105">
        <v>24.7</v>
      </c>
      <c r="C185" s="106"/>
      <c r="D185" s="106">
        <v>23.6</v>
      </c>
      <c r="E185" s="106"/>
      <c r="F185" s="106">
        <v>-6.2</v>
      </c>
      <c r="G185" s="106"/>
      <c r="H185" s="106">
        <v>-8</v>
      </c>
      <c r="I185" s="106"/>
      <c r="J185" s="106">
        <v>7</v>
      </c>
      <c r="K185" s="107"/>
      <c r="L185" s="105">
        <v>-13.7</v>
      </c>
      <c r="M185" s="107"/>
    </row>
    <row r="186" spans="1:13" s="104" customFormat="1" ht="18" customHeight="1" x14ac:dyDescent="0.25">
      <c r="A186" s="144" t="s">
        <v>156</v>
      </c>
      <c r="B186" s="105">
        <v>-1.5</v>
      </c>
      <c r="C186" s="106"/>
      <c r="D186" s="106">
        <v>-6.1</v>
      </c>
      <c r="E186" s="106"/>
      <c r="F186" s="106">
        <v>-14.4</v>
      </c>
      <c r="G186" s="106"/>
      <c r="H186" s="106">
        <v>11.7</v>
      </c>
      <c r="I186" s="106"/>
      <c r="J186" s="106">
        <v>-2.8</v>
      </c>
      <c r="K186" s="107"/>
      <c r="L186" s="105">
        <v>23.7</v>
      </c>
      <c r="M186" s="107"/>
    </row>
    <row r="187" spans="1:13" s="104" customFormat="1" ht="18" customHeight="1" x14ac:dyDescent="0.25">
      <c r="A187" s="144" t="s">
        <v>157</v>
      </c>
      <c r="B187" s="105">
        <v>-14.6</v>
      </c>
      <c r="C187" s="106"/>
      <c r="D187" s="106">
        <v>-37.299999999999997</v>
      </c>
      <c r="E187" s="106"/>
      <c r="F187" s="106">
        <v>-52.7</v>
      </c>
      <c r="G187" s="106"/>
      <c r="H187" s="106">
        <v>40.9</v>
      </c>
      <c r="I187" s="106"/>
      <c r="J187" s="106">
        <v>-22.9</v>
      </c>
      <c r="K187" s="107"/>
      <c r="L187" s="105">
        <v>57.8</v>
      </c>
      <c r="M187" s="107"/>
    </row>
    <row r="188" spans="1:13" s="104" customFormat="1" ht="18" customHeight="1" x14ac:dyDescent="0.25">
      <c r="A188" s="144" t="s">
        <v>158</v>
      </c>
      <c r="B188" s="105">
        <v>-0.2</v>
      </c>
      <c r="C188" s="106"/>
      <c r="D188" s="106">
        <v>27.4</v>
      </c>
      <c r="E188" s="106"/>
      <c r="F188" s="106">
        <v>8.9</v>
      </c>
      <c r="G188" s="106"/>
      <c r="H188" s="106">
        <v>13.2</v>
      </c>
      <c r="I188" s="106"/>
      <c r="J188" s="106">
        <v>11.4</v>
      </c>
      <c r="K188" s="107"/>
      <c r="L188" s="105">
        <v>10.4</v>
      </c>
      <c r="M188" s="107"/>
    </row>
    <row r="189" spans="1:13" s="104" customFormat="1" ht="18" customHeight="1" x14ac:dyDescent="0.25">
      <c r="A189" s="144" t="s">
        <v>159</v>
      </c>
      <c r="B189" s="105">
        <v>-0.5</v>
      </c>
      <c r="C189" s="106"/>
      <c r="D189" s="106">
        <v>0.7</v>
      </c>
      <c r="E189" s="106"/>
      <c r="F189" s="106">
        <v>1.2</v>
      </c>
      <c r="G189" s="106"/>
      <c r="H189" s="106">
        <v>-2.5</v>
      </c>
      <c r="I189" s="106"/>
      <c r="J189" s="106">
        <v>-0.3</v>
      </c>
      <c r="K189" s="107"/>
      <c r="L189" s="105">
        <v>2</v>
      </c>
      <c r="M189" s="107"/>
    </row>
    <row r="190" spans="1:13" s="104" customFormat="1" ht="18" customHeight="1" x14ac:dyDescent="0.25">
      <c r="A190" s="143" t="s">
        <v>141</v>
      </c>
      <c r="B190" s="105">
        <v>-12.8</v>
      </c>
      <c r="C190" s="106"/>
      <c r="D190" s="106">
        <v>-13.3</v>
      </c>
      <c r="E190" s="106"/>
      <c r="F190" s="106">
        <v>-14.2</v>
      </c>
      <c r="G190" s="106"/>
      <c r="H190" s="106">
        <v>-4.5999999999999996</v>
      </c>
      <c r="I190" s="106"/>
      <c r="J190" s="106">
        <v>-11.3</v>
      </c>
      <c r="K190" s="107"/>
      <c r="L190" s="105">
        <v>34.700000000000003</v>
      </c>
      <c r="M190" s="107"/>
    </row>
    <row r="191" spans="1:13" s="104" customFormat="1" ht="18" customHeight="1" x14ac:dyDescent="0.25">
      <c r="A191" s="144" t="s">
        <v>160</v>
      </c>
      <c r="B191" s="105">
        <v>-7.4</v>
      </c>
      <c r="C191" s="106"/>
      <c r="D191" s="106">
        <v>-9.1</v>
      </c>
      <c r="E191" s="106"/>
      <c r="F191" s="106">
        <v>-9.9</v>
      </c>
      <c r="G191" s="106"/>
      <c r="H191" s="106">
        <v>1.5</v>
      </c>
      <c r="I191" s="106"/>
      <c r="J191" s="106">
        <v>-6.4</v>
      </c>
      <c r="K191" s="107"/>
      <c r="L191" s="105">
        <v>29.7</v>
      </c>
      <c r="M191" s="107"/>
    </row>
    <row r="192" spans="1:13" s="104" customFormat="1" ht="18" customHeight="1" x14ac:dyDescent="0.25">
      <c r="A192" s="144" t="s">
        <v>161</v>
      </c>
      <c r="B192" s="105">
        <v>-1.5</v>
      </c>
      <c r="C192" s="106"/>
      <c r="D192" s="106">
        <v>5.5</v>
      </c>
      <c r="E192" s="106"/>
      <c r="F192" s="106">
        <v>4.4000000000000004</v>
      </c>
      <c r="G192" s="106"/>
      <c r="H192" s="106">
        <v>6.2</v>
      </c>
      <c r="I192" s="106"/>
      <c r="J192" s="106">
        <v>3.6</v>
      </c>
      <c r="K192" s="107"/>
      <c r="L192" s="105">
        <v>4.7</v>
      </c>
      <c r="M192" s="107"/>
    </row>
    <row r="193" spans="1:13" s="104" customFormat="1" ht="18" customHeight="1" x14ac:dyDescent="0.25">
      <c r="A193" s="143" t="s">
        <v>85</v>
      </c>
      <c r="B193" s="105">
        <v>0.1</v>
      </c>
      <c r="C193" s="106"/>
      <c r="D193" s="106">
        <v>0.3</v>
      </c>
      <c r="E193" s="106"/>
      <c r="F193" s="106">
        <v>3.4</v>
      </c>
      <c r="G193" s="106"/>
      <c r="H193" s="106">
        <v>-1.6</v>
      </c>
      <c r="I193" s="106"/>
      <c r="J193" s="106">
        <v>0.5</v>
      </c>
      <c r="K193" s="107"/>
      <c r="L193" s="105">
        <v>-1.1000000000000001</v>
      </c>
      <c r="M193" s="107"/>
    </row>
    <row r="194" spans="1:13" s="104" customFormat="1" ht="18" customHeight="1" x14ac:dyDescent="0.25">
      <c r="A194" s="144" t="s">
        <v>162</v>
      </c>
      <c r="B194" s="105">
        <v>-10.6</v>
      </c>
      <c r="C194" s="106"/>
      <c r="D194" s="106">
        <v>-10.6</v>
      </c>
      <c r="E194" s="106"/>
      <c r="F194" s="106">
        <v>-16.399999999999999</v>
      </c>
      <c r="G194" s="106"/>
      <c r="H194" s="106">
        <v>-21.8</v>
      </c>
      <c r="I194" s="106"/>
      <c r="J194" s="106">
        <v>-14.7</v>
      </c>
      <c r="K194" s="107"/>
      <c r="L194" s="105">
        <v>-3.2</v>
      </c>
      <c r="M194" s="107"/>
    </row>
    <row r="195" spans="1:13" s="104" customFormat="1" ht="18" customHeight="1" x14ac:dyDescent="0.25">
      <c r="A195" s="144" t="s">
        <v>163</v>
      </c>
      <c r="B195" s="105">
        <v>-2.5</v>
      </c>
      <c r="C195" s="106"/>
      <c r="D195" s="106">
        <v>2.6</v>
      </c>
      <c r="E195" s="106"/>
      <c r="F195" s="106">
        <v>10.199999999999999</v>
      </c>
      <c r="G195" s="106"/>
      <c r="H195" s="106">
        <v>2.8</v>
      </c>
      <c r="I195" s="106"/>
      <c r="J195" s="106">
        <v>3.2</v>
      </c>
      <c r="K195" s="107"/>
      <c r="L195" s="105">
        <v>7.8</v>
      </c>
      <c r="M195" s="107"/>
    </row>
    <row r="196" spans="1:13" s="104" customFormat="1" ht="18" customHeight="1" x14ac:dyDescent="0.25">
      <c r="A196" s="147" t="s">
        <v>164</v>
      </c>
      <c r="B196" s="105">
        <v>6.7</v>
      </c>
      <c r="C196" s="106"/>
      <c r="D196" s="106">
        <v>-20.399999999999999</v>
      </c>
      <c r="E196" s="106"/>
      <c r="F196" s="106">
        <v>-4.5</v>
      </c>
      <c r="G196" s="106"/>
      <c r="H196" s="106">
        <v>-12.1</v>
      </c>
      <c r="I196" s="106"/>
      <c r="J196" s="106">
        <v>-7.6</v>
      </c>
      <c r="K196" s="107"/>
      <c r="L196" s="105">
        <v>-2.6</v>
      </c>
      <c r="M196" s="107"/>
    </row>
    <row r="197" spans="1:13" s="104" customFormat="1" ht="18" customHeight="1" x14ac:dyDescent="0.25">
      <c r="A197" s="144" t="s">
        <v>165</v>
      </c>
      <c r="B197" s="105">
        <v>-2.8</v>
      </c>
      <c r="C197" s="106"/>
      <c r="D197" s="106">
        <v>-3.9</v>
      </c>
      <c r="E197" s="106"/>
      <c r="F197" s="106">
        <v>0.1</v>
      </c>
      <c r="G197" s="106"/>
      <c r="H197" s="106">
        <v>-4.4000000000000004</v>
      </c>
      <c r="I197" s="106"/>
      <c r="J197" s="106">
        <v>-2.8</v>
      </c>
      <c r="K197" s="107"/>
      <c r="L197" s="105">
        <v>3.9</v>
      </c>
      <c r="M197" s="107"/>
    </row>
    <row r="198" spans="1:13" s="104" customFormat="1" ht="18" customHeight="1" x14ac:dyDescent="0.25">
      <c r="A198" s="102" t="s">
        <v>173</v>
      </c>
      <c r="B198" s="128"/>
      <c r="C198" s="124"/>
      <c r="D198" s="124"/>
      <c r="E198" s="124"/>
      <c r="F198" s="124"/>
      <c r="G198" s="124"/>
      <c r="H198" s="124"/>
      <c r="I198" s="124"/>
      <c r="J198" s="124"/>
      <c r="K198" s="125"/>
      <c r="L198" s="128"/>
      <c r="M198" s="125"/>
    </row>
    <row r="199" spans="1:13" s="104" customFormat="1" ht="18" customHeight="1" x14ac:dyDescent="0.25">
      <c r="A199" s="142" t="s">
        <v>151</v>
      </c>
      <c r="B199" s="105">
        <v>-17.899999999999999</v>
      </c>
      <c r="C199" s="106"/>
      <c r="D199" s="106">
        <v>-19</v>
      </c>
      <c r="E199" s="106"/>
      <c r="F199" s="106">
        <v>-19.899999999999999</v>
      </c>
      <c r="G199" s="106"/>
      <c r="H199" s="106">
        <v>-20.3</v>
      </c>
      <c r="I199" s="106"/>
      <c r="J199" s="106">
        <v>-19.3</v>
      </c>
      <c r="K199" s="107"/>
      <c r="L199" s="105">
        <v>14.3</v>
      </c>
      <c r="M199" s="107"/>
    </row>
    <row r="200" spans="1:13" s="104" customFormat="1" ht="18" customHeight="1" x14ac:dyDescent="0.25">
      <c r="A200" s="143" t="s">
        <v>140</v>
      </c>
      <c r="B200" s="105">
        <v>-24.9</v>
      </c>
      <c r="C200" s="106"/>
      <c r="D200" s="106">
        <v>-24.7</v>
      </c>
      <c r="E200" s="106"/>
      <c r="F200" s="106">
        <v>-24.7</v>
      </c>
      <c r="G200" s="106"/>
      <c r="H200" s="106">
        <v>-26.6</v>
      </c>
      <c r="I200" s="106"/>
      <c r="J200" s="106">
        <v>-25.2</v>
      </c>
      <c r="K200" s="107"/>
      <c r="L200" s="105">
        <v>18.3</v>
      </c>
      <c r="M200" s="107"/>
    </row>
    <row r="201" spans="1:13" s="104" customFormat="1" ht="18" customHeight="1" x14ac:dyDescent="0.25">
      <c r="A201" s="144" t="s">
        <v>152</v>
      </c>
      <c r="B201" s="105">
        <v>-17.899999999999999</v>
      </c>
      <c r="C201" s="106"/>
      <c r="D201" s="106">
        <v>1.9</v>
      </c>
      <c r="E201" s="106"/>
      <c r="F201" s="106">
        <v>4</v>
      </c>
      <c r="G201" s="106"/>
      <c r="H201" s="106">
        <v>-9</v>
      </c>
      <c r="I201" s="106"/>
      <c r="J201" s="106">
        <v>-6</v>
      </c>
      <c r="K201" s="107"/>
      <c r="L201" s="105">
        <v>-3.6</v>
      </c>
      <c r="M201" s="107"/>
    </row>
    <row r="202" spans="1:13" s="104" customFormat="1" ht="18" customHeight="1" x14ac:dyDescent="0.25">
      <c r="A202" s="144" t="s">
        <v>153</v>
      </c>
      <c r="B202" s="105">
        <v>10.7</v>
      </c>
      <c r="C202" s="106"/>
      <c r="D202" s="106">
        <v>2.8</v>
      </c>
      <c r="E202" s="106"/>
      <c r="F202" s="106">
        <v>-11.3</v>
      </c>
      <c r="G202" s="106"/>
      <c r="H202" s="106">
        <v>0.6</v>
      </c>
      <c r="I202" s="106"/>
      <c r="J202" s="106">
        <v>0.5</v>
      </c>
      <c r="K202" s="107"/>
      <c r="L202" s="105">
        <v>-2</v>
      </c>
      <c r="M202" s="107"/>
    </row>
    <row r="203" spans="1:13" s="104" customFormat="1" ht="18" customHeight="1" x14ac:dyDescent="0.25">
      <c r="A203" s="144" t="s">
        <v>154</v>
      </c>
      <c r="B203" s="105">
        <v>-16.600000000000001</v>
      </c>
      <c r="C203" s="106"/>
      <c r="D203" s="106">
        <v>-24.6</v>
      </c>
      <c r="E203" s="106"/>
      <c r="F203" s="106">
        <v>-23.6</v>
      </c>
      <c r="G203" s="106"/>
      <c r="H203" s="106">
        <v>-9.5</v>
      </c>
      <c r="I203" s="106"/>
      <c r="J203" s="106">
        <v>-18.600000000000001</v>
      </c>
      <c r="K203" s="107"/>
      <c r="L203" s="105">
        <v>22.1</v>
      </c>
      <c r="M203" s="107"/>
    </row>
    <row r="204" spans="1:13" s="104" customFormat="1" ht="18" customHeight="1" x14ac:dyDescent="0.25">
      <c r="A204" s="144" t="s">
        <v>155</v>
      </c>
      <c r="B204" s="105">
        <v>61.2</v>
      </c>
      <c r="C204" s="106"/>
      <c r="D204" s="106">
        <v>57.3</v>
      </c>
      <c r="E204" s="106"/>
      <c r="F204" s="106">
        <v>-1.6</v>
      </c>
      <c r="G204" s="106"/>
      <c r="H204" s="106">
        <v>-9.9</v>
      </c>
      <c r="I204" s="106"/>
      <c r="J204" s="106">
        <v>20.9</v>
      </c>
      <c r="K204" s="107"/>
      <c r="L204" s="105">
        <v>-16.399999999999999</v>
      </c>
      <c r="M204" s="107"/>
    </row>
    <row r="205" spans="1:13" s="104" customFormat="1" ht="18" customHeight="1" x14ac:dyDescent="0.25">
      <c r="A205" s="144" t="s">
        <v>156</v>
      </c>
      <c r="B205" s="105">
        <v>1</v>
      </c>
      <c r="C205" s="106"/>
      <c r="D205" s="106">
        <v>-8.3000000000000007</v>
      </c>
      <c r="E205" s="106"/>
      <c r="F205" s="106">
        <v>-9.8000000000000007</v>
      </c>
      <c r="G205" s="106"/>
      <c r="H205" s="106">
        <v>7.7</v>
      </c>
      <c r="I205" s="106"/>
      <c r="J205" s="106">
        <v>-2.2999999999999998</v>
      </c>
      <c r="K205" s="107"/>
      <c r="L205" s="105">
        <v>37.1</v>
      </c>
      <c r="M205" s="107"/>
    </row>
    <row r="206" spans="1:13" s="104" customFormat="1" ht="18" customHeight="1" x14ac:dyDescent="0.25">
      <c r="A206" s="144" t="s">
        <v>157</v>
      </c>
      <c r="B206" s="105">
        <v>-0.4</v>
      </c>
      <c r="C206" s="106"/>
      <c r="D206" s="106">
        <v>-5.7</v>
      </c>
      <c r="E206" s="106"/>
      <c r="F206" s="106">
        <v>-2.5</v>
      </c>
      <c r="G206" s="106"/>
      <c r="H206" s="106">
        <v>6.2</v>
      </c>
      <c r="I206" s="106"/>
      <c r="J206" s="106">
        <v>-0.7</v>
      </c>
      <c r="K206" s="107"/>
      <c r="L206" s="105">
        <v>15.2</v>
      </c>
      <c r="M206" s="107"/>
    </row>
    <row r="207" spans="1:13" s="104" customFormat="1" ht="18" customHeight="1" x14ac:dyDescent="0.25">
      <c r="A207" s="144" t="s">
        <v>158</v>
      </c>
      <c r="B207" s="105">
        <v>14.6</v>
      </c>
      <c r="C207" s="106"/>
      <c r="D207" s="106">
        <v>19.7</v>
      </c>
      <c r="E207" s="106"/>
      <c r="F207" s="106">
        <v>25.3</v>
      </c>
      <c r="G207" s="106"/>
      <c r="H207" s="106">
        <v>27.4</v>
      </c>
      <c r="I207" s="106"/>
      <c r="J207" s="106">
        <v>21.9</v>
      </c>
      <c r="K207" s="107"/>
      <c r="L207" s="105">
        <v>17.399999999999999</v>
      </c>
      <c r="M207" s="107"/>
    </row>
    <row r="208" spans="1:13" s="104" customFormat="1" ht="18" customHeight="1" x14ac:dyDescent="0.25">
      <c r="A208" s="144" t="s">
        <v>159</v>
      </c>
      <c r="B208" s="105">
        <v>-15.1</v>
      </c>
      <c r="C208" s="106"/>
      <c r="D208" s="106">
        <v>-28</v>
      </c>
      <c r="E208" s="106"/>
      <c r="F208" s="106">
        <v>-28.3</v>
      </c>
      <c r="G208" s="106"/>
      <c r="H208" s="106">
        <v>-24.9</v>
      </c>
      <c r="I208" s="106"/>
      <c r="J208" s="106">
        <v>-23.8</v>
      </c>
      <c r="K208" s="107"/>
      <c r="L208" s="105">
        <v>4.5</v>
      </c>
      <c r="M208" s="107"/>
    </row>
    <row r="209" spans="1:13" s="104" customFormat="1" ht="18" customHeight="1" x14ac:dyDescent="0.25">
      <c r="A209" s="143" t="s">
        <v>141</v>
      </c>
      <c r="B209" s="105">
        <v>-1.6</v>
      </c>
      <c r="C209" s="106"/>
      <c r="D209" s="106">
        <v>-3.3</v>
      </c>
      <c r="E209" s="106"/>
      <c r="F209" s="106">
        <v>-3.9</v>
      </c>
      <c r="G209" s="106"/>
      <c r="H209" s="106">
        <v>-0.2</v>
      </c>
      <c r="I209" s="106"/>
      <c r="J209" s="106">
        <v>-2.2999999999999998</v>
      </c>
      <c r="K209" s="107"/>
      <c r="L209" s="105">
        <v>8.1</v>
      </c>
      <c r="M209" s="107"/>
    </row>
    <row r="210" spans="1:13" s="104" customFormat="1" ht="18" customHeight="1" x14ac:dyDescent="0.25">
      <c r="A210" s="144" t="s">
        <v>160</v>
      </c>
      <c r="B210" s="105">
        <v>-0.6</v>
      </c>
      <c r="C210" s="106"/>
      <c r="D210" s="106">
        <v>-2.5</v>
      </c>
      <c r="E210" s="106"/>
      <c r="F210" s="106">
        <v>-3.4</v>
      </c>
      <c r="G210" s="106"/>
      <c r="H210" s="106">
        <v>0.7</v>
      </c>
      <c r="I210" s="106"/>
      <c r="J210" s="106">
        <v>-1.4</v>
      </c>
      <c r="K210" s="107"/>
      <c r="L210" s="105">
        <v>6.6</v>
      </c>
      <c r="M210" s="107"/>
    </row>
    <row r="211" spans="1:13" s="104" customFormat="1" ht="18" customHeight="1" x14ac:dyDescent="0.25">
      <c r="A211" s="144" t="s">
        <v>161</v>
      </c>
      <c r="B211" s="105">
        <v>1.6</v>
      </c>
      <c r="C211" s="106"/>
      <c r="D211" s="106">
        <v>1.9</v>
      </c>
      <c r="E211" s="106"/>
      <c r="F211" s="106">
        <v>5.5</v>
      </c>
      <c r="G211" s="106"/>
      <c r="H211" s="106">
        <v>5.0999999999999996</v>
      </c>
      <c r="I211" s="106"/>
      <c r="J211" s="106">
        <v>3.5</v>
      </c>
      <c r="K211" s="107"/>
      <c r="L211" s="105">
        <v>12.7</v>
      </c>
      <c r="M211" s="107"/>
    </row>
    <row r="212" spans="1:13" s="104" customFormat="1" ht="18" customHeight="1" x14ac:dyDescent="0.25">
      <c r="A212" s="143" t="s">
        <v>85</v>
      </c>
      <c r="B212" s="105">
        <v>-1.6</v>
      </c>
      <c r="C212" s="106"/>
      <c r="D212" s="106">
        <v>-7.2</v>
      </c>
      <c r="E212" s="106"/>
      <c r="F212" s="106">
        <v>-13.5</v>
      </c>
      <c r="G212" s="106"/>
      <c r="H212" s="106">
        <v>-8.6</v>
      </c>
      <c r="I212" s="106"/>
      <c r="J212" s="106">
        <v>-7.6</v>
      </c>
      <c r="K212" s="107"/>
      <c r="L212" s="105">
        <v>3.8</v>
      </c>
      <c r="M212" s="107"/>
    </row>
    <row r="213" spans="1:13" s="104" customFormat="1" ht="18" customHeight="1" x14ac:dyDescent="0.25">
      <c r="A213" s="144" t="s">
        <v>162</v>
      </c>
      <c r="B213" s="105">
        <v>-16.8</v>
      </c>
      <c r="C213" s="106"/>
      <c r="D213" s="106">
        <v>-0.4</v>
      </c>
      <c r="E213" s="106"/>
      <c r="F213" s="106">
        <v>-0.5</v>
      </c>
      <c r="G213" s="106"/>
      <c r="H213" s="106">
        <v>3.4</v>
      </c>
      <c r="I213" s="106"/>
      <c r="J213" s="106">
        <v>-4.3</v>
      </c>
      <c r="K213" s="107"/>
      <c r="L213" s="105">
        <v>-1.6</v>
      </c>
      <c r="M213" s="107"/>
    </row>
    <row r="214" spans="1:13" s="104" customFormat="1" ht="18" customHeight="1" x14ac:dyDescent="0.25">
      <c r="A214" s="144" t="s">
        <v>163</v>
      </c>
      <c r="B214" s="105">
        <v>3.7</v>
      </c>
      <c r="C214" s="106"/>
      <c r="D214" s="106">
        <v>-22.1</v>
      </c>
      <c r="E214" s="106"/>
      <c r="F214" s="106">
        <v>-28.3</v>
      </c>
      <c r="G214" s="106"/>
      <c r="H214" s="106">
        <v>-22.7</v>
      </c>
      <c r="I214" s="106"/>
      <c r="J214" s="106">
        <v>-17.8</v>
      </c>
      <c r="K214" s="107"/>
      <c r="L214" s="105">
        <v>-3.5</v>
      </c>
      <c r="M214" s="107"/>
    </row>
    <row r="215" spans="1:13" s="104" customFormat="1" ht="18" customHeight="1" x14ac:dyDescent="0.25">
      <c r="A215" s="147" t="s">
        <v>164</v>
      </c>
      <c r="B215" s="105">
        <v>-14.9</v>
      </c>
      <c r="C215" s="106"/>
      <c r="D215" s="106">
        <v>-23.1</v>
      </c>
      <c r="E215" s="106"/>
      <c r="F215" s="106">
        <v>-22.3</v>
      </c>
      <c r="G215" s="106"/>
      <c r="H215" s="106">
        <v>-25.9</v>
      </c>
      <c r="I215" s="106"/>
      <c r="J215" s="106">
        <v>-21.6</v>
      </c>
      <c r="K215" s="107"/>
      <c r="L215" s="105">
        <v>-11</v>
      </c>
      <c r="M215" s="107"/>
    </row>
    <row r="216" spans="1:13" s="104" customFormat="1" ht="18" customHeight="1" x14ac:dyDescent="0.25">
      <c r="A216" s="144" t="s">
        <v>165</v>
      </c>
      <c r="B216" s="105">
        <v>0.7</v>
      </c>
      <c r="C216" s="106"/>
      <c r="D216" s="106">
        <v>-3.9</v>
      </c>
      <c r="E216" s="106"/>
      <c r="F216" s="106">
        <v>-10.8</v>
      </c>
      <c r="G216" s="106"/>
      <c r="H216" s="106">
        <v>-7.3</v>
      </c>
      <c r="I216" s="106"/>
      <c r="J216" s="106">
        <v>-5.3</v>
      </c>
      <c r="K216" s="107"/>
      <c r="L216" s="105">
        <v>6.9</v>
      </c>
      <c r="M216" s="107"/>
    </row>
    <row r="217" spans="1:13" s="104" customFormat="1" ht="18" customHeight="1" x14ac:dyDescent="0.25">
      <c r="A217" s="102" t="s">
        <v>174</v>
      </c>
      <c r="B217" s="128"/>
      <c r="C217" s="124"/>
      <c r="D217" s="124"/>
      <c r="E217" s="124"/>
      <c r="F217" s="124"/>
      <c r="G217" s="124"/>
      <c r="H217" s="124"/>
      <c r="I217" s="124"/>
      <c r="J217" s="124"/>
      <c r="K217" s="125"/>
      <c r="L217" s="128"/>
      <c r="M217" s="125"/>
    </row>
    <row r="218" spans="1:13" s="104" customFormat="1" ht="18" customHeight="1" x14ac:dyDescent="0.25">
      <c r="A218" s="142" t="s">
        <v>151</v>
      </c>
      <c r="B218" s="105">
        <v>-14.6</v>
      </c>
      <c r="C218" s="106"/>
      <c r="D218" s="106">
        <v>-12.3</v>
      </c>
      <c r="E218" s="106"/>
      <c r="F218" s="106">
        <v>-9</v>
      </c>
      <c r="G218" s="106"/>
      <c r="H218" s="106">
        <v>-4.5999999999999996</v>
      </c>
      <c r="I218" s="106"/>
      <c r="J218" s="106">
        <v>-10.3</v>
      </c>
      <c r="K218" s="107"/>
      <c r="L218" s="105">
        <v>18.8</v>
      </c>
      <c r="M218" s="107"/>
    </row>
    <row r="219" spans="1:13" s="104" customFormat="1" ht="18" customHeight="1" x14ac:dyDescent="0.25">
      <c r="A219" s="143" t="s">
        <v>140</v>
      </c>
      <c r="B219" s="105">
        <v>-21.1</v>
      </c>
      <c r="C219" s="106"/>
      <c r="D219" s="106">
        <v>-17.3</v>
      </c>
      <c r="E219" s="106"/>
      <c r="F219" s="106">
        <v>-12.9</v>
      </c>
      <c r="G219" s="106"/>
      <c r="H219" s="106">
        <v>-5.2</v>
      </c>
      <c r="I219" s="106"/>
      <c r="J219" s="106">
        <v>-14.6</v>
      </c>
      <c r="K219" s="107"/>
      <c r="L219" s="105">
        <v>22.6</v>
      </c>
      <c r="M219" s="107"/>
    </row>
    <row r="220" spans="1:13" s="104" customFormat="1" ht="18" customHeight="1" x14ac:dyDescent="0.25">
      <c r="A220" s="144" t="s">
        <v>152</v>
      </c>
      <c r="B220" s="105">
        <v>-20.2</v>
      </c>
      <c r="C220" s="106"/>
      <c r="D220" s="106">
        <v>-11.1</v>
      </c>
      <c r="E220" s="106"/>
      <c r="F220" s="106">
        <v>-2.7</v>
      </c>
      <c r="G220" s="106"/>
      <c r="H220" s="106">
        <v>9.5</v>
      </c>
      <c r="I220" s="106"/>
      <c r="J220" s="106">
        <v>-7.7</v>
      </c>
      <c r="K220" s="107"/>
      <c r="L220" s="105">
        <v>-0.5</v>
      </c>
      <c r="M220" s="107"/>
    </row>
    <row r="221" spans="1:13" s="104" customFormat="1" ht="18" customHeight="1" x14ac:dyDescent="0.25">
      <c r="A221" s="144" t="s">
        <v>153</v>
      </c>
      <c r="B221" s="105">
        <v>6.9</v>
      </c>
      <c r="C221" s="106"/>
      <c r="D221" s="106">
        <v>13.2</v>
      </c>
      <c r="E221" s="106"/>
      <c r="F221" s="106">
        <v>1.9</v>
      </c>
      <c r="G221" s="106"/>
      <c r="H221" s="106">
        <v>0.6</v>
      </c>
      <c r="I221" s="106"/>
      <c r="J221" s="106">
        <v>5.7</v>
      </c>
      <c r="K221" s="107"/>
      <c r="L221" s="105">
        <v>-0.1</v>
      </c>
      <c r="M221" s="107"/>
    </row>
    <row r="222" spans="1:13" s="104" customFormat="1" ht="18" customHeight="1" x14ac:dyDescent="0.25">
      <c r="A222" s="144" t="s">
        <v>154</v>
      </c>
      <c r="B222" s="105">
        <v>-11.8</v>
      </c>
      <c r="C222" s="106"/>
      <c r="D222" s="106">
        <v>-11.2</v>
      </c>
      <c r="E222" s="106"/>
      <c r="F222" s="106">
        <v>-6.1</v>
      </c>
      <c r="G222" s="106"/>
      <c r="H222" s="106">
        <v>5.2</v>
      </c>
      <c r="I222" s="106"/>
      <c r="J222" s="106">
        <v>-6.4</v>
      </c>
      <c r="K222" s="107"/>
      <c r="L222" s="105">
        <v>8</v>
      </c>
      <c r="M222" s="107"/>
    </row>
    <row r="223" spans="1:13" s="104" customFormat="1" ht="18" customHeight="1" x14ac:dyDescent="0.25">
      <c r="A223" s="144" t="s">
        <v>155</v>
      </c>
      <c r="B223" s="105">
        <v>2.9</v>
      </c>
      <c r="C223" s="106"/>
      <c r="D223" s="106">
        <v>12.1</v>
      </c>
      <c r="E223" s="106"/>
      <c r="F223" s="106">
        <v>10.8</v>
      </c>
      <c r="G223" s="106"/>
      <c r="H223" s="106">
        <v>4.5999999999999996</v>
      </c>
      <c r="I223" s="106"/>
      <c r="J223" s="106">
        <v>7.9</v>
      </c>
      <c r="K223" s="107"/>
      <c r="L223" s="105">
        <v>-9.1999999999999993</v>
      </c>
      <c r="M223" s="107"/>
    </row>
    <row r="224" spans="1:13" s="104" customFormat="1" ht="18" customHeight="1" x14ac:dyDescent="0.25">
      <c r="A224" s="144" t="s">
        <v>156</v>
      </c>
      <c r="B224" s="105">
        <v>-7.9</v>
      </c>
      <c r="C224" s="106"/>
      <c r="D224" s="106">
        <v>-2.9</v>
      </c>
      <c r="E224" s="106"/>
      <c r="F224" s="106">
        <v>-3.8</v>
      </c>
      <c r="G224" s="106"/>
      <c r="H224" s="106">
        <v>27.1</v>
      </c>
      <c r="I224" s="106"/>
      <c r="J224" s="106">
        <v>2.8</v>
      </c>
      <c r="K224" s="107"/>
      <c r="L224" s="105">
        <v>27.2</v>
      </c>
      <c r="M224" s="107"/>
    </row>
    <row r="225" spans="1:13" s="104" customFormat="1" ht="18" customHeight="1" x14ac:dyDescent="0.25">
      <c r="A225" s="144" t="s">
        <v>157</v>
      </c>
      <c r="B225" s="105">
        <v>-30.9</v>
      </c>
      <c r="C225" s="106"/>
      <c r="D225" s="106">
        <v>-26.3</v>
      </c>
      <c r="E225" s="106"/>
      <c r="F225" s="106">
        <v>-27.2</v>
      </c>
      <c r="G225" s="106"/>
      <c r="H225" s="106">
        <v>-2.4</v>
      </c>
      <c r="I225" s="106"/>
      <c r="J225" s="106">
        <v>-23.1</v>
      </c>
      <c r="K225" s="107"/>
      <c r="L225" s="105">
        <v>5.8</v>
      </c>
      <c r="M225" s="107"/>
    </row>
    <row r="226" spans="1:13" s="104" customFormat="1" ht="18" customHeight="1" x14ac:dyDescent="0.25">
      <c r="A226" s="144" t="s">
        <v>158</v>
      </c>
      <c r="B226" s="105">
        <v>-2.1</v>
      </c>
      <c r="C226" s="106"/>
      <c r="D226" s="106">
        <v>9.8000000000000007</v>
      </c>
      <c r="E226" s="106"/>
      <c r="F226" s="106">
        <v>6.4</v>
      </c>
      <c r="G226" s="106"/>
      <c r="H226" s="106">
        <v>8</v>
      </c>
      <c r="I226" s="106"/>
      <c r="J226" s="106">
        <v>5.3</v>
      </c>
      <c r="K226" s="107"/>
      <c r="L226" s="105">
        <v>9</v>
      </c>
      <c r="M226" s="107"/>
    </row>
    <row r="227" spans="1:13" s="104" customFormat="1" ht="18" customHeight="1" x14ac:dyDescent="0.25">
      <c r="A227" s="144" t="s">
        <v>159</v>
      </c>
      <c r="B227" s="105">
        <v>5.3</v>
      </c>
      <c r="C227" s="106"/>
      <c r="D227" s="106">
        <v>-2.7</v>
      </c>
      <c r="E227" s="106"/>
      <c r="F227" s="106">
        <v>3.5</v>
      </c>
      <c r="G227" s="106"/>
      <c r="H227" s="106">
        <v>5.9</v>
      </c>
      <c r="I227" s="106"/>
      <c r="J227" s="106">
        <v>2.8</v>
      </c>
      <c r="K227" s="107"/>
      <c r="L227" s="105">
        <v>14.6</v>
      </c>
      <c r="M227" s="107"/>
    </row>
    <row r="228" spans="1:13" s="104" customFormat="1" ht="18" customHeight="1" x14ac:dyDescent="0.25">
      <c r="A228" s="143" t="s">
        <v>141</v>
      </c>
      <c r="B228" s="105">
        <v>-11.7</v>
      </c>
      <c r="C228" s="106"/>
      <c r="D228" s="106">
        <v>-8.4</v>
      </c>
      <c r="E228" s="106"/>
      <c r="F228" s="106">
        <v>-6.5</v>
      </c>
      <c r="G228" s="106"/>
      <c r="H228" s="106">
        <v>-1.7</v>
      </c>
      <c r="I228" s="106"/>
      <c r="J228" s="106">
        <v>-7.2</v>
      </c>
      <c r="K228" s="107"/>
      <c r="L228" s="105">
        <v>29.4</v>
      </c>
      <c r="M228" s="107"/>
    </row>
    <row r="229" spans="1:13" s="104" customFormat="1" ht="18" customHeight="1" x14ac:dyDescent="0.25">
      <c r="A229" s="144" t="s">
        <v>160</v>
      </c>
      <c r="B229" s="105">
        <v>-8</v>
      </c>
      <c r="C229" s="106"/>
      <c r="D229" s="106">
        <v>-4.5999999999999996</v>
      </c>
      <c r="E229" s="106"/>
      <c r="F229" s="106">
        <v>-2</v>
      </c>
      <c r="G229" s="106"/>
      <c r="H229" s="106">
        <v>7.2</v>
      </c>
      <c r="I229" s="106"/>
      <c r="J229" s="106">
        <v>-2.1</v>
      </c>
      <c r="K229" s="107"/>
      <c r="L229" s="105">
        <v>24.9</v>
      </c>
      <c r="M229" s="107"/>
    </row>
    <row r="230" spans="1:13" s="104" customFormat="1" ht="18" customHeight="1" x14ac:dyDescent="0.25">
      <c r="A230" s="144" t="s">
        <v>161</v>
      </c>
      <c r="B230" s="105">
        <v>1.8</v>
      </c>
      <c r="C230" s="106"/>
      <c r="D230" s="106">
        <v>5.6</v>
      </c>
      <c r="E230" s="106"/>
      <c r="F230" s="106">
        <v>6.4</v>
      </c>
      <c r="G230" s="106"/>
      <c r="H230" s="106">
        <v>-0.7</v>
      </c>
      <c r="I230" s="106"/>
      <c r="J230" s="106">
        <v>3.2</v>
      </c>
      <c r="K230" s="107"/>
      <c r="L230" s="105">
        <v>10.7</v>
      </c>
      <c r="M230" s="107"/>
    </row>
    <row r="231" spans="1:13" s="104" customFormat="1" ht="18" customHeight="1" x14ac:dyDescent="0.25">
      <c r="A231" s="143" t="s">
        <v>85</v>
      </c>
      <c r="B231" s="105">
        <v>-3.2</v>
      </c>
      <c r="C231" s="106"/>
      <c r="D231" s="106">
        <v>-5.8</v>
      </c>
      <c r="E231" s="106"/>
      <c r="F231" s="106">
        <v>-3.1</v>
      </c>
      <c r="G231" s="106"/>
      <c r="H231" s="106">
        <v>-5.9</v>
      </c>
      <c r="I231" s="106"/>
      <c r="J231" s="106">
        <v>-4.5</v>
      </c>
      <c r="K231" s="107"/>
      <c r="L231" s="105">
        <v>6</v>
      </c>
      <c r="M231" s="107"/>
    </row>
    <row r="232" spans="1:13" s="104" customFormat="1" ht="18" customHeight="1" x14ac:dyDescent="0.25">
      <c r="A232" s="144" t="s">
        <v>162</v>
      </c>
      <c r="B232" s="105">
        <v>-18.600000000000001</v>
      </c>
      <c r="C232" s="106"/>
      <c r="D232" s="106">
        <v>-10.8</v>
      </c>
      <c r="E232" s="106"/>
      <c r="F232" s="106">
        <v>-11.1</v>
      </c>
      <c r="G232" s="106"/>
      <c r="H232" s="106">
        <v>-29.7</v>
      </c>
      <c r="I232" s="106"/>
      <c r="J232" s="106">
        <v>-17.5</v>
      </c>
      <c r="K232" s="107"/>
      <c r="L232" s="105">
        <v>19.3</v>
      </c>
      <c r="M232" s="107"/>
    </row>
    <row r="233" spans="1:13" s="104" customFormat="1" ht="18" customHeight="1" x14ac:dyDescent="0.25">
      <c r="A233" s="144" t="s">
        <v>163</v>
      </c>
      <c r="B233" s="105">
        <v>4.2</v>
      </c>
      <c r="C233" s="106"/>
      <c r="D233" s="106">
        <v>-0.3</v>
      </c>
      <c r="E233" s="106"/>
      <c r="F233" s="106">
        <v>5.9</v>
      </c>
      <c r="G233" s="106"/>
      <c r="H233" s="106">
        <v>4</v>
      </c>
      <c r="I233" s="106"/>
      <c r="J233" s="106">
        <v>3.4</v>
      </c>
      <c r="K233" s="107"/>
      <c r="L233" s="105">
        <v>6.9</v>
      </c>
      <c r="M233" s="107"/>
    </row>
    <row r="234" spans="1:13" s="104" customFormat="1" ht="18" customHeight="1" x14ac:dyDescent="0.25">
      <c r="A234" s="147" t="s">
        <v>164</v>
      </c>
      <c r="B234" s="105">
        <v>-1.6</v>
      </c>
      <c r="C234" s="106"/>
      <c r="D234" s="106">
        <v>-22.5</v>
      </c>
      <c r="E234" s="106"/>
      <c r="F234" s="106">
        <v>-49.3</v>
      </c>
      <c r="G234" s="106"/>
      <c r="H234" s="106">
        <v>-35.6</v>
      </c>
      <c r="I234" s="106"/>
      <c r="J234" s="106">
        <v>-27.3</v>
      </c>
      <c r="K234" s="107"/>
      <c r="L234" s="105">
        <v>-52.5</v>
      </c>
      <c r="M234" s="107"/>
    </row>
    <row r="235" spans="1:13" s="104" customFormat="1" ht="18" customHeight="1" x14ac:dyDescent="0.25">
      <c r="A235" s="144" t="s">
        <v>165</v>
      </c>
      <c r="B235" s="105">
        <v>0.5</v>
      </c>
      <c r="C235" s="106"/>
      <c r="D235" s="106">
        <v>-4</v>
      </c>
      <c r="E235" s="106"/>
      <c r="F235" s="106">
        <v>-2.2000000000000002</v>
      </c>
      <c r="G235" s="106"/>
      <c r="H235" s="106">
        <v>3.1</v>
      </c>
      <c r="I235" s="106"/>
      <c r="J235" s="106">
        <v>-0.7</v>
      </c>
      <c r="K235" s="107"/>
      <c r="L235" s="105">
        <v>-1.4</v>
      </c>
      <c r="M235" s="107"/>
    </row>
    <row r="236" spans="1:13" s="104" customFormat="1" ht="18" customHeight="1" x14ac:dyDescent="0.25">
      <c r="A236" s="102" t="s">
        <v>175</v>
      </c>
      <c r="B236" s="128"/>
      <c r="C236" s="124"/>
      <c r="D236" s="124"/>
      <c r="E236" s="124"/>
      <c r="F236" s="124"/>
      <c r="G236" s="124"/>
      <c r="H236" s="124"/>
      <c r="I236" s="124"/>
      <c r="J236" s="124"/>
      <c r="K236" s="125"/>
      <c r="L236" s="128"/>
      <c r="M236" s="125"/>
    </row>
    <row r="237" spans="1:13" s="104" customFormat="1" ht="18" customHeight="1" x14ac:dyDescent="0.25">
      <c r="A237" s="142" t="s">
        <v>151</v>
      </c>
      <c r="B237" s="105">
        <v>-7.2</v>
      </c>
      <c r="C237" s="106"/>
      <c r="D237" s="106">
        <v>-4</v>
      </c>
      <c r="E237" s="106"/>
      <c r="F237" s="106">
        <v>-2.9</v>
      </c>
      <c r="G237" s="106"/>
      <c r="H237" s="106">
        <v>-4.3</v>
      </c>
      <c r="I237" s="106"/>
      <c r="J237" s="106">
        <v>-4.5999999999999996</v>
      </c>
      <c r="K237" s="107"/>
      <c r="L237" s="105">
        <v>13.6</v>
      </c>
      <c r="M237" s="107"/>
    </row>
    <row r="238" spans="1:13" s="104" customFormat="1" ht="18" customHeight="1" x14ac:dyDescent="0.25">
      <c r="A238" s="143" t="s">
        <v>140</v>
      </c>
      <c r="B238" s="105">
        <v>-8</v>
      </c>
      <c r="C238" s="106"/>
      <c r="D238" s="106">
        <v>-3.5</v>
      </c>
      <c r="E238" s="106"/>
      <c r="F238" s="106">
        <v>1.5</v>
      </c>
      <c r="G238" s="106"/>
      <c r="H238" s="106">
        <v>-4.5</v>
      </c>
      <c r="I238" s="106"/>
      <c r="J238" s="106">
        <v>-3.7</v>
      </c>
      <c r="K238" s="107"/>
      <c r="L238" s="105">
        <v>12.7</v>
      </c>
      <c r="M238" s="107"/>
    </row>
    <row r="239" spans="1:13" s="104" customFormat="1" ht="18" customHeight="1" x14ac:dyDescent="0.25">
      <c r="A239" s="144" t="s">
        <v>152</v>
      </c>
      <c r="B239" s="105">
        <v>-15.3</v>
      </c>
      <c r="C239" s="106"/>
      <c r="D239" s="106">
        <v>-4.4000000000000004</v>
      </c>
      <c r="E239" s="106"/>
      <c r="F239" s="106">
        <v>-2.4</v>
      </c>
      <c r="G239" s="106"/>
      <c r="H239" s="106">
        <v>2.2000000000000002</v>
      </c>
      <c r="I239" s="106"/>
      <c r="J239" s="106">
        <v>-5.4</v>
      </c>
      <c r="K239" s="107"/>
      <c r="L239" s="105">
        <v>5.4</v>
      </c>
      <c r="M239" s="107"/>
    </row>
    <row r="240" spans="1:13" s="104" customFormat="1" ht="18" customHeight="1" x14ac:dyDescent="0.25">
      <c r="A240" s="144" t="s">
        <v>153</v>
      </c>
      <c r="B240" s="105">
        <v>3.4</v>
      </c>
      <c r="C240" s="106"/>
      <c r="D240" s="106">
        <v>1.4</v>
      </c>
      <c r="E240" s="106"/>
      <c r="F240" s="106">
        <v>-12.6</v>
      </c>
      <c r="G240" s="106"/>
      <c r="H240" s="106">
        <v>-30.3</v>
      </c>
      <c r="I240" s="106"/>
      <c r="J240" s="106">
        <v>-11.7</v>
      </c>
      <c r="K240" s="107"/>
      <c r="L240" s="105">
        <v>-3.4</v>
      </c>
      <c r="M240" s="107"/>
    </row>
    <row r="241" spans="1:13" s="104" customFormat="1" ht="18" customHeight="1" x14ac:dyDescent="0.25">
      <c r="A241" s="144" t="s">
        <v>154</v>
      </c>
      <c r="B241" s="105">
        <v>6.1</v>
      </c>
      <c r="C241" s="106"/>
      <c r="D241" s="106">
        <v>5.8</v>
      </c>
      <c r="E241" s="106"/>
      <c r="F241" s="106">
        <v>1.7</v>
      </c>
      <c r="G241" s="106"/>
      <c r="H241" s="106">
        <v>18.100000000000001</v>
      </c>
      <c r="I241" s="106"/>
      <c r="J241" s="106">
        <v>7.8</v>
      </c>
      <c r="K241" s="107"/>
      <c r="L241" s="105">
        <v>-3.8</v>
      </c>
      <c r="M241" s="107"/>
    </row>
    <row r="242" spans="1:13" s="104" customFormat="1" ht="18" customHeight="1" x14ac:dyDescent="0.25">
      <c r="A242" s="144" t="s">
        <v>155</v>
      </c>
      <c r="B242" s="105">
        <v>54.5</v>
      </c>
      <c r="C242" s="106"/>
      <c r="D242" s="106">
        <v>-10.1</v>
      </c>
      <c r="E242" s="106"/>
      <c r="F242" s="106">
        <v>-15.3</v>
      </c>
      <c r="G242" s="106"/>
      <c r="H242" s="106">
        <v>-5.3</v>
      </c>
      <c r="I242" s="106"/>
      <c r="J242" s="106">
        <v>0</v>
      </c>
      <c r="K242" s="107"/>
      <c r="L242" s="105">
        <v>-6.8</v>
      </c>
      <c r="M242" s="107"/>
    </row>
    <row r="243" spans="1:13" s="104" customFormat="1" ht="18" customHeight="1" x14ac:dyDescent="0.25">
      <c r="A243" s="144" t="s">
        <v>156</v>
      </c>
      <c r="B243" s="105">
        <v>-7.5</v>
      </c>
      <c r="C243" s="106"/>
      <c r="D243" s="106">
        <v>-18.2</v>
      </c>
      <c r="E243" s="106"/>
      <c r="F243" s="106">
        <v>-2.4</v>
      </c>
      <c r="G243" s="106"/>
      <c r="H243" s="106">
        <v>54.6</v>
      </c>
      <c r="I243" s="106"/>
      <c r="J243" s="106">
        <v>4.8</v>
      </c>
      <c r="K243" s="107"/>
      <c r="L243" s="105">
        <v>15.9</v>
      </c>
      <c r="M243" s="107"/>
    </row>
    <row r="244" spans="1:13" s="104" customFormat="1" ht="18" customHeight="1" x14ac:dyDescent="0.25">
      <c r="A244" s="144" t="s">
        <v>157</v>
      </c>
      <c r="B244" s="105">
        <v>-39</v>
      </c>
      <c r="C244" s="106"/>
      <c r="D244" s="106">
        <v>-40</v>
      </c>
      <c r="E244" s="106"/>
      <c r="F244" s="106">
        <v>3.5</v>
      </c>
      <c r="G244" s="106"/>
      <c r="H244" s="106">
        <v>80.2</v>
      </c>
      <c r="I244" s="106"/>
      <c r="J244" s="106">
        <v>-12.5</v>
      </c>
      <c r="K244" s="107"/>
      <c r="L244" s="105">
        <v>53.8</v>
      </c>
      <c r="M244" s="107"/>
    </row>
    <row r="245" spans="1:13" s="104" customFormat="1" ht="18" customHeight="1" x14ac:dyDescent="0.25">
      <c r="A245" s="144" t="s">
        <v>158</v>
      </c>
      <c r="B245" s="105">
        <v>5.3</v>
      </c>
      <c r="C245" s="106"/>
      <c r="D245" s="106">
        <v>16.100000000000001</v>
      </c>
      <c r="E245" s="106"/>
      <c r="F245" s="106">
        <v>12.8</v>
      </c>
      <c r="G245" s="106"/>
      <c r="H245" s="106">
        <v>3.5</v>
      </c>
      <c r="I245" s="106"/>
      <c r="J245" s="106">
        <v>9.1</v>
      </c>
      <c r="K245" s="107"/>
      <c r="L245" s="105">
        <v>6.2</v>
      </c>
      <c r="M245" s="107"/>
    </row>
    <row r="246" spans="1:13" s="104" customFormat="1" ht="18" customHeight="1" x14ac:dyDescent="0.25">
      <c r="A246" s="144" t="s">
        <v>159</v>
      </c>
      <c r="B246" s="105">
        <v>2.4</v>
      </c>
      <c r="C246" s="106"/>
      <c r="D246" s="106">
        <v>4</v>
      </c>
      <c r="E246" s="106"/>
      <c r="F246" s="106">
        <v>13.3</v>
      </c>
      <c r="G246" s="106"/>
      <c r="H246" s="106">
        <v>2.2000000000000002</v>
      </c>
      <c r="I246" s="106"/>
      <c r="J246" s="106">
        <v>5.3</v>
      </c>
      <c r="K246" s="107"/>
      <c r="L246" s="105">
        <v>4.4000000000000004</v>
      </c>
      <c r="M246" s="107"/>
    </row>
    <row r="247" spans="1:13" s="104" customFormat="1" ht="18" customHeight="1" x14ac:dyDescent="0.25">
      <c r="A247" s="143" t="s">
        <v>141</v>
      </c>
      <c r="B247" s="105">
        <v>-3.9</v>
      </c>
      <c r="C247" s="106"/>
      <c r="D247" s="106">
        <v>-4.7</v>
      </c>
      <c r="E247" s="106"/>
      <c r="F247" s="106">
        <v>-4.2</v>
      </c>
      <c r="G247" s="106"/>
      <c r="H247" s="106">
        <v>0.8</v>
      </c>
      <c r="I247" s="106"/>
      <c r="J247" s="106">
        <v>-3</v>
      </c>
      <c r="K247" s="107"/>
      <c r="L247" s="105">
        <v>28</v>
      </c>
      <c r="M247" s="107"/>
    </row>
    <row r="248" spans="1:13" s="104" customFormat="1" ht="18" customHeight="1" x14ac:dyDescent="0.25">
      <c r="A248" s="144" t="s">
        <v>160</v>
      </c>
      <c r="B248" s="105">
        <v>-5</v>
      </c>
      <c r="C248" s="106"/>
      <c r="D248" s="106">
        <v>-5.7</v>
      </c>
      <c r="E248" s="106"/>
      <c r="F248" s="106">
        <v>-5.2</v>
      </c>
      <c r="G248" s="106"/>
      <c r="H248" s="106">
        <v>1.2</v>
      </c>
      <c r="I248" s="106"/>
      <c r="J248" s="106">
        <v>-3.7</v>
      </c>
      <c r="K248" s="107"/>
      <c r="L248" s="105">
        <v>32.700000000000003</v>
      </c>
      <c r="M248" s="107"/>
    </row>
    <row r="249" spans="1:13" s="104" customFormat="1" ht="18" customHeight="1" x14ac:dyDescent="0.25">
      <c r="A249" s="144" t="s">
        <v>161</v>
      </c>
      <c r="B249" s="105">
        <v>0.3</v>
      </c>
      <c r="C249" s="106"/>
      <c r="D249" s="106">
        <v>-0.8</v>
      </c>
      <c r="E249" s="106"/>
      <c r="F249" s="106">
        <v>-0.2</v>
      </c>
      <c r="G249" s="106"/>
      <c r="H249" s="106">
        <v>-2.5</v>
      </c>
      <c r="I249" s="106"/>
      <c r="J249" s="106">
        <v>-0.8</v>
      </c>
      <c r="K249" s="107"/>
      <c r="L249" s="105">
        <v>9.1</v>
      </c>
      <c r="M249" s="107"/>
    </row>
    <row r="250" spans="1:13" s="104" customFormat="1" ht="18" customHeight="1" x14ac:dyDescent="0.25">
      <c r="A250" s="143" t="s">
        <v>85</v>
      </c>
      <c r="B250" s="105">
        <v>-1</v>
      </c>
      <c r="C250" s="106"/>
      <c r="D250" s="106">
        <v>-7.3</v>
      </c>
      <c r="E250" s="106"/>
      <c r="F250" s="106">
        <v>-34.9</v>
      </c>
      <c r="G250" s="106"/>
      <c r="H250" s="106">
        <v>-12.1</v>
      </c>
      <c r="I250" s="106"/>
      <c r="J250" s="106">
        <v>-13.6</v>
      </c>
      <c r="K250" s="107"/>
      <c r="L250" s="105">
        <v>-2.9</v>
      </c>
      <c r="M250" s="107"/>
    </row>
    <row r="251" spans="1:13" s="104" customFormat="1" ht="18" customHeight="1" x14ac:dyDescent="0.25">
      <c r="A251" s="144" t="s">
        <v>162</v>
      </c>
      <c r="B251" s="105">
        <v>-2.8</v>
      </c>
      <c r="C251" s="106"/>
      <c r="D251" s="106">
        <v>-7.7</v>
      </c>
      <c r="E251" s="106"/>
      <c r="F251" s="106">
        <v>-45.6</v>
      </c>
      <c r="G251" s="106"/>
      <c r="H251" s="106">
        <v>-16.3</v>
      </c>
      <c r="I251" s="106"/>
      <c r="J251" s="106">
        <v>-17.7</v>
      </c>
      <c r="K251" s="107"/>
      <c r="L251" s="105">
        <v>-6.1</v>
      </c>
      <c r="M251" s="107"/>
    </row>
    <row r="252" spans="1:13" s="104" customFormat="1" ht="18" customHeight="1" x14ac:dyDescent="0.25">
      <c r="A252" s="144" t="s">
        <v>163</v>
      </c>
      <c r="B252" s="105">
        <v>4</v>
      </c>
      <c r="C252" s="106"/>
      <c r="D252" s="106">
        <v>-8.1</v>
      </c>
      <c r="E252" s="106"/>
      <c r="F252" s="106">
        <v>0.3</v>
      </c>
      <c r="G252" s="106"/>
      <c r="H252" s="106">
        <v>1.7</v>
      </c>
      <c r="I252" s="106"/>
      <c r="J252" s="106">
        <v>-0.5</v>
      </c>
      <c r="K252" s="107"/>
      <c r="L252" s="105">
        <v>-0.2</v>
      </c>
      <c r="M252" s="107"/>
    </row>
    <row r="253" spans="1:13" s="104" customFormat="1" ht="18" customHeight="1" x14ac:dyDescent="0.25">
      <c r="A253" s="147" t="s">
        <v>164</v>
      </c>
      <c r="B253" s="105">
        <v>6.9</v>
      </c>
      <c r="C253" s="106"/>
      <c r="D253" s="106">
        <v>3.6</v>
      </c>
      <c r="E253" s="106"/>
      <c r="F253" s="106">
        <v>14.2</v>
      </c>
      <c r="G253" s="106"/>
      <c r="H253" s="106">
        <v>-9</v>
      </c>
      <c r="I253" s="106"/>
      <c r="J253" s="106">
        <v>3.2</v>
      </c>
      <c r="K253" s="107"/>
      <c r="L253" s="105">
        <v>16.2</v>
      </c>
      <c r="M253" s="107"/>
    </row>
    <row r="254" spans="1:13" s="104" customFormat="1" ht="18" customHeight="1" x14ac:dyDescent="0.25">
      <c r="A254" s="144" t="s">
        <v>165</v>
      </c>
      <c r="B254" s="105">
        <v>4.4000000000000004</v>
      </c>
      <c r="C254" s="106"/>
      <c r="D254" s="106">
        <v>-2.7</v>
      </c>
      <c r="E254" s="106"/>
      <c r="F254" s="106">
        <v>-1.5</v>
      </c>
      <c r="G254" s="106"/>
      <c r="H254" s="106">
        <v>-3.7</v>
      </c>
      <c r="I254" s="106"/>
      <c r="J254" s="106">
        <v>-0.9</v>
      </c>
      <c r="K254" s="107"/>
      <c r="L254" s="105">
        <v>1.8</v>
      </c>
      <c r="M254" s="107"/>
    </row>
    <row r="255" spans="1:13" s="104" customFormat="1" ht="18" customHeight="1" x14ac:dyDescent="0.25">
      <c r="A255" s="102" t="s">
        <v>176</v>
      </c>
      <c r="B255" s="128"/>
      <c r="C255" s="124"/>
      <c r="D255" s="124"/>
      <c r="E255" s="124"/>
      <c r="F255" s="124"/>
      <c r="G255" s="124"/>
      <c r="H255" s="124"/>
      <c r="I255" s="124"/>
      <c r="J255" s="124"/>
      <c r="K255" s="125"/>
      <c r="L255" s="128"/>
      <c r="M255" s="125"/>
    </row>
    <row r="256" spans="1:13" s="104" customFormat="1" ht="18" customHeight="1" x14ac:dyDescent="0.25">
      <c r="A256" s="142" t="s">
        <v>151</v>
      </c>
      <c r="B256" s="105">
        <v>-2.2000000000000002</v>
      </c>
      <c r="C256" s="106"/>
      <c r="D256" s="106">
        <v>0.4</v>
      </c>
      <c r="E256" s="106"/>
      <c r="F256" s="106">
        <v>-0.7</v>
      </c>
      <c r="G256" s="106"/>
      <c r="H256" s="106">
        <v>2.9</v>
      </c>
      <c r="I256" s="106"/>
      <c r="J256" s="106">
        <v>0.1</v>
      </c>
      <c r="K256" s="107"/>
      <c r="L256" s="105">
        <v>21.7</v>
      </c>
      <c r="M256" s="107"/>
    </row>
    <row r="257" spans="1:13" s="104" customFormat="1" ht="18" customHeight="1" x14ac:dyDescent="0.25">
      <c r="A257" s="143" t="s">
        <v>140</v>
      </c>
      <c r="B257" s="105">
        <v>0.8</v>
      </c>
      <c r="C257" s="106"/>
      <c r="D257" s="106">
        <v>4.4000000000000004</v>
      </c>
      <c r="E257" s="106"/>
      <c r="F257" s="106">
        <v>5.2</v>
      </c>
      <c r="G257" s="106"/>
      <c r="H257" s="106">
        <v>1.9</v>
      </c>
      <c r="I257" s="106"/>
      <c r="J257" s="106">
        <v>3.1</v>
      </c>
      <c r="K257" s="107"/>
      <c r="L257" s="105">
        <v>13.8</v>
      </c>
      <c r="M257" s="107"/>
    </row>
    <row r="258" spans="1:13" s="104" customFormat="1" ht="18" customHeight="1" x14ac:dyDescent="0.25">
      <c r="A258" s="144" t="s">
        <v>152</v>
      </c>
      <c r="B258" s="105">
        <v>-12</v>
      </c>
      <c r="C258" s="106"/>
      <c r="D258" s="106">
        <v>3.9</v>
      </c>
      <c r="E258" s="106"/>
      <c r="F258" s="106">
        <v>-2.5</v>
      </c>
      <c r="G258" s="106"/>
      <c r="H258" s="106">
        <v>-10.3</v>
      </c>
      <c r="I258" s="106"/>
      <c r="J258" s="106">
        <v>-5.2</v>
      </c>
      <c r="K258" s="107"/>
      <c r="L258" s="105">
        <v>-1.7</v>
      </c>
      <c r="M258" s="107"/>
    </row>
    <row r="259" spans="1:13" s="104" customFormat="1" ht="18" customHeight="1" x14ac:dyDescent="0.25">
      <c r="A259" s="144" t="s">
        <v>153</v>
      </c>
      <c r="B259" s="105">
        <v>-4.5</v>
      </c>
      <c r="C259" s="106"/>
      <c r="D259" s="106">
        <v>15.2</v>
      </c>
      <c r="E259" s="106"/>
      <c r="F259" s="106">
        <v>-2.5</v>
      </c>
      <c r="G259" s="106"/>
      <c r="H259" s="106">
        <v>-4</v>
      </c>
      <c r="I259" s="106"/>
      <c r="J259" s="106">
        <v>0.9</v>
      </c>
      <c r="K259" s="107"/>
      <c r="L259" s="105">
        <v>-0.2</v>
      </c>
      <c r="M259" s="107"/>
    </row>
    <row r="260" spans="1:13" s="104" customFormat="1" ht="18" customHeight="1" x14ac:dyDescent="0.25">
      <c r="A260" s="144" t="s">
        <v>154</v>
      </c>
      <c r="B260" s="105">
        <v>-26.3</v>
      </c>
      <c r="C260" s="106"/>
      <c r="D260" s="106">
        <v>-3.8</v>
      </c>
      <c r="E260" s="106"/>
      <c r="F260" s="106">
        <v>-14.3</v>
      </c>
      <c r="G260" s="106"/>
      <c r="H260" s="106">
        <v>-4.9000000000000004</v>
      </c>
      <c r="I260" s="106"/>
      <c r="J260" s="106">
        <v>-13.4</v>
      </c>
      <c r="K260" s="107"/>
      <c r="L260" s="105">
        <v>18.8</v>
      </c>
      <c r="M260" s="107"/>
    </row>
    <row r="261" spans="1:13" s="104" customFormat="1" ht="18" customHeight="1" x14ac:dyDescent="0.25">
      <c r="A261" s="144" t="s">
        <v>155</v>
      </c>
      <c r="B261" s="105">
        <v>13.7</v>
      </c>
      <c r="C261" s="106"/>
      <c r="D261" s="106">
        <v>16</v>
      </c>
      <c r="E261" s="106"/>
      <c r="F261" s="106">
        <v>-10.1</v>
      </c>
      <c r="G261" s="106"/>
      <c r="H261" s="106">
        <v>-4.4000000000000004</v>
      </c>
      <c r="I261" s="106"/>
      <c r="J261" s="106">
        <v>3.1</v>
      </c>
      <c r="K261" s="107"/>
      <c r="L261" s="105">
        <v>4.8</v>
      </c>
      <c r="M261" s="107"/>
    </row>
    <row r="262" spans="1:13" s="104" customFormat="1" ht="18" customHeight="1" x14ac:dyDescent="0.25">
      <c r="A262" s="144" t="s">
        <v>156</v>
      </c>
      <c r="B262" s="105">
        <v>-19</v>
      </c>
      <c r="C262" s="106"/>
      <c r="D262" s="106">
        <v>-16</v>
      </c>
      <c r="E262" s="106"/>
      <c r="F262" s="106">
        <v>-16.7</v>
      </c>
      <c r="G262" s="106"/>
      <c r="H262" s="106">
        <v>14.8</v>
      </c>
      <c r="I262" s="106"/>
      <c r="J262" s="106">
        <v>-9.6999999999999993</v>
      </c>
      <c r="K262" s="107"/>
      <c r="L262" s="105">
        <v>44.9</v>
      </c>
      <c r="M262" s="107"/>
    </row>
    <row r="263" spans="1:13" s="104" customFormat="1" ht="18" customHeight="1" x14ac:dyDescent="0.25">
      <c r="A263" s="144" t="s">
        <v>157</v>
      </c>
      <c r="B263" s="105">
        <v>-22</v>
      </c>
      <c r="C263" s="106"/>
      <c r="D263" s="106">
        <v>-11.6</v>
      </c>
      <c r="E263" s="106"/>
      <c r="F263" s="106">
        <v>-33</v>
      </c>
      <c r="G263" s="106"/>
      <c r="H263" s="106">
        <v>11.9</v>
      </c>
      <c r="I263" s="106"/>
      <c r="J263" s="106">
        <v>-14.6</v>
      </c>
      <c r="K263" s="107"/>
      <c r="L263" s="105">
        <v>26.4</v>
      </c>
      <c r="M263" s="107"/>
    </row>
    <row r="264" spans="1:13" s="104" customFormat="1" ht="18" customHeight="1" x14ac:dyDescent="0.25">
      <c r="A264" s="144" t="s">
        <v>158</v>
      </c>
      <c r="B264" s="105">
        <v>18.399999999999999</v>
      </c>
      <c r="C264" s="106"/>
      <c r="D264" s="106">
        <v>12.7</v>
      </c>
      <c r="E264" s="106"/>
      <c r="F264" s="106">
        <v>22.4</v>
      </c>
      <c r="G264" s="106"/>
      <c r="H264" s="106">
        <v>2.9</v>
      </c>
      <c r="I264" s="106"/>
      <c r="J264" s="106">
        <v>13.8</v>
      </c>
      <c r="K264" s="107"/>
      <c r="L264" s="105">
        <v>-9.9</v>
      </c>
      <c r="M264" s="107"/>
    </row>
    <row r="265" spans="1:13" s="104" customFormat="1" ht="18" customHeight="1" x14ac:dyDescent="0.25">
      <c r="A265" s="144" t="s">
        <v>159</v>
      </c>
      <c r="B265" s="105">
        <v>20.100000000000001</v>
      </c>
      <c r="C265" s="106"/>
      <c r="D265" s="106">
        <v>18.7</v>
      </c>
      <c r="E265" s="106"/>
      <c r="F265" s="106">
        <v>21.2</v>
      </c>
      <c r="G265" s="106"/>
      <c r="H265" s="106">
        <v>46.3</v>
      </c>
      <c r="I265" s="106"/>
      <c r="J265" s="106">
        <v>27</v>
      </c>
      <c r="K265" s="107"/>
      <c r="L265" s="105">
        <v>49.5</v>
      </c>
      <c r="M265" s="107"/>
    </row>
    <row r="266" spans="1:13" s="104" customFormat="1" ht="18" customHeight="1" x14ac:dyDescent="0.25">
      <c r="A266" s="143" t="s">
        <v>141</v>
      </c>
      <c r="B266" s="105">
        <v>-4.2</v>
      </c>
      <c r="C266" s="106"/>
      <c r="D266" s="106">
        <v>-3</v>
      </c>
      <c r="E266" s="106"/>
      <c r="F266" s="106">
        <v>-5.5</v>
      </c>
      <c r="G266" s="106"/>
      <c r="H266" s="106">
        <v>10</v>
      </c>
      <c r="I266" s="106"/>
      <c r="J266" s="106">
        <v>-0.7</v>
      </c>
      <c r="K266" s="107"/>
      <c r="L266" s="105">
        <v>47.1</v>
      </c>
      <c r="M266" s="107"/>
    </row>
    <row r="267" spans="1:13" s="104" customFormat="1" ht="18" customHeight="1" x14ac:dyDescent="0.25">
      <c r="A267" s="144" t="s">
        <v>160</v>
      </c>
      <c r="B267" s="105">
        <v>-1.1000000000000001</v>
      </c>
      <c r="C267" s="106"/>
      <c r="D267" s="106">
        <v>-0.3</v>
      </c>
      <c r="E267" s="106"/>
      <c r="F267" s="106">
        <v>-2.7</v>
      </c>
      <c r="G267" s="106"/>
      <c r="H267" s="106">
        <v>15.5</v>
      </c>
      <c r="I267" s="106"/>
      <c r="J267" s="106">
        <v>2.8</v>
      </c>
      <c r="K267" s="107"/>
      <c r="L267" s="105">
        <v>48.2</v>
      </c>
      <c r="M267" s="107"/>
    </row>
    <row r="268" spans="1:13" s="104" customFormat="1" ht="18" customHeight="1" x14ac:dyDescent="0.25">
      <c r="A268" s="144" t="s">
        <v>161</v>
      </c>
      <c r="B268" s="105">
        <v>6</v>
      </c>
      <c r="C268" s="106"/>
      <c r="D268" s="106">
        <v>10.1</v>
      </c>
      <c r="E268" s="106"/>
      <c r="F268" s="106">
        <v>5.5</v>
      </c>
      <c r="G268" s="106"/>
      <c r="H268" s="106">
        <v>9</v>
      </c>
      <c r="I268" s="106"/>
      <c r="J268" s="106">
        <v>7.7</v>
      </c>
      <c r="K268" s="107"/>
      <c r="L268" s="105">
        <v>8.4</v>
      </c>
      <c r="M268" s="107"/>
    </row>
    <row r="269" spans="1:13" s="104" customFormat="1" ht="18" customHeight="1" x14ac:dyDescent="0.25">
      <c r="A269" s="143" t="s">
        <v>85</v>
      </c>
      <c r="B269" s="105">
        <v>-16</v>
      </c>
      <c r="C269" s="106"/>
      <c r="D269" s="106">
        <v>-17.3</v>
      </c>
      <c r="E269" s="106"/>
      <c r="F269" s="106">
        <v>-24</v>
      </c>
      <c r="G269" s="106"/>
      <c r="H269" s="106">
        <v>-16.2</v>
      </c>
      <c r="I269" s="106"/>
      <c r="J269" s="106">
        <v>-18.3</v>
      </c>
      <c r="K269" s="107"/>
      <c r="L269" s="105">
        <v>4.0999999999999996</v>
      </c>
      <c r="M269" s="107"/>
    </row>
    <row r="270" spans="1:13" s="104" customFormat="1" ht="18" customHeight="1" x14ac:dyDescent="0.25">
      <c r="A270" s="144" t="s">
        <v>162</v>
      </c>
      <c r="B270" s="105">
        <v>3</v>
      </c>
      <c r="C270" s="106"/>
      <c r="D270" s="106">
        <v>-8.9</v>
      </c>
      <c r="E270" s="106"/>
      <c r="F270" s="106">
        <v>-12.7</v>
      </c>
      <c r="G270" s="106"/>
      <c r="H270" s="106">
        <v>-4.5</v>
      </c>
      <c r="I270" s="106"/>
      <c r="J270" s="106">
        <v>-5.8</v>
      </c>
      <c r="K270" s="107"/>
      <c r="L270" s="105">
        <v>3.5</v>
      </c>
      <c r="M270" s="107"/>
    </row>
    <row r="271" spans="1:13" s="104" customFormat="1" ht="18" customHeight="1" x14ac:dyDescent="0.25">
      <c r="A271" s="144" t="s">
        <v>163</v>
      </c>
      <c r="B271" s="105">
        <v>-3.4</v>
      </c>
      <c r="C271" s="106"/>
      <c r="D271" s="106">
        <v>-20.399999999999999</v>
      </c>
      <c r="E271" s="106"/>
      <c r="F271" s="106">
        <v>-25</v>
      </c>
      <c r="G271" s="106"/>
      <c r="H271" s="106">
        <v>-8.1999999999999993</v>
      </c>
      <c r="I271" s="106"/>
      <c r="J271" s="106">
        <v>-14.4</v>
      </c>
      <c r="K271" s="107"/>
      <c r="L271" s="105">
        <v>2</v>
      </c>
      <c r="M271" s="107"/>
    </row>
    <row r="272" spans="1:13" s="104" customFormat="1" ht="18" customHeight="1" x14ac:dyDescent="0.25">
      <c r="A272" s="147" t="s">
        <v>164</v>
      </c>
      <c r="B272" s="105">
        <v>11.1</v>
      </c>
      <c r="C272" s="106"/>
      <c r="D272" s="106">
        <v>39.700000000000003</v>
      </c>
      <c r="E272" s="106"/>
      <c r="F272" s="106">
        <v>1.8</v>
      </c>
      <c r="G272" s="106"/>
      <c r="H272" s="106">
        <v>-0.7</v>
      </c>
      <c r="I272" s="106"/>
      <c r="J272" s="106">
        <v>11.5</v>
      </c>
      <c r="K272" s="107"/>
      <c r="L272" s="105">
        <v>-6.2</v>
      </c>
      <c r="M272" s="107"/>
    </row>
    <row r="273" spans="1:13" s="104" customFormat="1" ht="18" customHeight="1" x14ac:dyDescent="0.25">
      <c r="A273" s="144" t="s">
        <v>165</v>
      </c>
      <c r="B273" s="105">
        <v>-10.6</v>
      </c>
      <c r="C273" s="106"/>
      <c r="D273" s="106">
        <v>-2.2000000000000002</v>
      </c>
      <c r="E273" s="106"/>
      <c r="F273" s="106">
        <v>-12.7</v>
      </c>
      <c r="G273" s="106"/>
      <c r="H273" s="106">
        <v>-3.9</v>
      </c>
      <c r="I273" s="106"/>
      <c r="J273" s="106">
        <v>-7.5</v>
      </c>
      <c r="K273" s="107"/>
      <c r="L273" s="105">
        <v>2.5</v>
      </c>
      <c r="M273" s="107"/>
    </row>
    <row r="274" spans="1:13" s="104" customFormat="1" ht="18" customHeight="1" x14ac:dyDescent="0.25">
      <c r="A274" s="102" t="s">
        <v>177</v>
      </c>
      <c r="B274" s="128"/>
      <c r="C274" s="124"/>
      <c r="D274" s="124"/>
      <c r="E274" s="124"/>
      <c r="F274" s="124"/>
      <c r="G274" s="124"/>
      <c r="H274" s="124"/>
      <c r="I274" s="124"/>
      <c r="J274" s="124"/>
      <c r="K274" s="125"/>
      <c r="L274" s="128"/>
      <c r="M274" s="125"/>
    </row>
    <row r="275" spans="1:13" s="104" customFormat="1" ht="18" customHeight="1" x14ac:dyDescent="0.25">
      <c r="A275" s="142" t="s">
        <v>151</v>
      </c>
      <c r="B275" s="105">
        <v>-12.4</v>
      </c>
      <c r="C275" s="106"/>
      <c r="D275" s="106">
        <v>-7</v>
      </c>
      <c r="E275" s="106"/>
      <c r="F275" s="106">
        <v>-5.5</v>
      </c>
      <c r="G275" s="106"/>
      <c r="H275" s="106">
        <v>-5.4</v>
      </c>
      <c r="I275" s="106"/>
      <c r="J275" s="106">
        <v>-7.6</v>
      </c>
      <c r="K275" s="107"/>
      <c r="L275" s="105">
        <v>16.5</v>
      </c>
      <c r="M275" s="107"/>
    </row>
    <row r="276" spans="1:13" s="104" customFormat="1" ht="18" customHeight="1" x14ac:dyDescent="0.25">
      <c r="A276" s="143" t="s">
        <v>140</v>
      </c>
      <c r="B276" s="105">
        <v>-17</v>
      </c>
      <c r="C276" s="106"/>
      <c r="D276" s="106">
        <v>-7.9</v>
      </c>
      <c r="E276" s="106"/>
      <c r="F276" s="106">
        <v>-5.8</v>
      </c>
      <c r="G276" s="106"/>
      <c r="H276" s="106">
        <v>-8.6</v>
      </c>
      <c r="I276" s="106"/>
      <c r="J276" s="106">
        <v>-9.9</v>
      </c>
      <c r="K276" s="107"/>
      <c r="L276" s="105">
        <v>16.899999999999999</v>
      </c>
      <c r="M276" s="107"/>
    </row>
    <row r="277" spans="1:13" s="104" customFormat="1" ht="18" customHeight="1" x14ac:dyDescent="0.25">
      <c r="A277" s="144" t="s">
        <v>152</v>
      </c>
      <c r="B277" s="105">
        <v>-10.9</v>
      </c>
      <c r="C277" s="106"/>
      <c r="D277" s="106">
        <v>1.5</v>
      </c>
      <c r="E277" s="106"/>
      <c r="F277" s="106">
        <v>-1.6</v>
      </c>
      <c r="G277" s="106"/>
      <c r="H277" s="106">
        <v>0.4</v>
      </c>
      <c r="I277" s="106"/>
      <c r="J277" s="106">
        <v>-2.8</v>
      </c>
      <c r="K277" s="107"/>
      <c r="L277" s="105">
        <v>2.6</v>
      </c>
      <c r="M277" s="107"/>
    </row>
    <row r="278" spans="1:13" s="104" customFormat="1" ht="18" customHeight="1" x14ac:dyDescent="0.25">
      <c r="A278" s="144" t="s">
        <v>153</v>
      </c>
      <c r="B278" s="105">
        <v>15.9</v>
      </c>
      <c r="C278" s="106"/>
      <c r="D278" s="106">
        <v>18.7</v>
      </c>
      <c r="E278" s="106"/>
      <c r="F278" s="106">
        <v>18.899999999999999</v>
      </c>
      <c r="G278" s="106"/>
      <c r="H278" s="106">
        <v>12.7</v>
      </c>
      <c r="I278" s="106"/>
      <c r="J278" s="106">
        <v>16.600000000000001</v>
      </c>
      <c r="K278" s="107"/>
      <c r="L278" s="105">
        <v>-2.7</v>
      </c>
      <c r="M278" s="107"/>
    </row>
    <row r="279" spans="1:13" s="104" customFormat="1" ht="18" customHeight="1" x14ac:dyDescent="0.25">
      <c r="A279" s="144" t="s">
        <v>154</v>
      </c>
      <c r="B279" s="105">
        <v>-11.8</v>
      </c>
      <c r="C279" s="106"/>
      <c r="D279" s="106">
        <v>-2.4</v>
      </c>
      <c r="E279" s="106"/>
      <c r="F279" s="106">
        <v>-20.2</v>
      </c>
      <c r="G279" s="106"/>
      <c r="H279" s="106">
        <v>-23.4</v>
      </c>
      <c r="I279" s="106"/>
      <c r="J279" s="106">
        <v>-14.4</v>
      </c>
      <c r="K279" s="107"/>
      <c r="L279" s="105">
        <v>-1.8</v>
      </c>
      <c r="M279" s="107"/>
    </row>
    <row r="280" spans="1:13" s="104" customFormat="1" ht="18" customHeight="1" x14ac:dyDescent="0.25">
      <c r="A280" s="144" t="s">
        <v>155</v>
      </c>
      <c r="B280" s="105">
        <v>3.9</v>
      </c>
      <c r="C280" s="106"/>
      <c r="D280" s="106">
        <v>13</v>
      </c>
      <c r="E280" s="106"/>
      <c r="F280" s="106">
        <v>-15.4</v>
      </c>
      <c r="G280" s="106"/>
      <c r="H280" s="106">
        <v>-1.7</v>
      </c>
      <c r="I280" s="106"/>
      <c r="J280" s="106">
        <v>-0.8</v>
      </c>
      <c r="K280" s="107"/>
      <c r="L280" s="105">
        <v>2</v>
      </c>
      <c r="M280" s="107"/>
    </row>
    <row r="281" spans="1:13" s="104" customFormat="1" ht="18" customHeight="1" x14ac:dyDescent="0.25">
      <c r="A281" s="144" t="s">
        <v>156</v>
      </c>
      <c r="B281" s="105">
        <v>-27.6</v>
      </c>
      <c r="C281" s="106"/>
      <c r="D281" s="106">
        <v>-21.5</v>
      </c>
      <c r="E281" s="106"/>
      <c r="F281" s="106">
        <v>-27.2</v>
      </c>
      <c r="G281" s="106"/>
      <c r="H281" s="106">
        <v>34.700000000000003</v>
      </c>
      <c r="I281" s="106"/>
      <c r="J281" s="106">
        <v>-12.8</v>
      </c>
      <c r="K281" s="107"/>
      <c r="L281" s="105">
        <v>27</v>
      </c>
      <c r="M281" s="107"/>
    </row>
    <row r="282" spans="1:13" s="104" customFormat="1" ht="18" customHeight="1" x14ac:dyDescent="0.25">
      <c r="A282" s="144" t="s">
        <v>157</v>
      </c>
      <c r="B282" s="105">
        <v>6.4</v>
      </c>
      <c r="C282" s="106"/>
      <c r="D282" s="106">
        <v>-15.1</v>
      </c>
      <c r="E282" s="106"/>
      <c r="F282" s="106">
        <v>-23.2</v>
      </c>
      <c r="G282" s="106"/>
      <c r="H282" s="106">
        <v>-5.2</v>
      </c>
      <c r="I282" s="106"/>
      <c r="J282" s="106">
        <v>-9.4</v>
      </c>
      <c r="K282" s="107"/>
      <c r="L282" s="105">
        <v>-11.1</v>
      </c>
      <c r="M282" s="107"/>
    </row>
    <row r="283" spans="1:13" s="104" customFormat="1" ht="18" customHeight="1" x14ac:dyDescent="0.25">
      <c r="A283" s="144" t="s">
        <v>158</v>
      </c>
      <c r="B283" s="105">
        <v>-1.1000000000000001</v>
      </c>
      <c r="C283" s="106"/>
      <c r="D283" s="106">
        <v>-1.2</v>
      </c>
      <c r="E283" s="106"/>
      <c r="F283" s="106">
        <v>-3.5</v>
      </c>
      <c r="G283" s="106"/>
      <c r="H283" s="106">
        <v>-3.7</v>
      </c>
      <c r="I283" s="106"/>
      <c r="J283" s="106">
        <v>-2.4</v>
      </c>
      <c r="K283" s="107"/>
      <c r="L283" s="105">
        <v>-8.6</v>
      </c>
      <c r="M283" s="107"/>
    </row>
    <row r="284" spans="1:13" s="104" customFormat="1" ht="18" customHeight="1" x14ac:dyDescent="0.25">
      <c r="A284" s="144" t="s">
        <v>159</v>
      </c>
      <c r="B284" s="105">
        <v>-1.4</v>
      </c>
      <c r="C284" s="106"/>
      <c r="D284" s="106">
        <v>13.4</v>
      </c>
      <c r="E284" s="106"/>
      <c r="F284" s="106">
        <v>30</v>
      </c>
      <c r="G284" s="106"/>
      <c r="H284" s="106">
        <v>11.2</v>
      </c>
      <c r="I284" s="106"/>
      <c r="J284" s="106">
        <v>12.8</v>
      </c>
      <c r="K284" s="107"/>
      <c r="L284" s="105">
        <v>10</v>
      </c>
      <c r="M284" s="107"/>
    </row>
    <row r="285" spans="1:13" s="104" customFormat="1" ht="18" customHeight="1" x14ac:dyDescent="0.25">
      <c r="A285" s="143" t="s">
        <v>141</v>
      </c>
      <c r="B285" s="105">
        <v>-10.5</v>
      </c>
      <c r="C285" s="106"/>
      <c r="D285" s="106">
        <v>-6.1</v>
      </c>
      <c r="E285" s="106"/>
      <c r="F285" s="106">
        <v>-4.9000000000000004</v>
      </c>
      <c r="G285" s="106"/>
      <c r="H285" s="106">
        <v>3.9</v>
      </c>
      <c r="I285" s="106"/>
      <c r="J285" s="106">
        <v>-4.4000000000000004</v>
      </c>
      <c r="K285" s="107"/>
      <c r="L285" s="105">
        <v>44.3</v>
      </c>
      <c r="M285" s="107"/>
    </row>
    <row r="286" spans="1:13" s="104" customFormat="1" ht="18" customHeight="1" x14ac:dyDescent="0.25">
      <c r="A286" s="144" t="s">
        <v>160</v>
      </c>
      <c r="B286" s="105">
        <v>-5.3</v>
      </c>
      <c r="C286" s="106"/>
      <c r="D286" s="106">
        <v>1.3</v>
      </c>
      <c r="E286" s="106"/>
      <c r="F286" s="106">
        <v>3.1</v>
      </c>
      <c r="G286" s="106"/>
      <c r="H286" s="106">
        <v>19.8</v>
      </c>
      <c r="I286" s="106"/>
      <c r="J286" s="106">
        <v>4.5999999999999996</v>
      </c>
      <c r="K286" s="107"/>
      <c r="L286" s="105">
        <v>47.2</v>
      </c>
      <c r="M286" s="107"/>
    </row>
    <row r="287" spans="1:13" s="104" customFormat="1" ht="18" customHeight="1" x14ac:dyDescent="0.25">
      <c r="A287" s="144" t="s">
        <v>161</v>
      </c>
      <c r="B287" s="105">
        <v>6</v>
      </c>
      <c r="C287" s="106"/>
      <c r="D287" s="106">
        <v>5.9</v>
      </c>
      <c r="E287" s="106"/>
      <c r="F287" s="106">
        <v>6.1</v>
      </c>
      <c r="G287" s="106"/>
      <c r="H287" s="106">
        <v>2.5</v>
      </c>
      <c r="I287" s="106"/>
      <c r="J287" s="106">
        <v>5.0999999999999996</v>
      </c>
      <c r="K287" s="107"/>
      <c r="L287" s="105">
        <v>6.4</v>
      </c>
      <c r="M287" s="107"/>
    </row>
    <row r="288" spans="1:13" s="104" customFormat="1" ht="18" customHeight="1" x14ac:dyDescent="0.25">
      <c r="A288" s="143" t="s">
        <v>85</v>
      </c>
      <c r="B288" s="105">
        <v>20.2</v>
      </c>
      <c r="C288" s="106"/>
      <c r="D288" s="106">
        <v>0.7</v>
      </c>
      <c r="E288" s="106"/>
      <c r="F288" s="106">
        <v>2.5</v>
      </c>
      <c r="G288" s="106"/>
      <c r="H288" s="106">
        <v>8.5</v>
      </c>
      <c r="I288" s="106"/>
      <c r="J288" s="106">
        <v>8.1</v>
      </c>
      <c r="K288" s="107"/>
      <c r="L288" s="105">
        <v>-14.5</v>
      </c>
      <c r="M288" s="107"/>
    </row>
    <row r="289" spans="1:13" s="104" customFormat="1" ht="18" customHeight="1" x14ac:dyDescent="0.25">
      <c r="A289" s="144" t="s">
        <v>162</v>
      </c>
      <c r="B289" s="105">
        <v>1.1000000000000001</v>
      </c>
      <c r="C289" s="106"/>
      <c r="D289" s="106">
        <v>5.0999999999999996</v>
      </c>
      <c r="E289" s="106"/>
      <c r="F289" s="106">
        <v>1</v>
      </c>
      <c r="G289" s="106"/>
      <c r="H289" s="106">
        <v>-2.2999999999999998</v>
      </c>
      <c r="I289" s="106"/>
      <c r="J289" s="106">
        <v>1.1000000000000001</v>
      </c>
      <c r="K289" s="107"/>
      <c r="L289" s="105">
        <v>5.3</v>
      </c>
      <c r="M289" s="107"/>
    </row>
    <row r="290" spans="1:13" s="104" customFormat="1" ht="18" customHeight="1" x14ac:dyDescent="0.25">
      <c r="A290" s="144" t="s">
        <v>163</v>
      </c>
      <c r="B290" s="105">
        <v>-3.5</v>
      </c>
      <c r="C290" s="106"/>
      <c r="D290" s="106">
        <v>-20.6</v>
      </c>
      <c r="E290" s="106"/>
      <c r="F290" s="106">
        <v>-18.3</v>
      </c>
      <c r="G290" s="106"/>
      <c r="H290" s="106">
        <v>-12.6</v>
      </c>
      <c r="I290" s="106"/>
      <c r="J290" s="106">
        <v>-13.7</v>
      </c>
      <c r="K290" s="107"/>
      <c r="L290" s="105">
        <v>8.1999999999999993</v>
      </c>
      <c r="M290" s="107"/>
    </row>
    <row r="291" spans="1:13" s="104" customFormat="1" ht="18" customHeight="1" x14ac:dyDescent="0.25">
      <c r="A291" s="147" t="s">
        <v>164</v>
      </c>
      <c r="B291" s="105">
        <v>-8.6</v>
      </c>
      <c r="C291" s="106"/>
      <c r="D291" s="106">
        <v>11.3</v>
      </c>
      <c r="E291" s="106"/>
      <c r="F291" s="106">
        <v>-1.2</v>
      </c>
      <c r="G291" s="106"/>
      <c r="H291" s="106">
        <v>-16.899999999999999</v>
      </c>
      <c r="I291" s="106"/>
      <c r="J291" s="106">
        <v>-4.7</v>
      </c>
      <c r="K291" s="107"/>
      <c r="L291" s="105">
        <v>0.7</v>
      </c>
      <c r="M291" s="107"/>
    </row>
    <row r="292" spans="1:13" s="104" customFormat="1" ht="18" customHeight="1" x14ac:dyDescent="0.25">
      <c r="A292" s="144" t="s">
        <v>165</v>
      </c>
      <c r="B292" s="105">
        <v>24.8</v>
      </c>
      <c r="C292" s="106"/>
      <c r="D292" s="106">
        <v>-17.600000000000001</v>
      </c>
      <c r="E292" s="106"/>
      <c r="F292" s="106">
        <v>-17.2</v>
      </c>
      <c r="G292" s="106"/>
      <c r="H292" s="106">
        <v>-2.7</v>
      </c>
      <c r="I292" s="106"/>
      <c r="J292" s="106">
        <v>-3.4</v>
      </c>
      <c r="K292" s="107"/>
      <c r="L292" s="105">
        <v>3.6</v>
      </c>
      <c r="M292" s="107"/>
    </row>
    <row r="293" spans="1:13" s="104" customFormat="1" ht="18" customHeight="1" x14ac:dyDescent="0.25">
      <c r="A293" s="102" t="s">
        <v>178</v>
      </c>
      <c r="B293" s="128"/>
      <c r="C293" s="124"/>
      <c r="D293" s="124"/>
      <c r="E293" s="124"/>
      <c r="F293" s="124"/>
      <c r="G293" s="124"/>
      <c r="H293" s="124"/>
      <c r="I293" s="124"/>
      <c r="J293" s="124"/>
      <c r="K293" s="125"/>
      <c r="L293" s="128"/>
      <c r="M293" s="125"/>
    </row>
    <row r="294" spans="1:13" s="104" customFormat="1" ht="18" customHeight="1" x14ac:dyDescent="0.25">
      <c r="A294" s="142" t="s">
        <v>151</v>
      </c>
      <c r="B294" s="105">
        <v>-6.6</v>
      </c>
      <c r="C294" s="106"/>
      <c r="D294" s="106">
        <v>-0.4</v>
      </c>
      <c r="E294" s="106"/>
      <c r="F294" s="106">
        <v>-4.3</v>
      </c>
      <c r="G294" s="106"/>
      <c r="H294" s="106">
        <v>-9</v>
      </c>
      <c r="I294" s="106"/>
      <c r="J294" s="106">
        <v>-5.0999999999999996</v>
      </c>
      <c r="K294" s="107"/>
      <c r="L294" s="105">
        <v>20</v>
      </c>
      <c r="M294" s="107"/>
    </row>
    <row r="295" spans="1:13" s="104" customFormat="1" ht="18" customHeight="1" x14ac:dyDescent="0.25">
      <c r="A295" s="143" t="s">
        <v>140</v>
      </c>
      <c r="B295" s="105">
        <v>-10.3</v>
      </c>
      <c r="C295" s="106"/>
      <c r="D295" s="106">
        <v>-1.7</v>
      </c>
      <c r="E295" s="106"/>
      <c r="F295" s="106">
        <v>-4.9000000000000004</v>
      </c>
      <c r="G295" s="106"/>
      <c r="H295" s="106">
        <v>-11.2</v>
      </c>
      <c r="I295" s="106"/>
      <c r="J295" s="106">
        <v>-7.1</v>
      </c>
      <c r="K295" s="107"/>
      <c r="L295" s="105">
        <v>26</v>
      </c>
      <c r="M295" s="107"/>
    </row>
    <row r="296" spans="1:13" s="104" customFormat="1" ht="18" customHeight="1" x14ac:dyDescent="0.25">
      <c r="A296" s="144" t="s">
        <v>152</v>
      </c>
      <c r="B296" s="105">
        <v>-7.7</v>
      </c>
      <c r="C296" s="106"/>
      <c r="D296" s="106">
        <v>14.7</v>
      </c>
      <c r="E296" s="106"/>
      <c r="F296" s="106">
        <v>10.3</v>
      </c>
      <c r="G296" s="106"/>
      <c r="H296" s="106">
        <v>-12.8</v>
      </c>
      <c r="I296" s="106"/>
      <c r="J296" s="106">
        <v>0.8</v>
      </c>
      <c r="K296" s="107"/>
      <c r="L296" s="105">
        <v>0</v>
      </c>
      <c r="M296" s="107"/>
    </row>
    <row r="297" spans="1:13" s="104" customFormat="1" ht="18" customHeight="1" x14ac:dyDescent="0.25">
      <c r="A297" s="144" t="s">
        <v>153</v>
      </c>
      <c r="B297" s="105">
        <v>5.7</v>
      </c>
      <c r="C297" s="106"/>
      <c r="D297" s="106">
        <v>3.3</v>
      </c>
      <c r="E297" s="106"/>
      <c r="F297" s="106">
        <v>-10.6</v>
      </c>
      <c r="G297" s="106"/>
      <c r="H297" s="106">
        <v>7</v>
      </c>
      <c r="I297" s="106"/>
      <c r="J297" s="106">
        <v>1.1000000000000001</v>
      </c>
      <c r="K297" s="107"/>
      <c r="L297" s="105">
        <v>6.9</v>
      </c>
      <c r="M297" s="107"/>
    </row>
    <row r="298" spans="1:13" s="104" customFormat="1" ht="18" customHeight="1" x14ac:dyDescent="0.25">
      <c r="A298" s="144" t="s">
        <v>154</v>
      </c>
      <c r="B298" s="105">
        <v>-6.5</v>
      </c>
      <c r="C298" s="106"/>
      <c r="D298" s="106">
        <v>-10.6</v>
      </c>
      <c r="E298" s="106"/>
      <c r="F298" s="106">
        <v>-12.1</v>
      </c>
      <c r="G298" s="106"/>
      <c r="H298" s="106">
        <v>-7.5</v>
      </c>
      <c r="I298" s="106"/>
      <c r="J298" s="106">
        <v>-9.1</v>
      </c>
      <c r="K298" s="107"/>
      <c r="L298" s="105">
        <v>44.2</v>
      </c>
      <c r="M298" s="107"/>
    </row>
    <row r="299" spans="1:13" s="104" customFormat="1" ht="18" customHeight="1" x14ac:dyDescent="0.25">
      <c r="A299" s="144" t="s">
        <v>155</v>
      </c>
      <c r="B299" s="105">
        <v>27.3</v>
      </c>
      <c r="C299" s="106"/>
      <c r="D299" s="106">
        <v>12.8</v>
      </c>
      <c r="E299" s="106"/>
      <c r="F299" s="106">
        <v>26.4</v>
      </c>
      <c r="G299" s="106"/>
      <c r="H299" s="106">
        <v>7.7</v>
      </c>
      <c r="I299" s="106"/>
      <c r="J299" s="106">
        <v>17.899999999999999</v>
      </c>
      <c r="K299" s="107"/>
      <c r="L299" s="105">
        <v>12.8</v>
      </c>
      <c r="M299" s="107"/>
    </row>
    <row r="300" spans="1:13" s="104" customFormat="1" ht="18" customHeight="1" x14ac:dyDescent="0.25">
      <c r="A300" s="144" t="s">
        <v>156</v>
      </c>
      <c r="B300" s="105">
        <v>-5.3</v>
      </c>
      <c r="C300" s="106"/>
      <c r="D300" s="106">
        <v>-12.3</v>
      </c>
      <c r="E300" s="106"/>
      <c r="F300" s="106">
        <v>-15.7</v>
      </c>
      <c r="G300" s="106"/>
      <c r="H300" s="106">
        <v>2.1</v>
      </c>
      <c r="I300" s="106"/>
      <c r="J300" s="106">
        <v>-8</v>
      </c>
      <c r="K300" s="107"/>
      <c r="L300" s="105">
        <v>48.9</v>
      </c>
      <c r="M300" s="107"/>
    </row>
    <row r="301" spans="1:13" s="104" customFormat="1" ht="18" customHeight="1" x14ac:dyDescent="0.25">
      <c r="A301" s="144" t="s">
        <v>157</v>
      </c>
      <c r="B301" s="105">
        <v>3.5</v>
      </c>
      <c r="C301" s="106"/>
      <c r="D301" s="106">
        <v>-3.5</v>
      </c>
      <c r="E301" s="106"/>
      <c r="F301" s="106">
        <v>-15.4</v>
      </c>
      <c r="G301" s="106"/>
      <c r="H301" s="106">
        <v>-13.8</v>
      </c>
      <c r="I301" s="106"/>
      <c r="J301" s="106">
        <v>-7.5</v>
      </c>
      <c r="K301" s="107"/>
      <c r="L301" s="105">
        <v>13.7</v>
      </c>
      <c r="M301" s="107"/>
    </row>
    <row r="302" spans="1:13" s="104" customFormat="1" ht="18" customHeight="1" x14ac:dyDescent="0.25">
      <c r="A302" s="144" t="s">
        <v>158</v>
      </c>
      <c r="B302" s="105">
        <v>3.8</v>
      </c>
      <c r="C302" s="106"/>
      <c r="D302" s="106">
        <v>9.6999999999999993</v>
      </c>
      <c r="E302" s="106"/>
      <c r="F302" s="106">
        <v>3.2</v>
      </c>
      <c r="G302" s="106"/>
      <c r="H302" s="106">
        <v>4.3</v>
      </c>
      <c r="I302" s="106"/>
      <c r="J302" s="106">
        <v>5.2</v>
      </c>
      <c r="K302" s="107"/>
      <c r="L302" s="105">
        <v>9.4</v>
      </c>
      <c r="M302" s="107"/>
    </row>
    <row r="303" spans="1:13" s="104" customFormat="1" ht="18" customHeight="1" x14ac:dyDescent="0.25">
      <c r="A303" s="144" t="s">
        <v>159</v>
      </c>
      <c r="B303" s="105">
        <v>28.1</v>
      </c>
      <c r="C303" s="106"/>
      <c r="D303" s="106">
        <v>16.3</v>
      </c>
      <c r="E303" s="106"/>
      <c r="F303" s="106">
        <v>19.3</v>
      </c>
      <c r="G303" s="106"/>
      <c r="H303" s="106">
        <v>46.6</v>
      </c>
      <c r="I303" s="106"/>
      <c r="J303" s="106">
        <v>27.5</v>
      </c>
      <c r="K303" s="107"/>
      <c r="L303" s="105">
        <v>36.4</v>
      </c>
      <c r="M303" s="107"/>
    </row>
    <row r="304" spans="1:13" s="104" customFormat="1" ht="18" customHeight="1" x14ac:dyDescent="0.25">
      <c r="A304" s="143" t="s">
        <v>141</v>
      </c>
      <c r="B304" s="105">
        <v>-4.3</v>
      </c>
      <c r="C304" s="106"/>
      <c r="D304" s="106">
        <v>-1</v>
      </c>
      <c r="E304" s="106"/>
      <c r="F304" s="106">
        <v>-3.3</v>
      </c>
      <c r="G304" s="106"/>
      <c r="H304" s="106">
        <v>0.3</v>
      </c>
      <c r="I304" s="106"/>
      <c r="J304" s="106">
        <v>-2.1</v>
      </c>
      <c r="K304" s="107"/>
      <c r="L304" s="105">
        <v>28.2</v>
      </c>
      <c r="M304" s="107"/>
    </row>
    <row r="305" spans="1:13" s="104" customFormat="1" ht="18" customHeight="1" x14ac:dyDescent="0.25">
      <c r="A305" s="144" t="s">
        <v>160</v>
      </c>
      <c r="B305" s="105">
        <v>-6</v>
      </c>
      <c r="C305" s="106"/>
      <c r="D305" s="106">
        <v>-2.1</v>
      </c>
      <c r="E305" s="106"/>
      <c r="F305" s="106">
        <v>-4.5999999999999996</v>
      </c>
      <c r="G305" s="106"/>
      <c r="H305" s="106">
        <v>-0.7</v>
      </c>
      <c r="I305" s="106"/>
      <c r="J305" s="106">
        <v>-3.4</v>
      </c>
      <c r="K305" s="107"/>
      <c r="L305" s="105">
        <v>33.799999999999997</v>
      </c>
      <c r="M305" s="107"/>
    </row>
    <row r="306" spans="1:13" s="104" customFormat="1" ht="18" customHeight="1" x14ac:dyDescent="0.25">
      <c r="A306" s="144" t="s">
        <v>161</v>
      </c>
      <c r="B306" s="105">
        <v>0.5</v>
      </c>
      <c r="C306" s="106"/>
      <c r="D306" s="106">
        <v>-0.4</v>
      </c>
      <c r="E306" s="106"/>
      <c r="F306" s="106">
        <v>-1</v>
      </c>
      <c r="G306" s="106"/>
      <c r="H306" s="106">
        <v>0.9</v>
      </c>
      <c r="I306" s="106"/>
      <c r="J306" s="106">
        <v>0</v>
      </c>
      <c r="K306" s="107"/>
      <c r="L306" s="105">
        <v>7.8</v>
      </c>
      <c r="M306" s="107"/>
    </row>
    <row r="307" spans="1:13" s="104" customFormat="1" ht="18" customHeight="1" x14ac:dyDescent="0.25">
      <c r="A307" s="143" t="s">
        <v>85</v>
      </c>
      <c r="B307" s="105">
        <v>18.100000000000001</v>
      </c>
      <c r="C307" s="106"/>
      <c r="D307" s="106">
        <v>10.199999999999999</v>
      </c>
      <c r="E307" s="106"/>
      <c r="F307" s="106">
        <v>3.1</v>
      </c>
      <c r="G307" s="106"/>
      <c r="H307" s="106">
        <v>-0.3</v>
      </c>
      <c r="I307" s="106"/>
      <c r="J307" s="106">
        <v>7.5</v>
      </c>
      <c r="K307" s="107"/>
      <c r="L307" s="105">
        <v>-11.9</v>
      </c>
      <c r="M307" s="107"/>
    </row>
    <row r="308" spans="1:13" s="104" customFormat="1" ht="18" customHeight="1" x14ac:dyDescent="0.25">
      <c r="A308" s="144" t="s">
        <v>162</v>
      </c>
      <c r="B308" s="105">
        <v>-9.8000000000000007</v>
      </c>
      <c r="C308" s="106"/>
      <c r="D308" s="106">
        <v>-14.6</v>
      </c>
      <c r="E308" s="106"/>
      <c r="F308" s="106">
        <v>-18.8</v>
      </c>
      <c r="G308" s="106"/>
      <c r="H308" s="106">
        <v>-24.1</v>
      </c>
      <c r="I308" s="106"/>
      <c r="J308" s="106">
        <v>-16.8</v>
      </c>
      <c r="K308" s="107"/>
      <c r="L308" s="105">
        <v>-9</v>
      </c>
      <c r="M308" s="107"/>
    </row>
    <row r="309" spans="1:13" s="104" customFormat="1" ht="18" customHeight="1" x14ac:dyDescent="0.25">
      <c r="A309" s="144" t="s">
        <v>163</v>
      </c>
      <c r="B309" s="105">
        <v>21.5</v>
      </c>
      <c r="C309" s="106"/>
      <c r="D309" s="106">
        <v>6.3</v>
      </c>
      <c r="E309" s="106"/>
      <c r="F309" s="106">
        <v>-6.7</v>
      </c>
      <c r="G309" s="106"/>
      <c r="H309" s="106">
        <v>-7.5</v>
      </c>
      <c r="I309" s="106"/>
      <c r="J309" s="106">
        <v>2.5</v>
      </c>
      <c r="K309" s="107"/>
      <c r="L309" s="105">
        <v>0.2</v>
      </c>
      <c r="M309" s="107"/>
    </row>
    <row r="310" spans="1:13" s="104" customFormat="1" ht="18" customHeight="1" x14ac:dyDescent="0.25">
      <c r="A310" s="147" t="s">
        <v>164</v>
      </c>
      <c r="B310" s="105">
        <v>-4.8</v>
      </c>
      <c r="C310" s="106"/>
      <c r="D310" s="106">
        <v>3.4</v>
      </c>
      <c r="E310" s="106"/>
      <c r="F310" s="106">
        <v>1.8</v>
      </c>
      <c r="G310" s="106"/>
      <c r="H310" s="106">
        <v>-8.6</v>
      </c>
      <c r="I310" s="106"/>
      <c r="J310" s="106">
        <v>-2.1</v>
      </c>
      <c r="K310" s="107"/>
      <c r="L310" s="105">
        <v>-10</v>
      </c>
      <c r="M310" s="107"/>
    </row>
    <row r="311" spans="1:13" s="104" customFormat="1" ht="18" customHeight="1" x14ac:dyDescent="0.25">
      <c r="A311" s="144" t="s">
        <v>165</v>
      </c>
      <c r="B311" s="105">
        <v>8.6</v>
      </c>
      <c r="C311" s="106"/>
      <c r="D311" s="106">
        <v>1.1000000000000001</v>
      </c>
      <c r="E311" s="106"/>
      <c r="F311" s="106">
        <v>-5</v>
      </c>
      <c r="G311" s="106"/>
      <c r="H311" s="106">
        <v>-7</v>
      </c>
      <c r="I311" s="106"/>
      <c r="J311" s="106">
        <v>-0.8</v>
      </c>
      <c r="K311" s="107"/>
      <c r="L311" s="105">
        <v>0.8</v>
      </c>
      <c r="M311" s="107"/>
    </row>
    <row r="312" spans="1:13" s="104" customFormat="1" ht="54" x14ac:dyDescent="0.25">
      <c r="A312" s="102" t="s">
        <v>179</v>
      </c>
      <c r="B312" s="128"/>
      <c r="C312" s="124"/>
      <c r="D312" s="124"/>
      <c r="E312" s="124"/>
      <c r="F312" s="124"/>
      <c r="G312" s="124"/>
      <c r="H312" s="124"/>
      <c r="I312" s="124"/>
      <c r="J312" s="124"/>
      <c r="K312" s="125"/>
      <c r="L312" s="128"/>
      <c r="M312" s="125"/>
    </row>
    <row r="313" spans="1:13" s="104" customFormat="1" ht="18" customHeight="1" x14ac:dyDescent="0.25">
      <c r="A313" s="142" t="s">
        <v>151</v>
      </c>
      <c r="B313" s="105">
        <v>2.1</v>
      </c>
      <c r="C313" s="106"/>
      <c r="D313" s="106">
        <v>0.3</v>
      </c>
      <c r="E313" s="106"/>
      <c r="F313" s="106">
        <v>0</v>
      </c>
      <c r="G313" s="106"/>
      <c r="H313" s="106">
        <v>-1.9</v>
      </c>
      <c r="I313" s="106"/>
      <c r="J313" s="106">
        <v>0.1</v>
      </c>
      <c r="K313" s="107"/>
      <c r="L313" s="105">
        <v>-4.7</v>
      </c>
      <c r="M313" s="107"/>
    </row>
    <row r="314" spans="1:13" s="104" customFormat="1" ht="18" customHeight="1" x14ac:dyDescent="0.25">
      <c r="A314" s="143" t="s">
        <v>140</v>
      </c>
      <c r="B314" s="105">
        <v>2.4</v>
      </c>
      <c r="C314" s="106"/>
      <c r="D314" s="106">
        <v>-0.8</v>
      </c>
      <c r="E314" s="106"/>
      <c r="F314" s="106">
        <v>-1.3</v>
      </c>
      <c r="G314" s="106"/>
      <c r="H314" s="106">
        <v>-3.3</v>
      </c>
      <c r="I314" s="106"/>
      <c r="J314" s="106">
        <v>-0.7</v>
      </c>
      <c r="K314" s="107"/>
      <c r="L314" s="105">
        <v>-6.6</v>
      </c>
      <c r="M314" s="107"/>
    </row>
    <row r="315" spans="1:13" s="104" customFormat="1" ht="18" customHeight="1" x14ac:dyDescent="0.25">
      <c r="A315" s="144" t="s">
        <v>152</v>
      </c>
      <c r="B315" s="105">
        <v>-19</v>
      </c>
      <c r="C315" s="106"/>
      <c r="D315" s="106">
        <v>-15.5</v>
      </c>
      <c r="E315" s="106"/>
      <c r="F315" s="106">
        <v>-6.1</v>
      </c>
      <c r="G315" s="106"/>
      <c r="H315" s="106">
        <v>-11.9</v>
      </c>
      <c r="I315" s="106"/>
      <c r="J315" s="106">
        <v>-13.4</v>
      </c>
      <c r="K315" s="107"/>
      <c r="L315" s="105">
        <v>0.3</v>
      </c>
      <c r="M315" s="107"/>
    </row>
    <row r="316" spans="1:13" s="104" customFormat="1" ht="18" customHeight="1" x14ac:dyDescent="0.25">
      <c r="A316" s="144" t="s">
        <v>153</v>
      </c>
      <c r="B316" s="105">
        <v>41.7</v>
      </c>
      <c r="C316" s="106"/>
      <c r="D316" s="106">
        <v>20.7</v>
      </c>
      <c r="E316" s="106"/>
      <c r="F316" s="106">
        <v>11.1</v>
      </c>
      <c r="G316" s="106"/>
      <c r="H316" s="106">
        <v>5</v>
      </c>
      <c r="I316" s="106"/>
      <c r="J316" s="106">
        <v>18.7</v>
      </c>
      <c r="K316" s="107"/>
      <c r="L316" s="105">
        <v>-13.7</v>
      </c>
      <c r="M316" s="107"/>
    </row>
    <row r="317" spans="1:13" s="104" customFormat="1" ht="18" customHeight="1" x14ac:dyDescent="0.25">
      <c r="A317" s="144" t="s">
        <v>154</v>
      </c>
      <c r="B317" s="105">
        <v>-23.6</v>
      </c>
      <c r="C317" s="106"/>
      <c r="D317" s="106">
        <v>-22.1</v>
      </c>
      <c r="E317" s="106"/>
      <c r="F317" s="106">
        <v>-29.9</v>
      </c>
      <c r="G317" s="106"/>
      <c r="H317" s="106">
        <v>-25.7</v>
      </c>
      <c r="I317" s="106"/>
      <c r="J317" s="106">
        <v>-25.5</v>
      </c>
      <c r="K317" s="107"/>
      <c r="L317" s="105">
        <v>-0.3</v>
      </c>
      <c r="M317" s="107"/>
    </row>
    <row r="318" spans="1:13" s="104" customFormat="1" ht="18" customHeight="1" x14ac:dyDescent="0.25">
      <c r="A318" s="144" t="s">
        <v>155</v>
      </c>
      <c r="B318" s="105">
        <v>1</v>
      </c>
      <c r="C318" s="106"/>
      <c r="D318" s="106">
        <v>-6.4</v>
      </c>
      <c r="E318" s="106"/>
      <c r="F318" s="106">
        <v>2</v>
      </c>
      <c r="G318" s="106"/>
      <c r="H318" s="106">
        <v>6.5</v>
      </c>
      <c r="I318" s="106"/>
      <c r="J318" s="106">
        <v>0.6</v>
      </c>
      <c r="K318" s="107"/>
      <c r="L318" s="105">
        <v>1.8</v>
      </c>
      <c r="M318" s="107"/>
    </row>
    <row r="319" spans="1:13" s="104" customFormat="1" ht="18" customHeight="1" x14ac:dyDescent="0.25">
      <c r="A319" s="144" t="s">
        <v>156</v>
      </c>
      <c r="B319" s="105">
        <v>-5.2</v>
      </c>
      <c r="C319" s="106"/>
      <c r="D319" s="106">
        <v>-33</v>
      </c>
      <c r="E319" s="106"/>
      <c r="F319" s="106">
        <v>-43.3</v>
      </c>
      <c r="G319" s="106"/>
      <c r="H319" s="106">
        <v>-36.299999999999997</v>
      </c>
      <c r="I319" s="106"/>
      <c r="J319" s="106">
        <v>-29.9</v>
      </c>
      <c r="K319" s="107"/>
      <c r="L319" s="105">
        <v>-27.4</v>
      </c>
      <c r="M319" s="107"/>
    </row>
    <row r="320" spans="1:13" s="104" customFormat="1" ht="18" customHeight="1" x14ac:dyDescent="0.25">
      <c r="A320" s="144" t="s">
        <v>157</v>
      </c>
      <c r="B320" s="105">
        <v>-8</v>
      </c>
      <c r="C320" s="106"/>
      <c r="D320" s="106">
        <v>-10.6</v>
      </c>
      <c r="E320" s="106"/>
      <c r="F320" s="106">
        <v>-11.9</v>
      </c>
      <c r="G320" s="106"/>
      <c r="H320" s="106">
        <v>-0.1</v>
      </c>
      <c r="I320" s="106"/>
      <c r="J320" s="106">
        <v>-7.7</v>
      </c>
      <c r="K320" s="107"/>
      <c r="L320" s="105">
        <v>2.9</v>
      </c>
      <c r="M320" s="107"/>
    </row>
    <row r="321" spans="1:13" s="104" customFormat="1" ht="18" customHeight="1" x14ac:dyDescent="0.25">
      <c r="A321" s="144" t="s">
        <v>158</v>
      </c>
      <c r="B321" s="105">
        <v>-4.5999999999999996</v>
      </c>
      <c r="C321" s="106"/>
      <c r="D321" s="106">
        <v>-3.3</v>
      </c>
      <c r="E321" s="106"/>
      <c r="F321" s="106">
        <v>-4</v>
      </c>
      <c r="G321" s="106"/>
      <c r="H321" s="106">
        <v>1.6</v>
      </c>
      <c r="I321" s="106"/>
      <c r="J321" s="106">
        <v>-2.7</v>
      </c>
      <c r="K321" s="107"/>
      <c r="L321" s="105">
        <v>2.2000000000000002</v>
      </c>
      <c r="M321" s="107"/>
    </row>
    <row r="322" spans="1:13" s="104" customFormat="1" ht="18" customHeight="1" x14ac:dyDescent="0.25">
      <c r="A322" s="144" t="s">
        <v>159</v>
      </c>
      <c r="B322" s="105">
        <v>12.8</v>
      </c>
      <c r="C322" s="106"/>
      <c r="D322" s="106">
        <v>1.4</v>
      </c>
      <c r="E322" s="106"/>
      <c r="F322" s="106">
        <v>-12.2</v>
      </c>
      <c r="G322" s="106"/>
      <c r="H322" s="106">
        <v>-8.3000000000000007</v>
      </c>
      <c r="I322" s="106"/>
      <c r="J322" s="106">
        <v>-1.8</v>
      </c>
      <c r="K322" s="107"/>
      <c r="L322" s="105">
        <v>-15.5</v>
      </c>
      <c r="M322" s="107"/>
    </row>
    <row r="323" spans="1:13" s="104" customFormat="1" ht="18" customHeight="1" x14ac:dyDescent="0.25">
      <c r="A323" s="143" t="s">
        <v>141</v>
      </c>
      <c r="B323" s="105">
        <v>17</v>
      </c>
      <c r="C323" s="106"/>
      <c r="D323" s="106">
        <v>16.600000000000001</v>
      </c>
      <c r="E323" s="106"/>
      <c r="F323" s="106">
        <v>19.100000000000001</v>
      </c>
      <c r="G323" s="106"/>
      <c r="H323" s="106">
        <v>19.5</v>
      </c>
      <c r="I323" s="106"/>
      <c r="J323" s="106">
        <v>18.100000000000001</v>
      </c>
      <c r="K323" s="107"/>
      <c r="L323" s="105">
        <v>6.8</v>
      </c>
      <c r="M323" s="107"/>
    </row>
    <row r="324" spans="1:13" s="104" customFormat="1" ht="18" customHeight="1" x14ac:dyDescent="0.25">
      <c r="A324" s="144" t="s">
        <v>160</v>
      </c>
      <c r="B324" s="105">
        <v>5.0999999999999996</v>
      </c>
      <c r="C324" s="106"/>
      <c r="D324" s="106">
        <v>5.5</v>
      </c>
      <c r="E324" s="106"/>
      <c r="F324" s="106">
        <v>7.3</v>
      </c>
      <c r="G324" s="106"/>
      <c r="H324" s="106">
        <v>6.9</v>
      </c>
      <c r="I324" s="106"/>
      <c r="J324" s="106">
        <v>6.2</v>
      </c>
      <c r="K324" s="107"/>
      <c r="L324" s="105">
        <v>15.8</v>
      </c>
      <c r="M324" s="107"/>
    </row>
    <row r="325" spans="1:13" s="104" customFormat="1" ht="18" customHeight="1" x14ac:dyDescent="0.25">
      <c r="A325" s="144" t="s">
        <v>161</v>
      </c>
      <c r="B325" s="105">
        <v>12.1</v>
      </c>
      <c r="C325" s="106"/>
      <c r="D325" s="106">
        <v>8.3000000000000007</v>
      </c>
      <c r="E325" s="106"/>
      <c r="F325" s="106">
        <v>12.5</v>
      </c>
      <c r="G325" s="106"/>
      <c r="H325" s="106">
        <v>15.6</v>
      </c>
      <c r="I325" s="106"/>
      <c r="J325" s="106">
        <v>12.2</v>
      </c>
      <c r="K325" s="107"/>
      <c r="L325" s="105">
        <v>19.2</v>
      </c>
      <c r="M325" s="107"/>
    </row>
    <row r="326" spans="1:13" s="104" customFormat="1" ht="18" customHeight="1" x14ac:dyDescent="0.25">
      <c r="A326" s="143" t="s">
        <v>85</v>
      </c>
      <c r="B326" s="105">
        <v>-2.4</v>
      </c>
      <c r="C326" s="106"/>
      <c r="D326" s="106">
        <v>0.5</v>
      </c>
      <c r="E326" s="106"/>
      <c r="F326" s="106">
        <v>1.5</v>
      </c>
      <c r="G326" s="106"/>
      <c r="H326" s="106">
        <v>-0.9</v>
      </c>
      <c r="I326" s="106"/>
      <c r="J326" s="106">
        <v>-0.3</v>
      </c>
      <c r="K326" s="107"/>
      <c r="L326" s="105">
        <v>-0.1</v>
      </c>
      <c r="M326" s="107"/>
    </row>
    <row r="327" spans="1:13" s="104" customFormat="1" ht="18" customHeight="1" x14ac:dyDescent="0.25">
      <c r="A327" s="144" t="s">
        <v>162</v>
      </c>
      <c r="B327" s="105">
        <v>-1.3</v>
      </c>
      <c r="C327" s="106"/>
      <c r="D327" s="106">
        <v>13.1</v>
      </c>
      <c r="E327" s="106"/>
      <c r="F327" s="106">
        <v>19.2</v>
      </c>
      <c r="G327" s="106"/>
      <c r="H327" s="106">
        <v>7.5</v>
      </c>
      <c r="I327" s="106"/>
      <c r="J327" s="106">
        <v>9.6</v>
      </c>
      <c r="K327" s="107"/>
      <c r="L327" s="105">
        <v>15.4</v>
      </c>
      <c r="M327" s="107"/>
    </row>
    <row r="328" spans="1:13" s="104" customFormat="1" ht="18" customHeight="1" x14ac:dyDescent="0.25">
      <c r="A328" s="144" t="s">
        <v>163</v>
      </c>
      <c r="B328" s="105">
        <v>-7.9</v>
      </c>
      <c r="C328" s="106"/>
      <c r="D328" s="106">
        <v>-11.2</v>
      </c>
      <c r="E328" s="106"/>
      <c r="F328" s="106">
        <v>-8.5</v>
      </c>
      <c r="G328" s="106"/>
      <c r="H328" s="106">
        <v>-4.9000000000000004</v>
      </c>
      <c r="I328" s="106"/>
      <c r="J328" s="106">
        <v>-8.1999999999999993</v>
      </c>
      <c r="K328" s="107"/>
      <c r="L328" s="105">
        <v>-9.1</v>
      </c>
      <c r="M328" s="107"/>
    </row>
    <row r="329" spans="1:13" s="104" customFormat="1" ht="18" customHeight="1" x14ac:dyDescent="0.25">
      <c r="A329" s="147" t="s">
        <v>164</v>
      </c>
      <c r="B329" s="105">
        <v>-6.5</v>
      </c>
      <c r="C329" s="106"/>
      <c r="D329" s="106">
        <v>-4.3</v>
      </c>
      <c r="E329" s="106"/>
      <c r="F329" s="106">
        <v>14.1</v>
      </c>
      <c r="G329" s="106"/>
      <c r="H329" s="106">
        <v>1.2</v>
      </c>
      <c r="I329" s="106"/>
      <c r="J329" s="106">
        <v>0.8</v>
      </c>
      <c r="K329" s="107"/>
      <c r="L329" s="105">
        <v>-4.7</v>
      </c>
      <c r="M329" s="107"/>
    </row>
    <row r="330" spans="1:13" s="104" customFormat="1" ht="18" customHeight="1" thickBot="1" x14ac:dyDescent="0.3">
      <c r="A330" s="148" t="s">
        <v>165</v>
      </c>
      <c r="B330" s="108">
        <v>5.5</v>
      </c>
      <c r="C330" s="109"/>
      <c r="D330" s="109">
        <v>1.6</v>
      </c>
      <c r="E330" s="109"/>
      <c r="F330" s="109">
        <v>-8.5</v>
      </c>
      <c r="G330" s="109"/>
      <c r="H330" s="109">
        <v>-3.7</v>
      </c>
      <c r="I330" s="109"/>
      <c r="J330" s="109">
        <v>-1.5</v>
      </c>
      <c r="K330" s="110"/>
      <c r="L330" s="108">
        <v>-9.1</v>
      </c>
      <c r="M330" s="110"/>
    </row>
    <row r="331" spans="1:13" s="104" customFormat="1" ht="18" customHeight="1" x14ac:dyDescent="0.25">
      <c r="A331" s="123" t="s">
        <v>211</v>
      </c>
      <c r="B331" s="112"/>
      <c r="D331" s="112"/>
      <c r="F331" s="112"/>
      <c r="H331" s="112"/>
      <c r="J331" s="112"/>
      <c r="L331" s="112"/>
    </row>
    <row r="332" spans="1:13" s="104" customFormat="1" ht="18" customHeight="1" x14ac:dyDescent="0.25">
      <c r="A332" s="93" t="s">
        <v>214</v>
      </c>
    </row>
  </sheetData>
  <mergeCells count="12">
    <mergeCell ref="D6:E6"/>
    <mergeCell ref="F6:G6"/>
    <mergeCell ref="H6:I6"/>
    <mergeCell ref="A1:M1"/>
    <mergeCell ref="A2:M2"/>
    <mergeCell ref="A3:M3"/>
    <mergeCell ref="L6:M6"/>
    <mergeCell ref="B6:C6"/>
    <mergeCell ref="J6:K6"/>
    <mergeCell ref="B5:K5"/>
    <mergeCell ref="A5:A6"/>
    <mergeCell ref="L5:M5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4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5"/>
  <sheetViews>
    <sheetView showGridLines="0" zoomScale="70" zoomScaleNormal="70" workbookViewId="0">
      <selection activeCell="A3" sqref="A3:M3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8" t="s">
        <v>186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1:13" ht="21" x14ac:dyDescent="0.25">
      <c r="A2" s="159" t="s">
        <v>219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 s="82" customFormat="1" ht="6" customHeight="1" thickBot="1" x14ac:dyDescent="0.3">
      <c r="A4" s="83"/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5"/>
    </row>
    <row r="5" spans="1:13" ht="21.75" thickBot="1" x14ac:dyDescent="0.3">
      <c r="A5" s="160" t="s">
        <v>181</v>
      </c>
      <c r="B5" s="162" t="s">
        <v>142</v>
      </c>
      <c r="C5" s="167"/>
      <c r="D5" s="167"/>
      <c r="E5" s="167"/>
      <c r="F5" s="167"/>
      <c r="G5" s="167"/>
      <c r="H5" s="167"/>
      <c r="I5" s="167"/>
      <c r="J5" s="167"/>
      <c r="K5" s="163"/>
      <c r="L5" s="162" t="s">
        <v>207</v>
      </c>
      <c r="M5" s="163"/>
    </row>
    <row r="6" spans="1:13" ht="60" customHeight="1" thickBot="1" x14ac:dyDescent="0.3">
      <c r="A6" s="161"/>
      <c r="B6" s="164" t="s">
        <v>146</v>
      </c>
      <c r="C6" s="166"/>
      <c r="D6" s="166" t="s">
        <v>147</v>
      </c>
      <c r="E6" s="166"/>
      <c r="F6" s="166" t="s">
        <v>148</v>
      </c>
      <c r="G6" s="166"/>
      <c r="H6" s="166" t="s">
        <v>149</v>
      </c>
      <c r="I6" s="166"/>
      <c r="J6" s="149" t="s">
        <v>210</v>
      </c>
      <c r="K6" s="154"/>
      <c r="L6" s="164" t="s">
        <v>146</v>
      </c>
      <c r="M6" s="165"/>
    </row>
    <row r="7" spans="1:13" ht="16.5" customHeight="1" x14ac:dyDescent="0.25">
      <c r="A7" s="43" t="s">
        <v>150</v>
      </c>
      <c r="B7" s="44">
        <v>-2.9</v>
      </c>
      <c r="C7" s="90"/>
      <c r="D7" s="45">
        <v>-1.8</v>
      </c>
      <c r="E7" s="45"/>
      <c r="F7" s="45">
        <v>0.7</v>
      </c>
      <c r="G7" s="45"/>
      <c r="H7" s="45">
        <v>4.0999999999999996</v>
      </c>
      <c r="I7" s="45"/>
      <c r="J7" s="45">
        <v>0</v>
      </c>
      <c r="K7" s="46"/>
      <c r="L7" s="45">
        <v>8.1999999999999993</v>
      </c>
      <c r="M7" s="46"/>
    </row>
    <row r="8" spans="1:13" ht="16.5" customHeight="1" x14ac:dyDescent="0.25">
      <c r="A8" s="47" t="s">
        <v>199</v>
      </c>
      <c r="B8" s="48">
        <v>-27.4</v>
      </c>
      <c r="C8" s="91"/>
      <c r="D8" s="49">
        <v>-21.4</v>
      </c>
      <c r="E8" s="49"/>
      <c r="F8" s="49">
        <v>-40.299999999999997</v>
      </c>
      <c r="G8" s="49"/>
      <c r="H8" s="49">
        <v>-9.4</v>
      </c>
      <c r="I8" s="49"/>
      <c r="J8" s="49">
        <v>-24.7</v>
      </c>
      <c r="K8" s="50"/>
      <c r="L8" s="49">
        <v>58.2</v>
      </c>
      <c r="M8" s="50"/>
    </row>
    <row r="9" spans="1:13" ht="16.5" customHeight="1" x14ac:dyDescent="0.25">
      <c r="A9" s="141" t="s">
        <v>166</v>
      </c>
      <c r="B9" s="48">
        <v>-14.9</v>
      </c>
      <c r="C9" s="91"/>
      <c r="D9" s="49">
        <v>-14</v>
      </c>
      <c r="E9" s="49"/>
      <c r="F9" s="49">
        <v>-15.4</v>
      </c>
      <c r="G9" s="49"/>
      <c r="H9" s="49">
        <v>-2</v>
      </c>
      <c r="I9" s="49"/>
      <c r="J9" s="49">
        <v>-11.6</v>
      </c>
      <c r="K9" s="50"/>
      <c r="L9" s="49">
        <v>24.7</v>
      </c>
      <c r="M9" s="50"/>
    </row>
    <row r="10" spans="1:13" ht="16.5" customHeight="1" x14ac:dyDescent="0.25">
      <c r="A10" s="141" t="s">
        <v>167</v>
      </c>
      <c r="B10" s="48">
        <v>-22.9</v>
      </c>
      <c r="C10" s="91"/>
      <c r="D10" s="49">
        <v>-12</v>
      </c>
      <c r="E10" s="49"/>
      <c r="F10" s="49">
        <v>-12.8</v>
      </c>
      <c r="G10" s="49"/>
      <c r="H10" s="49">
        <v>-8.1999999999999993</v>
      </c>
      <c r="I10" s="49"/>
      <c r="J10" s="49">
        <v>-14.3</v>
      </c>
      <c r="K10" s="50"/>
      <c r="L10" s="49">
        <v>29</v>
      </c>
      <c r="M10" s="50"/>
    </row>
    <row r="11" spans="1:13" ht="16.5" customHeight="1" x14ac:dyDescent="0.25">
      <c r="A11" s="141" t="s">
        <v>168</v>
      </c>
      <c r="B11" s="48">
        <v>-16.5</v>
      </c>
      <c r="C11" s="91"/>
      <c r="D11" s="49">
        <v>-12.3</v>
      </c>
      <c r="E11" s="49"/>
      <c r="F11" s="49">
        <v>-9.6999999999999993</v>
      </c>
      <c r="G11" s="49"/>
      <c r="H11" s="49">
        <v>-4.0999999999999996</v>
      </c>
      <c r="I11" s="49"/>
      <c r="J11" s="49">
        <v>-10.7</v>
      </c>
      <c r="K11" s="50"/>
      <c r="L11" s="49">
        <v>53.8</v>
      </c>
      <c r="M11" s="50"/>
    </row>
    <row r="12" spans="1:13" ht="16.5" customHeight="1" x14ac:dyDescent="0.25">
      <c r="A12" s="141" t="s">
        <v>200</v>
      </c>
      <c r="B12" s="48">
        <v>-7.8</v>
      </c>
      <c r="C12" s="91"/>
      <c r="D12" s="49">
        <v>-0.3</v>
      </c>
      <c r="E12" s="49"/>
      <c r="F12" s="49">
        <v>-2.8</v>
      </c>
      <c r="G12" s="49"/>
      <c r="H12" s="49">
        <v>22.4</v>
      </c>
      <c r="I12" s="49"/>
      <c r="J12" s="49">
        <v>2.6</v>
      </c>
      <c r="K12" s="50"/>
      <c r="L12" s="49">
        <v>40.9</v>
      </c>
      <c r="M12" s="50"/>
    </row>
    <row r="13" spans="1:13" ht="16.5" customHeight="1" x14ac:dyDescent="0.25">
      <c r="A13" s="141" t="s">
        <v>169</v>
      </c>
      <c r="B13" s="48">
        <v>-22.5</v>
      </c>
      <c r="C13" s="91"/>
      <c r="D13" s="49">
        <v>-28.5</v>
      </c>
      <c r="E13" s="49"/>
      <c r="F13" s="49">
        <v>-17.3</v>
      </c>
      <c r="G13" s="49"/>
      <c r="H13" s="49">
        <v>-19.3</v>
      </c>
      <c r="I13" s="49"/>
      <c r="J13" s="49">
        <v>-22</v>
      </c>
      <c r="K13" s="50"/>
      <c r="L13" s="49">
        <v>18.600000000000001</v>
      </c>
      <c r="M13" s="50"/>
    </row>
    <row r="14" spans="1:13" ht="16.5" customHeight="1" x14ac:dyDescent="0.25">
      <c r="A14" s="141" t="s">
        <v>170</v>
      </c>
      <c r="B14" s="48">
        <v>-17.2</v>
      </c>
      <c r="C14" s="91"/>
      <c r="D14" s="49">
        <v>-13.7</v>
      </c>
      <c r="E14" s="49"/>
      <c r="F14" s="49">
        <v>-13.7</v>
      </c>
      <c r="G14" s="49"/>
      <c r="H14" s="49">
        <v>-5.0999999999999996</v>
      </c>
      <c r="I14" s="49"/>
      <c r="J14" s="49">
        <v>-12.6</v>
      </c>
      <c r="K14" s="50"/>
      <c r="L14" s="49">
        <v>27.8</v>
      </c>
      <c r="M14" s="50"/>
    </row>
    <row r="15" spans="1:13" ht="16.5" customHeight="1" x14ac:dyDescent="0.25">
      <c r="A15" s="141" t="s">
        <v>171</v>
      </c>
      <c r="B15" s="48">
        <v>-1.5</v>
      </c>
      <c r="C15" s="91"/>
      <c r="D15" s="49">
        <v>-6.7</v>
      </c>
      <c r="E15" s="49"/>
      <c r="F15" s="49">
        <v>2.6</v>
      </c>
      <c r="G15" s="49"/>
      <c r="H15" s="49">
        <v>-1</v>
      </c>
      <c r="I15" s="49"/>
      <c r="J15" s="49">
        <v>-1.7</v>
      </c>
      <c r="K15" s="50"/>
      <c r="L15" s="49">
        <v>0.5</v>
      </c>
      <c r="M15" s="50"/>
    </row>
    <row r="16" spans="1:13" ht="16.5" customHeight="1" x14ac:dyDescent="0.25">
      <c r="A16" s="141" t="s">
        <v>172</v>
      </c>
      <c r="B16" s="48">
        <v>-11.4</v>
      </c>
      <c r="C16" s="91"/>
      <c r="D16" s="49">
        <v>-9</v>
      </c>
      <c r="E16" s="49"/>
      <c r="F16" s="49">
        <v>-10.3</v>
      </c>
      <c r="G16" s="49"/>
      <c r="H16" s="49">
        <v>-9.6</v>
      </c>
      <c r="I16" s="49"/>
      <c r="J16" s="49">
        <v>-10.1</v>
      </c>
      <c r="K16" s="50"/>
      <c r="L16" s="49">
        <v>16.899999999999999</v>
      </c>
      <c r="M16" s="50"/>
    </row>
    <row r="17" spans="1:13" ht="16.5" customHeight="1" x14ac:dyDescent="0.25">
      <c r="A17" s="141" t="s">
        <v>173</v>
      </c>
      <c r="B17" s="48">
        <v>-17.899999999999999</v>
      </c>
      <c r="C17" s="91"/>
      <c r="D17" s="49">
        <v>-19</v>
      </c>
      <c r="E17" s="49"/>
      <c r="F17" s="49">
        <v>-19.899999999999999</v>
      </c>
      <c r="G17" s="49"/>
      <c r="H17" s="49">
        <v>-20.3</v>
      </c>
      <c r="I17" s="49"/>
      <c r="J17" s="49">
        <v>-19.3</v>
      </c>
      <c r="K17" s="50"/>
      <c r="L17" s="49">
        <v>14.3</v>
      </c>
      <c r="M17" s="50"/>
    </row>
    <row r="18" spans="1:13" ht="16.5" customHeight="1" x14ac:dyDescent="0.25">
      <c r="A18" s="141" t="s">
        <v>174</v>
      </c>
      <c r="B18" s="48">
        <v>-14.6</v>
      </c>
      <c r="C18" s="91"/>
      <c r="D18" s="49">
        <v>-12.3</v>
      </c>
      <c r="E18" s="49"/>
      <c r="F18" s="49">
        <v>-9</v>
      </c>
      <c r="G18" s="49"/>
      <c r="H18" s="49">
        <v>-4.5999999999999996</v>
      </c>
      <c r="I18" s="49"/>
      <c r="J18" s="49">
        <v>-10.3</v>
      </c>
      <c r="K18" s="50"/>
      <c r="L18" s="49">
        <v>18.8</v>
      </c>
      <c r="M18" s="50"/>
    </row>
    <row r="19" spans="1:13" ht="16.5" customHeight="1" x14ac:dyDescent="0.25">
      <c r="A19" s="141" t="s">
        <v>175</v>
      </c>
      <c r="B19" s="48">
        <v>-7.2</v>
      </c>
      <c r="C19" s="91"/>
      <c r="D19" s="49">
        <v>-4</v>
      </c>
      <c r="E19" s="49"/>
      <c r="F19" s="49">
        <v>-2.9</v>
      </c>
      <c r="G19" s="49"/>
      <c r="H19" s="49">
        <v>-4.3</v>
      </c>
      <c r="I19" s="49"/>
      <c r="J19" s="49">
        <v>-4.5999999999999996</v>
      </c>
      <c r="K19" s="50"/>
      <c r="L19" s="49">
        <v>13.6</v>
      </c>
      <c r="M19" s="50"/>
    </row>
    <row r="20" spans="1:13" ht="16.5" customHeight="1" x14ac:dyDescent="0.25">
      <c r="A20" s="141" t="s">
        <v>176</v>
      </c>
      <c r="B20" s="48">
        <v>-2.2000000000000002</v>
      </c>
      <c r="C20" s="91"/>
      <c r="D20" s="49">
        <v>0.4</v>
      </c>
      <c r="E20" s="49"/>
      <c r="F20" s="49">
        <v>-0.7</v>
      </c>
      <c r="G20" s="49"/>
      <c r="H20" s="49">
        <v>2.9</v>
      </c>
      <c r="I20" s="49"/>
      <c r="J20" s="49">
        <v>0.1</v>
      </c>
      <c r="K20" s="50"/>
      <c r="L20" s="49">
        <v>21.7</v>
      </c>
      <c r="M20" s="50"/>
    </row>
    <row r="21" spans="1:13" ht="16.5" customHeight="1" x14ac:dyDescent="0.25">
      <c r="A21" s="141" t="s">
        <v>177</v>
      </c>
      <c r="B21" s="48">
        <v>-12.4</v>
      </c>
      <c r="C21" s="91"/>
      <c r="D21" s="49">
        <v>-7</v>
      </c>
      <c r="E21" s="49"/>
      <c r="F21" s="49">
        <v>-5.5</v>
      </c>
      <c r="G21" s="49"/>
      <c r="H21" s="49">
        <v>-5.4</v>
      </c>
      <c r="I21" s="49"/>
      <c r="J21" s="49">
        <v>-7.6</v>
      </c>
      <c r="K21" s="50"/>
      <c r="L21" s="49">
        <v>16.5</v>
      </c>
      <c r="M21" s="50"/>
    </row>
    <row r="22" spans="1:13" ht="16.5" customHeight="1" x14ac:dyDescent="0.25">
      <c r="A22" s="47" t="s">
        <v>178</v>
      </c>
      <c r="B22" s="48">
        <v>-6.6</v>
      </c>
      <c r="C22" s="91"/>
      <c r="D22" s="49">
        <v>-0.4</v>
      </c>
      <c r="E22" s="49"/>
      <c r="F22" s="49">
        <v>-4.3</v>
      </c>
      <c r="G22" s="49"/>
      <c r="H22" s="49">
        <v>-9</v>
      </c>
      <c r="I22" s="49"/>
      <c r="J22" s="49">
        <v>-5.0999999999999996</v>
      </c>
      <c r="K22" s="50"/>
      <c r="L22" s="49">
        <v>20</v>
      </c>
      <c r="M22" s="50"/>
    </row>
    <row r="23" spans="1:13" ht="36.75" thickBot="1" x14ac:dyDescent="0.3">
      <c r="A23" s="51" t="s">
        <v>198</v>
      </c>
      <c r="B23" s="52">
        <v>2.1</v>
      </c>
      <c r="C23" s="92"/>
      <c r="D23" s="53">
        <v>0.3</v>
      </c>
      <c r="E23" s="53"/>
      <c r="F23" s="53">
        <v>0</v>
      </c>
      <c r="G23" s="53"/>
      <c r="H23" s="53">
        <v>-1.9</v>
      </c>
      <c r="I23" s="53"/>
      <c r="J23" s="53">
        <v>0.1</v>
      </c>
      <c r="K23" s="86"/>
      <c r="L23" s="53">
        <v>-4.7</v>
      </c>
      <c r="M23" s="86"/>
    </row>
    <row r="24" spans="1:1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2">
    <mergeCell ref="L6:M6"/>
    <mergeCell ref="D6:E6"/>
    <mergeCell ref="F6:G6"/>
    <mergeCell ref="H6:I6"/>
    <mergeCell ref="A1:M1"/>
    <mergeCell ref="A2:M2"/>
    <mergeCell ref="A3:M3"/>
    <mergeCell ref="A5:A6"/>
    <mergeCell ref="B6:C6"/>
    <mergeCell ref="J6:K6"/>
    <mergeCell ref="B5:K5"/>
    <mergeCell ref="L5:M5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5"/>
  <sheetViews>
    <sheetView showGridLines="0" zoomScale="70" zoomScaleNormal="70" workbookViewId="0">
      <selection activeCell="H17" sqref="H17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8" t="s">
        <v>187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1:13" ht="21" x14ac:dyDescent="0.25">
      <c r="A2" s="159" t="s">
        <v>220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 s="82" customFormat="1" ht="6" customHeight="1" thickBot="1" x14ac:dyDescent="0.3">
      <c r="A4" s="83"/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5"/>
    </row>
    <row r="5" spans="1:13" ht="21.75" thickBot="1" x14ac:dyDescent="0.3">
      <c r="A5" s="160" t="s">
        <v>181</v>
      </c>
      <c r="B5" s="162" t="s">
        <v>142</v>
      </c>
      <c r="C5" s="167"/>
      <c r="D5" s="167"/>
      <c r="E5" s="167"/>
      <c r="F5" s="167"/>
      <c r="G5" s="167"/>
      <c r="H5" s="167"/>
      <c r="I5" s="167"/>
      <c r="J5" s="167"/>
      <c r="K5" s="163"/>
      <c r="L5" s="162" t="s">
        <v>207</v>
      </c>
      <c r="M5" s="163"/>
    </row>
    <row r="6" spans="1:13" ht="60" customHeight="1" thickBot="1" x14ac:dyDescent="0.3">
      <c r="A6" s="161"/>
      <c r="B6" s="164" t="s">
        <v>146</v>
      </c>
      <c r="C6" s="166"/>
      <c r="D6" s="166" t="s">
        <v>147</v>
      </c>
      <c r="E6" s="166"/>
      <c r="F6" s="166" t="s">
        <v>148</v>
      </c>
      <c r="G6" s="166"/>
      <c r="H6" s="166" t="s">
        <v>149</v>
      </c>
      <c r="I6" s="166"/>
      <c r="J6" s="149" t="s">
        <v>210</v>
      </c>
      <c r="K6" s="154"/>
      <c r="L6" s="164" t="s">
        <v>146</v>
      </c>
      <c r="M6" s="165"/>
    </row>
    <row r="7" spans="1:13" ht="16.5" customHeight="1" x14ac:dyDescent="0.25">
      <c r="A7" s="43" t="s">
        <v>150</v>
      </c>
      <c r="B7" s="44">
        <v>-3.2</v>
      </c>
      <c r="C7" s="45"/>
      <c r="D7" s="45">
        <v>-1</v>
      </c>
      <c r="E7" s="45"/>
      <c r="F7" s="45">
        <v>2.2999999999999998</v>
      </c>
      <c r="G7" s="45"/>
      <c r="H7" s="45">
        <v>2.2000000000000002</v>
      </c>
      <c r="I7" s="90"/>
      <c r="J7" s="45">
        <v>0</v>
      </c>
      <c r="K7" s="87"/>
      <c r="L7" s="44">
        <v>8.9</v>
      </c>
      <c r="M7" s="87"/>
    </row>
    <row r="8" spans="1:13" ht="16.5" customHeight="1" x14ac:dyDescent="0.25">
      <c r="A8" s="47" t="s">
        <v>199</v>
      </c>
      <c r="B8" s="48">
        <v>-31</v>
      </c>
      <c r="C8" s="49"/>
      <c r="D8" s="49">
        <v>-25.2</v>
      </c>
      <c r="E8" s="49"/>
      <c r="F8" s="49">
        <v>-45.3</v>
      </c>
      <c r="G8" s="49"/>
      <c r="H8" s="49">
        <v>-13.7</v>
      </c>
      <c r="I8" s="91"/>
      <c r="J8" s="49">
        <v>-28.9</v>
      </c>
      <c r="K8" s="88"/>
      <c r="L8" s="48">
        <v>62.5</v>
      </c>
      <c r="M8" s="88"/>
    </row>
    <row r="9" spans="1:13" ht="16.5" customHeight="1" x14ac:dyDescent="0.25">
      <c r="A9" s="141" t="s">
        <v>166</v>
      </c>
      <c r="B9" s="48">
        <v>-21.6</v>
      </c>
      <c r="C9" s="49"/>
      <c r="D9" s="49">
        <v>-20.8</v>
      </c>
      <c r="E9" s="49"/>
      <c r="F9" s="49">
        <v>-21.9</v>
      </c>
      <c r="G9" s="49"/>
      <c r="H9" s="49">
        <v>-7.2</v>
      </c>
      <c r="I9" s="91"/>
      <c r="J9" s="49">
        <v>-17.899999999999999</v>
      </c>
      <c r="K9" s="88"/>
      <c r="L9" s="48">
        <v>28.9</v>
      </c>
      <c r="M9" s="88"/>
    </row>
    <row r="10" spans="1:13" ht="16.5" customHeight="1" x14ac:dyDescent="0.25">
      <c r="A10" s="141" t="s">
        <v>167</v>
      </c>
      <c r="B10" s="48">
        <v>-25.9</v>
      </c>
      <c r="C10" s="49"/>
      <c r="D10" s="49">
        <v>-13.6</v>
      </c>
      <c r="E10" s="49"/>
      <c r="F10" s="49">
        <v>-14.8</v>
      </c>
      <c r="G10" s="49"/>
      <c r="H10" s="49">
        <v>-11.3</v>
      </c>
      <c r="I10" s="91"/>
      <c r="J10" s="49">
        <v>-16.8</v>
      </c>
      <c r="K10" s="88"/>
      <c r="L10" s="48">
        <v>28.4</v>
      </c>
      <c r="M10" s="88"/>
    </row>
    <row r="11" spans="1:13" ht="16.5" customHeight="1" x14ac:dyDescent="0.25">
      <c r="A11" s="141" t="s">
        <v>168</v>
      </c>
      <c r="B11" s="48">
        <v>-30.8</v>
      </c>
      <c r="C11" s="49"/>
      <c r="D11" s="49">
        <v>-19.7</v>
      </c>
      <c r="E11" s="49"/>
      <c r="F11" s="49">
        <v>-19.399999999999999</v>
      </c>
      <c r="G11" s="49"/>
      <c r="H11" s="49">
        <v>-20.9</v>
      </c>
      <c r="I11" s="91"/>
      <c r="J11" s="49">
        <v>-23</v>
      </c>
      <c r="K11" s="88"/>
      <c r="L11" s="48">
        <v>57.2</v>
      </c>
      <c r="M11" s="88"/>
    </row>
    <row r="12" spans="1:13" ht="16.5" customHeight="1" x14ac:dyDescent="0.25">
      <c r="A12" s="141" t="s">
        <v>200</v>
      </c>
      <c r="B12" s="48">
        <v>-0.4</v>
      </c>
      <c r="C12" s="49"/>
      <c r="D12" s="49">
        <v>6.4</v>
      </c>
      <c r="E12" s="49"/>
      <c r="F12" s="49">
        <v>-6.7</v>
      </c>
      <c r="G12" s="49"/>
      <c r="H12" s="49">
        <v>9.8000000000000007</v>
      </c>
      <c r="I12" s="91"/>
      <c r="J12" s="49">
        <v>2.2999999999999998</v>
      </c>
      <c r="K12" s="88"/>
      <c r="L12" s="48">
        <v>9.8000000000000007</v>
      </c>
      <c r="M12" s="88"/>
    </row>
    <row r="13" spans="1:13" ht="16.5" customHeight="1" x14ac:dyDescent="0.25">
      <c r="A13" s="141" t="s">
        <v>169</v>
      </c>
      <c r="B13" s="48">
        <v>-27.7</v>
      </c>
      <c r="C13" s="49"/>
      <c r="D13" s="49">
        <v>-34.4</v>
      </c>
      <c r="E13" s="49"/>
      <c r="F13" s="49">
        <v>-22.3</v>
      </c>
      <c r="G13" s="49"/>
      <c r="H13" s="49">
        <v>-18.399999999999999</v>
      </c>
      <c r="I13" s="91"/>
      <c r="J13" s="49">
        <v>-26</v>
      </c>
      <c r="K13" s="88"/>
      <c r="L13" s="48">
        <v>28.5</v>
      </c>
      <c r="M13" s="88"/>
    </row>
    <row r="14" spans="1:13" ht="16.5" customHeight="1" x14ac:dyDescent="0.25">
      <c r="A14" s="141" t="s">
        <v>170</v>
      </c>
      <c r="B14" s="48">
        <v>-20.399999999999999</v>
      </c>
      <c r="C14" s="49"/>
      <c r="D14" s="49">
        <v>-9.5</v>
      </c>
      <c r="E14" s="49"/>
      <c r="F14" s="49">
        <v>-13.6</v>
      </c>
      <c r="G14" s="49"/>
      <c r="H14" s="49">
        <v>-7.1</v>
      </c>
      <c r="I14" s="91"/>
      <c r="J14" s="49">
        <v>-12.9</v>
      </c>
      <c r="K14" s="88"/>
      <c r="L14" s="48">
        <v>34.299999999999997</v>
      </c>
      <c r="M14" s="88"/>
    </row>
    <row r="15" spans="1:13" ht="16.5" customHeight="1" x14ac:dyDescent="0.25">
      <c r="A15" s="141" t="s">
        <v>171</v>
      </c>
      <c r="B15" s="48">
        <v>-0.7</v>
      </c>
      <c r="C15" s="49"/>
      <c r="D15" s="49">
        <v>-6.5</v>
      </c>
      <c r="E15" s="49"/>
      <c r="F15" s="49">
        <v>4.5999999999999996</v>
      </c>
      <c r="G15" s="49"/>
      <c r="H15" s="49">
        <v>-0.4</v>
      </c>
      <c r="I15" s="91"/>
      <c r="J15" s="49">
        <v>-0.8</v>
      </c>
      <c r="K15" s="88"/>
      <c r="L15" s="48">
        <v>-1</v>
      </c>
      <c r="M15" s="88"/>
    </row>
    <row r="16" spans="1:13" ht="16.5" customHeight="1" x14ac:dyDescent="0.25">
      <c r="A16" s="141" t="s">
        <v>172</v>
      </c>
      <c r="B16" s="48">
        <v>-11.8</v>
      </c>
      <c r="C16" s="49"/>
      <c r="D16" s="49">
        <v>-8.3000000000000007</v>
      </c>
      <c r="E16" s="49"/>
      <c r="F16" s="49">
        <v>-10.1</v>
      </c>
      <c r="G16" s="49"/>
      <c r="H16" s="49">
        <v>-11.8</v>
      </c>
      <c r="I16" s="91"/>
      <c r="J16" s="49">
        <v>-10.5</v>
      </c>
      <c r="K16" s="88"/>
      <c r="L16" s="48">
        <v>14.5</v>
      </c>
      <c r="M16" s="88"/>
    </row>
    <row r="17" spans="1:13" ht="16.5" customHeight="1" x14ac:dyDescent="0.25">
      <c r="A17" s="141" t="s">
        <v>173</v>
      </c>
      <c r="B17" s="48">
        <v>-24.9</v>
      </c>
      <c r="C17" s="49"/>
      <c r="D17" s="49">
        <v>-24.7</v>
      </c>
      <c r="E17" s="49"/>
      <c r="F17" s="49">
        <v>-24.7</v>
      </c>
      <c r="G17" s="49"/>
      <c r="H17" s="49">
        <v>-26.6</v>
      </c>
      <c r="I17" s="91"/>
      <c r="J17" s="49">
        <v>-25.2</v>
      </c>
      <c r="K17" s="88"/>
      <c r="L17" s="48">
        <v>18.3</v>
      </c>
      <c r="M17" s="88"/>
    </row>
    <row r="18" spans="1:13" ht="16.5" customHeight="1" x14ac:dyDescent="0.25">
      <c r="A18" s="141" t="s">
        <v>174</v>
      </c>
      <c r="B18" s="48">
        <v>-21.1</v>
      </c>
      <c r="C18" s="49"/>
      <c r="D18" s="49">
        <v>-17.3</v>
      </c>
      <c r="E18" s="49"/>
      <c r="F18" s="49">
        <v>-12.9</v>
      </c>
      <c r="G18" s="49"/>
      <c r="H18" s="49">
        <v>-5.2</v>
      </c>
      <c r="I18" s="91"/>
      <c r="J18" s="49">
        <v>-14.6</v>
      </c>
      <c r="K18" s="88"/>
      <c r="L18" s="48">
        <v>22.6</v>
      </c>
      <c r="M18" s="88"/>
    </row>
    <row r="19" spans="1:13" ht="16.5" customHeight="1" x14ac:dyDescent="0.25">
      <c r="A19" s="141" t="s">
        <v>175</v>
      </c>
      <c r="B19" s="48">
        <v>-8</v>
      </c>
      <c r="C19" s="49"/>
      <c r="D19" s="49">
        <v>-3.5</v>
      </c>
      <c r="E19" s="49"/>
      <c r="F19" s="49">
        <v>1.5</v>
      </c>
      <c r="G19" s="49"/>
      <c r="H19" s="49">
        <v>-4.5</v>
      </c>
      <c r="I19" s="91"/>
      <c r="J19" s="49">
        <v>-3.7</v>
      </c>
      <c r="K19" s="88"/>
      <c r="L19" s="48">
        <v>12.7</v>
      </c>
      <c r="M19" s="88"/>
    </row>
    <row r="20" spans="1:13" ht="16.5" customHeight="1" x14ac:dyDescent="0.25">
      <c r="A20" s="141" t="s">
        <v>176</v>
      </c>
      <c r="B20" s="48">
        <v>0.8</v>
      </c>
      <c r="C20" s="49"/>
      <c r="D20" s="49">
        <v>4.4000000000000004</v>
      </c>
      <c r="E20" s="49"/>
      <c r="F20" s="49">
        <v>5.2</v>
      </c>
      <c r="G20" s="49"/>
      <c r="H20" s="49">
        <v>1.9</v>
      </c>
      <c r="I20" s="91"/>
      <c r="J20" s="49">
        <v>3.1</v>
      </c>
      <c r="K20" s="88"/>
      <c r="L20" s="48">
        <v>13.8</v>
      </c>
      <c r="M20" s="88"/>
    </row>
    <row r="21" spans="1:13" ht="16.5" customHeight="1" x14ac:dyDescent="0.25">
      <c r="A21" s="141" t="s">
        <v>177</v>
      </c>
      <c r="B21" s="48">
        <v>-17</v>
      </c>
      <c r="C21" s="49"/>
      <c r="D21" s="49">
        <v>-7.9</v>
      </c>
      <c r="E21" s="49"/>
      <c r="F21" s="49">
        <v>-5.8</v>
      </c>
      <c r="G21" s="49"/>
      <c r="H21" s="49">
        <v>-8.6</v>
      </c>
      <c r="I21" s="91"/>
      <c r="J21" s="49">
        <v>-9.9</v>
      </c>
      <c r="K21" s="88"/>
      <c r="L21" s="48">
        <v>16.899999999999999</v>
      </c>
      <c r="M21" s="88"/>
    </row>
    <row r="22" spans="1:13" ht="16.5" customHeight="1" x14ac:dyDescent="0.25">
      <c r="A22" s="47" t="s">
        <v>178</v>
      </c>
      <c r="B22" s="48">
        <v>-10.3</v>
      </c>
      <c r="C22" s="49"/>
      <c r="D22" s="49">
        <v>-1.7</v>
      </c>
      <c r="E22" s="49"/>
      <c r="F22" s="49">
        <v>-4.9000000000000004</v>
      </c>
      <c r="G22" s="49"/>
      <c r="H22" s="49">
        <v>-11.2</v>
      </c>
      <c r="I22" s="91"/>
      <c r="J22" s="49">
        <v>-7.1</v>
      </c>
      <c r="K22" s="88"/>
      <c r="L22" s="48">
        <v>26</v>
      </c>
      <c r="M22" s="88"/>
    </row>
    <row r="23" spans="1:13" ht="35.450000000000003" customHeight="1" thickBot="1" x14ac:dyDescent="0.3">
      <c r="A23" s="51" t="s">
        <v>198</v>
      </c>
      <c r="B23" s="52">
        <v>2.4</v>
      </c>
      <c r="C23" s="53"/>
      <c r="D23" s="53">
        <v>-0.8</v>
      </c>
      <c r="E23" s="53"/>
      <c r="F23" s="53">
        <v>-1.3</v>
      </c>
      <c r="G23" s="53"/>
      <c r="H23" s="53">
        <v>-3.3</v>
      </c>
      <c r="I23" s="92"/>
      <c r="J23" s="53">
        <v>-0.7</v>
      </c>
      <c r="K23" s="89"/>
      <c r="L23" s="52">
        <v>-6.6</v>
      </c>
      <c r="M23" s="89"/>
    </row>
    <row r="24" spans="1:1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2">
    <mergeCell ref="L5:M5"/>
    <mergeCell ref="B6:C6"/>
    <mergeCell ref="D6:E6"/>
    <mergeCell ref="F6:G6"/>
    <mergeCell ref="A1:M1"/>
    <mergeCell ref="A2:M2"/>
    <mergeCell ref="A3:M3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5"/>
  <sheetViews>
    <sheetView showGridLines="0" tabSelected="1" zoomScale="70" zoomScaleNormal="70" workbookViewId="0">
      <selection activeCell="F4" sqref="F4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8" t="s">
        <v>188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1:13" ht="21" x14ac:dyDescent="0.25">
      <c r="A2" s="159" t="s">
        <v>221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x14ac:dyDescent="0.25">
      <c r="A3" s="159" t="s">
        <v>144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 s="82" customFormat="1" ht="6" customHeight="1" thickBot="1" x14ac:dyDescent="0.3">
      <c r="A4" s="83"/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5"/>
    </row>
    <row r="5" spans="1:13" ht="21.75" thickBot="1" x14ac:dyDescent="0.3">
      <c r="A5" s="160" t="s">
        <v>181</v>
      </c>
      <c r="B5" s="162" t="s">
        <v>142</v>
      </c>
      <c r="C5" s="167"/>
      <c r="D5" s="167"/>
      <c r="E5" s="167"/>
      <c r="F5" s="167"/>
      <c r="G5" s="167"/>
      <c r="H5" s="167"/>
      <c r="I5" s="167"/>
      <c r="J5" s="167"/>
      <c r="K5" s="163"/>
      <c r="L5" s="162" t="s">
        <v>207</v>
      </c>
      <c r="M5" s="163"/>
    </row>
    <row r="6" spans="1:13" ht="60" customHeight="1" thickBot="1" x14ac:dyDescent="0.3">
      <c r="A6" s="161"/>
      <c r="B6" s="164" t="s">
        <v>146</v>
      </c>
      <c r="C6" s="166"/>
      <c r="D6" s="166" t="s">
        <v>147</v>
      </c>
      <c r="E6" s="166"/>
      <c r="F6" s="166" t="s">
        <v>148</v>
      </c>
      <c r="G6" s="166"/>
      <c r="H6" s="166" t="s">
        <v>149</v>
      </c>
      <c r="I6" s="166"/>
      <c r="J6" s="149" t="s">
        <v>210</v>
      </c>
      <c r="K6" s="154"/>
      <c r="L6" s="164" t="s">
        <v>146</v>
      </c>
      <c r="M6" s="165"/>
    </row>
    <row r="7" spans="1:13" ht="16.5" customHeight="1" x14ac:dyDescent="0.25">
      <c r="A7" s="43" t="s">
        <v>150</v>
      </c>
      <c r="B7" s="44">
        <v>-2.2000000000000002</v>
      </c>
      <c r="C7" s="45"/>
      <c r="D7" s="45">
        <v>-1.5</v>
      </c>
      <c r="E7" s="45"/>
      <c r="F7" s="45">
        <v>1.7</v>
      </c>
      <c r="G7" s="45"/>
      <c r="H7" s="45">
        <v>20.6</v>
      </c>
      <c r="I7" s="90"/>
      <c r="J7" s="45">
        <v>4.5</v>
      </c>
      <c r="K7" s="87"/>
      <c r="L7" s="44">
        <v>23.7</v>
      </c>
      <c r="M7" s="87"/>
    </row>
    <row r="8" spans="1:13" ht="16.5" customHeight="1" x14ac:dyDescent="0.25">
      <c r="A8" s="47" t="s">
        <v>199</v>
      </c>
      <c r="B8" s="48">
        <v>-0.1</v>
      </c>
      <c r="C8" s="49"/>
      <c r="D8" s="49">
        <v>2.4</v>
      </c>
      <c r="E8" s="49"/>
      <c r="F8" s="49">
        <v>5</v>
      </c>
      <c r="G8" s="49"/>
      <c r="H8" s="49">
        <v>21.6</v>
      </c>
      <c r="I8" s="91"/>
      <c r="J8" s="49">
        <v>7.1</v>
      </c>
      <c r="K8" s="88"/>
      <c r="L8" s="48">
        <v>37.1</v>
      </c>
      <c r="M8" s="88"/>
    </row>
    <row r="9" spans="1:13" ht="16.5" customHeight="1" x14ac:dyDescent="0.25">
      <c r="A9" s="141" t="s">
        <v>166</v>
      </c>
      <c r="B9" s="48">
        <v>2.6</v>
      </c>
      <c r="C9" s="49"/>
      <c r="D9" s="49">
        <v>2.7</v>
      </c>
      <c r="E9" s="49"/>
      <c r="F9" s="49">
        <v>6</v>
      </c>
      <c r="G9" s="49"/>
      <c r="H9" s="49">
        <v>23.6</v>
      </c>
      <c r="I9" s="91"/>
      <c r="J9" s="49">
        <v>8.6999999999999993</v>
      </c>
      <c r="K9" s="88"/>
      <c r="L9" s="48">
        <v>28.3</v>
      </c>
      <c r="M9" s="88"/>
    </row>
    <row r="10" spans="1:13" ht="16.5" customHeight="1" x14ac:dyDescent="0.25">
      <c r="A10" s="141" t="s">
        <v>167</v>
      </c>
      <c r="B10" s="48">
        <v>-7.6</v>
      </c>
      <c r="C10" s="49"/>
      <c r="D10" s="49">
        <v>-6.7</v>
      </c>
      <c r="E10" s="49"/>
      <c r="F10" s="49">
        <v>-2.2999999999999998</v>
      </c>
      <c r="G10" s="49"/>
      <c r="H10" s="49">
        <v>14.3</v>
      </c>
      <c r="I10" s="91"/>
      <c r="J10" s="49">
        <v>-0.8</v>
      </c>
      <c r="K10" s="88"/>
      <c r="L10" s="48">
        <v>43.4</v>
      </c>
      <c r="M10" s="88"/>
    </row>
    <row r="11" spans="1:13" ht="16.5" customHeight="1" x14ac:dyDescent="0.25">
      <c r="A11" s="141" t="s">
        <v>168</v>
      </c>
      <c r="B11" s="48">
        <v>-2.8</v>
      </c>
      <c r="C11" s="49"/>
      <c r="D11" s="49">
        <v>-8.5</v>
      </c>
      <c r="E11" s="49"/>
      <c r="F11" s="49">
        <v>0.6</v>
      </c>
      <c r="G11" s="49"/>
      <c r="H11" s="49">
        <v>23.7</v>
      </c>
      <c r="I11" s="91"/>
      <c r="J11" s="49">
        <v>3.4</v>
      </c>
      <c r="K11" s="88"/>
      <c r="L11" s="48">
        <v>77.5</v>
      </c>
      <c r="M11" s="88"/>
    </row>
    <row r="12" spans="1:13" ht="16.5" customHeight="1" x14ac:dyDescent="0.25">
      <c r="A12" s="141" t="s">
        <v>200</v>
      </c>
      <c r="B12" s="48">
        <v>-8.3000000000000007</v>
      </c>
      <c r="C12" s="49"/>
      <c r="D12" s="49">
        <v>3.6</v>
      </c>
      <c r="E12" s="49"/>
      <c r="F12" s="49">
        <v>5</v>
      </c>
      <c r="G12" s="49"/>
      <c r="H12" s="49">
        <v>50.3</v>
      </c>
      <c r="I12" s="91"/>
      <c r="J12" s="49">
        <v>11.8</v>
      </c>
      <c r="K12" s="88"/>
      <c r="L12" s="48">
        <v>83.6</v>
      </c>
      <c r="M12" s="88"/>
    </row>
    <row r="13" spans="1:13" ht="16.5" customHeight="1" x14ac:dyDescent="0.25">
      <c r="A13" s="141" t="s">
        <v>169</v>
      </c>
      <c r="B13" s="48">
        <v>-10.4</v>
      </c>
      <c r="C13" s="49"/>
      <c r="D13" s="49">
        <v>-1.7</v>
      </c>
      <c r="E13" s="49"/>
      <c r="F13" s="49">
        <v>2.2999999999999998</v>
      </c>
      <c r="G13" s="49"/>
      <c r="H13" s="49">
        <v>21.1</v>
      </c>
      <c r="I13" s="91"/>
      <c r="J13" s="49">
        <v>2.4</v>
      </c>
      <c r="K13" s="88"/>
      <c r="L13" s="48">
        <v>57.9</v>
      </c>
      <c r="M13" s="88"/>
    </row>
    <row r="14" spans="1:13" ht="16.5" customHeight="1" x14ac:dyDescent="0.25">
      <c r="A14" s="141" t="s">
        <v>170</v>
      </c>
      <c r="B14" s="48">
        <v>-18.2</v>
      </c>
      <c r="C14" s="49"/>
      <c r="D14" s="49">
        <v>-19.399999999999999</v>
      </c>
      <c r="E14" s="49"/>
      <c r="F14" s="49">
        <v>-10.7</v>
      </c>
      <c r="G14" s="49"/>
      <c r="H14" s="49">
        <v>5.6</v>
      </c>
      <c r="I14" s="91"/>
      <c r="J14" s="49">
        <v>-11.3</v>
      </c>
      <c r="K14" s="88"/>
      <c r="L14" s="48">
        <v>55.1</v>
      </c>
      <c r="M14" s="88"/>
    </row>
    <row r="15" spans="1:13" ht="16.5" customHeight="1" x14ac:dyDescent="0.25">
      <c r="A15" s="141" t="s">
        <v>171</v>
      </c>
      <c r="B15" s="48">
        <v>-12.9</v>
      </c>
      <c r="C15" s="49"/>
      <c r="D15" s="49">
        <v>-11.8</v>
      </c>
      <c r="E15" s="49"/>
      <c r="F15" s="49">
        <v>-12.5</v>
      </c>
      <c r="G15" s="49"/>
      <c r="H15" s="49">
        <v>-4.0999999999999996</v>
      </c>
      <c r="I15" s="91"/>
      <c r="J15" s="49">
        <v>-10.4</v>
      </c>
      <c r="K15" s="88"/>
      <c r="L15" s="48">
        <v>33.200000000000003</v>
      </c>
      <c r="M15" s="88"/>
    </row>
    <row r="16" spans="1:13" ht="16.5" customHeight="1" x14ac:dyDescent="0.25">
      <c r="A16" s="141" t="s">
        <v>172</v>
      </c>
      <c r="B16" s="48">
        <v>-12.8</v>
      </c>
      <c r="C16" s="49"/>
      <c r="D16" s="49">
        <v>-13.3</v>
      </c>
      <c r="E16" s="49"/>
      <c r="F16" s="49">
        <v>-14.2</v>
      </c>
      <c r="G16" s="49"/>
      <c r="H16" s="49">
        <v>-4.5999999999999996</v>
      </c>
      <c r="I16" s="91"/>
      <c r="J16" s="49">
        <v>-11.3</v>
      </c>
      <c r="K16" s="88"/>
      <c r="L16" s="48">
        <v>34.700000000000003</v>
      </c>
      <c r="M16" s="88"/>
    </row>
    <row r="17" spans="1:13" ht="16.5" customHeight="1" x14ac:dyDescent="0.25">
      <c r="A17" s="141" t="s">
        <v>173</v>
      </c>
      <c r="B17" s="48">
        <v>-1.6</v>
      </c>
      <c r="C17" s="49"/>
      <c r="D17" s="49">
        <v>-3.3</v>
      </c>
      <c r="E17" s="49"/>
      <c r="F17" s="49">
        <v>-3.9</v>
      </c>
      <c r="G17" s="49"/>
      <c r="H17" s="49">
        <v>-0.2</v>
      </c>
      <c r="I17" s="91"/>
      <c r="J17" s="49">
        <v>-2.2999999999999998</v>
      </c>
      <c r="K17" s="88"/>
      <c r="L17" s="48">
        <v>8.1</v>
      </c>
      <c r="M17" s="88"/>
    </row>
    <row r="18" spans="1:13" ht="16.5" customHeight="1" x14ac:dyDescent="0.25">
      <c r="A18" s="141" t="s">
        <v>174</v>
      </c>
      <c r="B18" s="48">
        <v>-11.7</v>
      </c>
      <c r="C18" s="49"/>
      <c r="D18" s="49">
        <v>-8.4</v>
      </c>
      <c r="E18" s="49"/>
      <c r="F18" s="49">
        <v>-6.5</v>
      </c>
      <c r="G18" s="49"/>
      <c r="H18" s="49">
        <v>-1.7</v>
      </c>
      <c r="I18" s="91"/>
      <c r="J18" s="49">
        <v>-7.2</v>
      </c>
      <c r="K18" s="88"/>
      <c r="L18" s="48">
        <v>29.4</v>
      </c>
      <c r="M18" s="88"/>
    </row>
    <row r="19" spans="1:13" ht="16.5" customHeight="1" x14ac:dyDescent="0.25">
      <c r="A19" s="141" t="s">
        <v>175</v>
      </c>
      <c r="B19" s="48">
        <v>-3.9</v>
      </c>
      <c r="C19" s="49"/>
      <c r="D19" s="49">
        <v>-4.7</v>
      </c>
      <c r="E19" s="49"/>
      <c r="F19" s="49">
        <v>-4.2</v>
      </c>
      <c r="G19" s="49"/>
      <c r="H19" s="49">
        <v>0.8</v>
      </c>
      <c r="I19" s="91"/>
      <c r="J19" s="49">
        <v>-3</v>
      </c>
      <c r="K19" s="88"/>
      <c r="L19" s="48">
        <v>28</v>
      </c>
      <c r="M19" s="88"/>
    </row>
    <row r="20" spans="1:13" ht="16.5" customHeight="1" x14ac:dyDescent="0.25">
      <c r="A20" s="141" t="s">
        <v>176</v>
      </c>
      <c r="B20" s="48">
        <v>-4.2</v>
      </c>
      <c r="C20" s="49"/>
      <c r="D20" s="49">
        <v>-3</v>
      </c>
      <c r="E20" s="49"/>
      <c r="F20" s="49">
        <v>-5.5</v>
      </c>
      <c r="G20" s="49"/>
      <c r="H20" s="49">
        <v>10</v>
      </c>
      <c r="I20" s="91"/>
      <c r="J20" s="49">
        <v>-0.7</v>
      </c>
      <c r="K20" s="88"/>
      <c r="L20" s="48">
        <v>47.1</v>
      </c>
      <c r="M20" s="88"/>
    </row>
    <row r="21" spans="1:13" ht="16.5" customHeight="1" x14ac:dyDescent="0.25">
      <c r="A21" s="141" t="s">
        <v>177</v>
      </c>
      <c r="B21" s="48">
        <v>-10.5</v>
      </c>
      <c r="C21" s="49"/>
      <c r="D21" s="49">
        <v>-6.1</v>
      </c>
      <c r="E21" s="49"/>
      <c r="F21" s="49">
        <v>-4.9000000000000004</v>
      </c>
      <c r="G21" s="49"/>
      <c r="H21" s="49">
        <v>3.9</v>
      </c>
      <c r="I21" s="91"/>
      <c r="J21" s="49">
        <v>-4.4000000000000004</v>
      </c>
      <c r="K21" s="88"/>
      <c r="L21" s="48">
        <v>44.3</v>
      </c>
      <c r="M21" s="88"/>
    </row>
    <row r="22" spans="1:13" ht="16.5" customHeight="1" x14ac:dyDescent="0.25">
      <c r="A22" s="47" t="s">
        <v>178</v>
      </c>
      <c r="B22" s="48">
        <v>-4.3</v>
      </c>
      <c r="C22" s="49"/>
      <c r="D22" s="49">
        <v>-1</v>
      </c>
      <c r="E22" s="49"/>
      <c r="F22" s="49">
        <v>-3.3</v>
      </c>
      <c r="G22" s="49"/>
      <c r="H22" s="49">
        <v>0.3</v>
      </c>
      <c r="I22" s="91"/>
      <c r="J22" s="49">
        <v>-2.1</v>
      </c>
      <c r="K22" s="88"/>
      <c r="L22" s="48">
        <v>28.2</v>
      </c>
      <c r="M22" s="88"/>
    </row>
    <row r="23" spans="1:13" ht="34.5" customHeight="1" thickBot="1" x14ac:dyDescent="0.3">
      <c r="A23" s="51" t="s">
        <v>198</v>
      </c>
      <c r="B23" s="52">
        <v>17</v>
      </c>
      <c r="C23" s="53"/>
      <c r="D23" s="53">
        <v>16.600000000000001</v>
      </c>
      <c r="E23" s="53"/>
      <c r="F23" s="53">
        <v>19.100000000000001</v>
      </c>
      <c r="G23" s="53"/>
      <c r="H23" s="53">
        <v>19.5</v>
      </c>
      <c r="I23" s="92"/>
      <c r="J23" s="53">
        <v>18.100000000000001</v>
      </c>
      <c r="K23" s="89"/>
      <c r="L23" s="52">
        <v>6.8</v>
      </c>
      <c r="M23" s="89"/>
    </row>
    <row r="24" spans="1:13" x14ac:dyDescent="0.25">
      <c r="A24" s="129" t="s">
        <v>211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3" x14ac:dyDescent="0.25">
      <c r="A25" s="93" t="s">
        <v>214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2">
    <mergeCell ref="L5:M5"/>
    <mergeCell ref="B6:C6"/>
    <mergeCell ref="D6:E6"/>
    <mergeCell ref="F6:G6"/>
    <mergeCell ref="A1:M1"/>
    <mergeCell ref="A2:M2"/>
    <mergeCell ref="A3:M3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11'!Print_Area</vt:lpstr>
      <vt:lpstr>'Table 12'!Print_Area</vt:lpstr>
      <vt:lpstr>'Table 13'!Print_Area</vt:lpstr>
      <vt:lpstr>'Table 1'!Print_Titles</vt:lpstr>
      <vt:lpstr>'Table 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2021-09-27T16:45:06Z</cp:lastPrinted>
  <dcterms:created xsi:type="dcterms:W3CDTF">2020-05-28T07:12:32Z</dcterms:created>
  <dcterms:modified xsi:type="dcterms:W3CDTF">2021-09-28T10:35:37Z</dcterms:modified>
</cp:coreProperties>
</file>