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ept" sheetId="1" r:id="rId1"/>
  </sheets>
  <definedNames>
    <definedName name="_xlnm.Print_Area" localSheetId="0">'Sept'!$A$1:$G$391</definedName>
  </definedNames>
  <calcPr fullCalcOnLoad="1"/>
</workbook>
</file>

<file path=xl/sharedStrings.xml><?xml version="1.0" encoding="utf-8"?>
<sst xmlns="http://schemas.openxmlformats.org/spreadsheetml/2006/main" count="433" uniqueCount="319">
  <si>
    <t>NATIONAL QUICKSTAT</t>
  </si>
  <si>
    <t>INDICATOR</t>
  </si>
  <si>
    <t>REFERENCE PERIOD and DATA</t>
  </si>
  <si>
    <t>Philippines</t>
  </si>
  <si>
    <t>National Capital Region (NCR)</t>
  </si>
  <si>
    <t>Areas Outside NCR</t>
  </si>
  <si>
    <t>Inflation rate</t>
  </si>
  <si>
    <t>Purchasing power of the peso</t>
  </si>
  <si>
    <t>Total foreign trade</t>
  </si>
  <si>
    <t>Imports</t>
  </si>
  <si>
    <t>Exports</t>
  </si>
  <si>
    <t>Balance of trade</t>
  </si>
  <si>
    <t>Top imports:</t>
  </si>
  <si>
    <t>1.  Electronic products</t>
  </si>
  <si>
    <t>Top exports:</t>
  </si>
  <si>
    <t>Gainers over last year (%)</t>
  </si>
  <si>
    <t>Losers over last year (%)</t>
  </si>
  <si>
    <t>Capacity utilization (%)</t>
  </si>
  <si>
    <t>Total domestic trade</t>
  </si>
  <si>
    <t>Quantity</t>
  </si>
  <si>
    <t>Value</t>
  </si>
  <si>
    <t>Water</t>
  </si>
  <si>
    <t>Air trade</t>
  </si>
  <si>
    <t>Land based</t>
  </si>
  <si>
    <t>Sea based</t>
  </si>
  <si>
    <t>Both sexes (In thousands)</t>
  </si>
  <si>
    <t>Male</t>
  </si>
  <si>
    <t>Female</t>
  </si>
  <si>
    <t>Revenues</t>
  </si>
  <si>
    <t>Expenditures</t>
  </si>
  <si>
    <t>Surplus/(deficit)</t>
  </si>
  <si>
    <t>Total Resources of the Financial System (In billion pesos)</t>
  </si>
  <si>
    <t>Peso savings deposit rate (WAIR in percent per annum)</t>
  </si>
  <si>
    <t>Peso time deposit interest rate (all maturities)</t>
  </si>
  <si>
    <t>Bank lending rates (WAIR in percent per annum)</t>
  </si>
  <si>
    <t>Exchange rate: Dollar to Peso (Monthly average)</t>
  </si>
  <si>
    <t>Philippine Stock Exchange index (PSEi))</t>
  </si>
  <si>
    <t>Volume traded (In million shares)</t>
  </si>
  <si>
    <t>Value of shares traded (In million pesos)</t>
  </si>
  <si>
    <t>Private</t>
  </si>
  <si>
    <t>Government</t>
  </si>
  <si>
    <t>For hire</t>
  </si>
  <si>
    <t>-</t>
  </si>
  <si>
    <t>Yellow Lane (Line 1)</t>
  </si>
  <si>
    <t>Passenger traffic (In million passengers)</t>
  </si>
  <si>
    <t>Gross revenue collection (In million pesos)</t>
  </si>
  <si>
    <t>Purple Lane (Line 2)</t>
  </si>
  <si>
    <t>Labor force participation rate</t>
  </si>
  <si>
    <t>Employment rate</t>
  </si>
  <si>
    <t>Unemployment rate</t>
  </si>
  <si>
    <t>Underemployment rate</t>
  </si>
  <si>
    <t>Wage and salary workers</t>
  </si>
  <si>
    <t>Own-account</t>
  </si>
  <si>
    <t>Unpaid family workers</t>
  </si>
  <si>
    <t>Agriculture</t>
  </si>
  <si>
    <t>Industry</t>
  </si>
  <si>
    <t>Services</t>
  </si>
  <si>
    <t>At current prices</t>
  </si>
  <si>
    <t>Gross Domestic Product</t>
  </si>
  <si>
    <r>
      <t xml:space="preserve"> </t>
    </r>
    <r>
      <rPr>
        <b/>
        <sz val="8"/>
        <rFont val="Arial"/>
        <family val="2"/>
      </rPr>
      <t>PRIVATE BUILDING CONSTRUCTION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NSO)</t>
    </r>
  </si>
  <si>
    <t>Total floor area (In square meters)</t>
  </si>
  <si>
    <t>Value (In thousand pesos)</t>
  </si>
  <si>
    <t>Total floor area</t>
  </si>
  <si>
    <t>Mining and quarrying</t>
  </si>
  <si>
    <t>Manufacturing</t>
  </si>
  <si>
    <t>Construction</t>
  </si>
  <si>
    <t>Family income</t>
  </si>
  <si>
    <t>Family expenditure</t>
  </si>
  <si>
    <t>Family savings</t>
  </si>
  <si>
    <t>Total Population</t>
  </si>
  <si>
    <t>0-14 years</t>
  </si>
  <si>
    <t>15-64 years</t>
  </si>
  <si>
    <t>65 years and over</t>
  </si>
  <si>
    <t>Average household size</t>
  </si>
  <si>
    <t>Fetal deaths</t>
  </si>
  <si>
    <t>Simple literacy rate (10 years old and over; basic reading and writing skills)</t>
  </si>
  <si>
    <t>Functional literacy rate (10 to 64 years old; basic reading, writing, and computational skills)</t>
  </si>
  <si>
    <t xml:space="preserve">Private </t>
  </si>
  <si>
    <t>Visitors arrivals to the Philippines by country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</si>
  <si>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</si>
  <si>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</si>
  <si>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</si>
  <si>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</si>
  <si>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</si>
  <si>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</si>
  <si>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</si>
  <si>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</si>
  <si>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</si>
  <si>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</si>
  <si>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</t>
  </si>
  <si>
    <t>Australiasia and the Pacific</t>
  </si>
  <si>
    <t>Africa</t>
  </si>
  <si>
    <t>Other unspecified residences</t>
  </si>
  <si>
    <r>
      <t xml:space="preserve"> </t>
    </r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Revised</t>
    </r>
  </si>
  <si>
    <t xml:space="preserve"> FLEMMS - Functional Literacy, Education, and Mass Media Survey</t>
  </si>
  <si>
    <t>For more updates on statistics and civil registration, you may visit the following:</t>
  </si>
  <si>
    <r>
      <t>NSO website</t>
    </r>
    <r>
      <rPr>
        <sz val="9"/>
        <rFont val="Arial"/>
        <family val="2"/>
      </rPr>
      <t>: www.census.gov.ph</t>
    </r>
  </si>
  <si>
    <r>
      <t>NSO Library</t>
    </r>
    <r>
      <rPr>
        <sz val="9"/>
        <rFont val="Arial"/>
        <family val="2"/>
      </rPr>
      <t>: 2nd Floor Solicarel Building II, R. Magsaysay Boulevard, Sta. Mesa, Manila (Tel. 713-7090)</t>
    </r>
  </si>
  <si>
    <r>
      <t>Census Serbilis sa Radyo</t>
    </r>
    <r>
      <rPr>
        <sz val="9"/>
        <rFont val="Arial"/>
        <family val="2"/>
      </rPr>
      <t>: DZRB-Radyo ng Bayan (738 kHz) every Saturday from 6:15-7:00 a.m.</t>
    </r>
  </si>
  <si>
    <t>Compiled by:</t>
  </si>
  <si>
    <t>DATABANK AND INFORMATION SERVICES DIVISION</t>
  </si>
  <si>
    <t>E-mail: info@census.gov.ph</t>
  </si>
  <si>
    <t>Household Population</t>
  </si>
  <si>
    <t>Average Annual Population Growth Rate</t>
  </si>
  <si>
    <t>Sex Ratio</t>
  </si>
  <si>
    <t>Population by Age Group</t>
  </si>
  <si>
    <t>Self-employed</t>
  </si>
  <si>
    <t xml:space="preserve"> </t>
  </si>
  <si>
    <r>
      <rPr>
        <vertAlign val="superscript"/>
        <sz val="6.5"/>
        <rFont val="Arial"/>
        <family val="2"/>
      </rPr>
      <t>p</t>
    </r>
    <r>
      <rPr>
        <sz val="8"/>
        <rFont val="Arial"/>
        <family val="2"/>
      </rPr>
      <t xml:space="preserve"> Preliminary</t>
    </r>
  </si>
  <si>
    <t>Gross National Income</t>
  </si>
  <si>
    <t>March 2012</t>
  </si>
  <si>
    <t>April 2012</t>
  </si>
  <si>
    <t>April 2011</t>
  </si>
  <si>
    <t>Number of Household</t>
  </si>
  <si>
    <r>
      <t xml:space="preserve"> </t>
    </r>
    <r>
      <rPr>
        <vertAlign val="superscript"/>
        <sz val="8"/>
        <rFont val="Arial"/>
        <family val="2"/>
      </rPr>
      <t>1/</t>
    </r>
    <r>
      <rPr>
        <vertAlign val="superscript"/>
        <sz val="10"/>
        <rFont val="Arial"/>
        <family val="2"/>
      </rPr>
      <t xml:space="preserve"> </t>
    </r>
    <r>
      <rPr>
        <sz val="8"/>
        <rFont val="Arial"/>
        <family val="2"/>
      </rPr>
      <t>Population counts for the regions do not add up to the national total. Includes 2,739 Filipinos in Philippine Embassies, consulates, and mission abroad.</t>
    </r>
  </si>
  <si>
    <r>
      <t xml:space="preserve"> </t>
    </r>
    <r>
      <rPr>
        <vertAlign val="superscript"/>
        <sz val="8"/>
        <rFont val="Arial"/>
        <family val="2"/>
      </rPr>
      <t>2/</t>
    </r>
    <r>
      <rPr>
        <vertAlign val="superscript"/>
        <sz val="10"/>
        <rFont val="Arial"/>
        <family val="2"/>
      </rPr>
      <t xml:space="preserve"> </t>
    </r>
    <r>
      <rPr>
        <sz val="8"/>
        <rFont val="Arial"/>
        <family val="2"/>
      </rPr>
      <t xml:space="preserve">Population counts for the regions do not add up to the national total. Includes 18,989 persons residing in the areas disputed by the City of Pasig (NCR) </t>
    </r>
  </si>
  <si>
    <t xml:space="preserve">   and the province of Rizal (Region IV-A); and 2,851 Filipinos in the Philippine Embassies, consulates and mission abroad.</t>
  </si>
  <si>
    <t>2.34 (1990-2000)</t>
  </si>
  <si>
    <t>1.90 (2000-2010)</t>
  </si>
  <si>
    <t>2.04 (2000-2007)</t>
  </si>
  <si>
    <t>1) Heart disease</t>
  </si>
  <si>
    <t>3) Malignant neoplasm (Cancer)</t>
  </si>
  <si>
    <t>2) Cerebrovascular disease (brain dysfunction)</t>
  </si>
  <si>
    <t>Top 3 Leading Causes of Death</t>
  </si>
  <si>
    <t>2011</t>
  </si>
  <si>
    <r>
      <t xml:space="preserve"> </t>
    </r>
    <r>
      <rPr>
        <b/>
        <sz val="9"/>
        <rFont val="Arial"/>
        <family val="2"/>
      </rPr>
      <t xml:space="preserve">PRICE INDICES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NSO)</t>
    </r>
  </si>
  <si>
    <r>
      <t>Consumer Price Index</t>
    </r>
    <r>
      <rPr>
        <sz val="9"/>
        <rFont val="Arial"/>
        <family val="2"/>
      </rPr>
      <t xml:space="preserve"> (2006 = 100)</t>
    </r>
  </si>
  <si>
    <r>
      <t xml:space="preserve">General Wholesale Price Index in the Philippines </t>
    </r>
    <r>
      <rPr>
        <sz val="9"/>
        <rFont val="Arial"/>
        <family val="2"/>
      </rPr>
      <t>(1998 = 100)</t>
    </r>
  </si>
  <si>
    <r>
      <t xml:space="preserve">General Retail Price Index in NCR </t>
    </r>
    <r>
      <rPr>
        <sz val="9"/>
        <rFont val="Arial"/>
        <family val="2"/>
      </rPr>
      <t>(2000 = 100)</t>
    </r>
  </si>
  <si>
    <r>
      <t xml:space="preserve">Wholesale Price Index for Construction Materials in NCR </t>
    </r>
    <r>
      <rPr>
        <sz val="9"/>
        <rFont val="Arial"/>
        <family val="2"/>
      </rPr>
      <t>(2000 = 100)</t>
    </r>
  </si>
  <si>
    <r>
      <t>Retail Price Index of Selected Construction Materials in NCR</t>
    </r>
    <r>
      <rPr>
        <sz val="9"/>
        <rFont val="Arial"/>
        <family val="2"/>
      </rPr>
      <t xml:space="preserve"> (2000 = 100)</t>
    </r>
  </si>
  <si>
    <r>
      <t xml:space="preserve">Producer Price Index for Manufacturing </t>
    </r>
    <r>
      <rPr>
        <sz val="9"/>
        <rFont val="Arial"/>
        <family val="2"/>
      </rPr>
      <t>(2000 = 100)</t>
    </r>
  </si>
  <si>
    <r>
      <t xml:space="preserve"> </t>
    </r>
    <r>
      <rPr>
        <b/>
        <sz val="9"/>
        <rFont val="Arial"/>
        <family val="2"/>
      </rPr>
      <t xml:space="preserve">FOREIGN TRADE </t>
    </r>
    <r>
      <rPr>
        <sz val="9"/>
        <rFont val="Arial"/>
        <family val="2"/>
      </rPr>
      <t xml:space="preserve">(FOB value in million US dollars)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NSO</t>
    </r>
  </si>
  <si>
    <r>
      <t xml:space="preserve"> MONTHLY INTEGRATED SURVEY ON SELECTED INDUSTRIES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NSO)</t>
    </r>
  </si>
  <si>
    <r>
      <t xml:space="preserve">Value of production index  </t>
    </r>
    <r>
      <rPr>
        <sz val="9"/>
        <rFont val="Arial"/>
        <family val="2"/>
      </rPr>
      <t>(2000 = 100)</t>
    </r>
  </si>
  <si>
    <r>
      <t xml:space="preserve">Volume of production index  </t>
    </r>
    <r>
      <rPr>
        <sz val="9"/>
        <rFont val="Arial"/>
        <family val="2"/>
      </rPr>
      <t>(2000 = 100)</t>
    </r>
  </si>
  <si>
    <r>
      <t xml:space="preserve">Value of net sales index  </t>
    </r>
    <r>
      <rPr>
        <sz val="9"/>
        <rFont val="Arial"/>
        <family val="2"/>
      </rPr>
      <t>(2000 = 100)</t>
    </r>
  </si>
  <si>
    <r>
      <t xml:space="preserve">Volume of net sales index  </t>
    </r>
    <r>
      <rPr>
        <sz val="9"/>
        <rFont val="Arial"/>
        <family val="2"/>
      </rPr>
      <t>(2000 = 100)</t>
    </r>
  </si>
  <si>
    <r>
      <t xml:space="preserve"> </t>
    </r>
    <r>
      <rPr>
        <b/>
        <sz val="9"/>
        <rFont val="Arial"/>
        <family val="2"/>
      </rPr>
      <t xml:space="preserve">DOMESTIC TRADE </t>
    </r>
    <r>
      <rPr>
        <sz val="9"/>
        <rFont val="Arial"/>
        <family val="2"/>
      </rPr>
      <t xml:space="preserve">(Quantity in tons; value in thousand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NSO</t>
    </r>
  </si>
  <si>
    <r>
      <t xml:space="preserve"> </t>
    </r>
    <r>
      <rPr>
        <b/>
        <sz val="9"/>
        <rFont val="Arial"/>
        <family val="2"/>
      </rPr>
      <t>OFW REMITTANCES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Bangko Sentral ng Pilipinas)</t>
    </r>
  </si>
  <si>
    <r>
      <t xml:space="preserve">Total </t>
    </r>
    <r>
      <rPr>
        <sz val="9"/>
        <rFont val="Arial"/>
        <family val="2"/>
      </rPr>
      <t>(In thousand US dollars)</t>
    </r>
  </si>
  <si>
    <r>
      <t xml:space="preserve"> </t>
    </r>
    <r>
      <rPr>
        <b/>
        <sz val="9"/>
        <rFont val="Arial"/>
        <family val="2"/>
      </rPr>
      <t xml:space="preserve">GOVERNMENT CASH OPERATIONS </t>
    </r>
    <r>
      <rPr>
        <sz val="9"/>
        <rFont val="Arial"/>
        <family val="2"/>
      </rPr>
      <t>(In million pesos)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Bureau of the Treasury</t>
    </r>
  </si>
  <si>
    <r>
      <t xml:space="preserve"> </t>
    </r>
    <r>
      <rPr>
        <b/>
        <sz val="9"/>
        <rFont val="Arial"/>
        <family val="2"/>
      </rPr>
      <t xml:space="preserve">NUMBER OF OVERSEAS FILIPINO WORKERS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Source:</t>
    </r>
    <r>
      <rPr>
        <sz val="8"/>
        <rFont val="Arial"/>
        <family val="2"/>
      </rPr>
      <t xml:space="preserve"> NSO, Survey on Overseas Filipinos)</t>
    </r>
  </si>
  <si>
    <r>
      <t xml:space="preserve"> </t>
    </r>
    <r>
      <rPr>
        <b/>
        <sz val="9"/>
        <rFont val="Arial"/>
        <family val="2"/>
      </rPr>
      <t xml:space="preserve">MONEY AND BANKING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Bangko Sentral ng Pilipinas)</t>
    </r>
  </si>
  <si>
    <r>
      <t xml:space="preserve"> </t>
    </r>
    <r>
      <rPr>
        <b/>
        <sz val="9"/>
        <rFont val="Arial"/>
        <family val="2"/>
      </rPr>
      <t xml:space="preserve">INVESTMENTS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Philippine Stock Exchange, Inc.)</t>
    </r>
  </si>
  <si>
    <r>
      <t xml:space="preserve">TRANSPORTATION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Land Transportation Office)</t>
    </r>
  </si>
  <si>
    <r>
      <t xml:space="preserve">Metrorail Transit (MRT)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Metrostar Express</t>
    </r>
    <r>
      <rPr>
        <i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</si>
  <si>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LABOR AND EMPLOYMENT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NSO Labor Force Survey)</t>
    </r>
  </si>
  <si>
    <r>
      <t xml:space="preserve">Total employed persons </t>
    </r>
    <r>
      <rPr>
        <sz val="9"/>
        <rFont val="Arial"/>
        <family val="2"/>
      </rPr>
      <t>(In thousands)</t>
    </r>
  </si>
  <si>
    <r>
      <t xml:space="preserve">Total underemployed persons </t>
    </r>
    <r>
      <rPr>
        <sz val="9"/>
        <rFont val="Arial"/>
        <family val="2"/>
      </rPr>
      <t>(In thousands)</t>
    </r>
  </si>
  <si>
    <r>
      <t xml:space="preserve">Total unemployed persons </t>
    </r>
    <r>
      <rPr>
        <sz val="9"/>
        <rFont val="Arial"/>
        <family val="2"/>
      </rPr>
      <t>(In thousands)</t>
    </r>
  </si>
  <si>
    <r>
      <t xml:space="preserve"> </t>
    </r>
    <r>
      <rPr>
        <b/>
        <sz val="9"/>
        <rFont val="Arial"/>
        <family val="2"/>
      </rPr>
      <t xml:space="preserve">NATIONAL ACCOUNTS </t>
    </r>
    <r>
      <rPr>
        <sz val="9"/>
        <rFont val="Arial"/>
        <family val="2"/>
      </rPr>
      <t xml:space="preserve">(In million pesos)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NSCB</t>
    </r>
  </si>
  <si>
    <r>
      <t xml:space="preserve">Philippines </t>
    </r>
    <r>
      <rPr>
        <sz val="9"/>
        <rFont val="Arial"/>
        <family val="2"/>
      </rPr>
      <t xml:space="preserve"> (number)</t>
    </r>
  </si>
  <si>
    <r>
      <t>Residential</t>
    </r>
    <r>
      <rPr>
        <sz val="9"/>
        <rFont val="Arial"/>
        <family val="2"/>
      </rPr>
      <t xml:space="preserve">  (number)</t>
    </r>
  </si>
  <si>
    <r>
      <t xml:space="preserve">Nonresidential  </t>
    </r>
    <r>
      <rPr>
        <sz val="9"/>
        <rFont val="Arial"/>
        <family val="2"/>
      </rPr>
      <t>(number)</t>
    </r>
  </si>
  <si>
    <r>
      <t xml:space="preserve">Additions, alterations and repairs </t>
    </r>
    <r>
      <rPr>
        <sz val="9"/>
        <rFont val="Arial"/>
        <family val="2"/>
      </rPr>
      <t xml:space="preserve"> (number)</t>
    </r>
  </si>
  <si>
    <r>
      <t xml:space="preserve"> BUSINESS AND INDUSTRY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 xml:space="preserve">(Source: </t>
    </r>
    <r>
      <rPr>
        <sz val="9"/>
        <rFont val="Arial"/>
        <family val="2"/>
      </rPr>
      <t>NSO</t>
    </r>
    <r>
      <rPr>
        <i/>
        <sz val="9"/>
        <rFont val="Arial"/>
        <family val="2"/>
      </rPr>
      <t>)</t>
    </r>
  </si>
  <si>
    <r>
      <t xml:space="preserve"> </t>
    </r>
    <r>
      <rPr>
        <b/>
        <sz val="9"/>
        <rFont val="Arial"/>
        <family val="2"/>
      </rPr>
      <t>FAMILY INCOME AND EXPENDITURE</t>
    </r>
    <r>
      <rPr>
        <sz val="9"/>
        <rFont val="Arial"/>
        <family val="2"/>
      </rPr>
      <t xml:space="preserve"> (Annual Average) 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 NSO, FIES                            </t>
    </r>
  </si>
  <si>
    <r>
      <rPr>
        <b/>
        <u val="single"/>
        <sz val="9"/>
        <rFont val="Arial"/>
        <family val="2"/>
      </rPr>
      <t>2009</t>
    </r>
    <r>
      <rPr>
        <b/>
        <vertAlign val="superscript"/>
        <sz val="9"/>
        <rFont val="Arial"/>
        <family val="2"/>
      </rPr>
      <t>p</t>
    </r>
  </si>
  <si>
    <r>
      <t xml:space="preserve">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>NSO)</t>
    </r>
  </si>
  <si>
    <r>
      <t xml:space="preserve">Population Density </t>
    </r>
    <r>
      <rPr>
        <sz val="9"/>
        <rFont val="Arial"/>
        <family val="2"/>
      </rPr>
      <t>(persons per square kilometer)</t>
    </r>
  </si>
  <si>
    <r>
      <t xml:space="preserve">92,337,852 </t>
    </r>
    <r>
      <rPr>
        <b/>
        <vertAlign val="superscript"/>
        <sz val="9"/>
        <color indexed="8"/>
        <rFont val="Arial"/>
        <family val="2"/>
      </rPr>
      <t>1/</t>
    </r>
  </si>
  <si>
    <r>
      <t xml:space="preserve">88,548,366 </t>
    </r>
    <r>
      <rPr>
        <vertAlign val="superscript"/>
        <sz val="9"/>
        <color indexed="8"/>
        <rFont val="Arial"/>
        <family val="2"/>
      </rPr>
      <t>1/</t>
    </r>
  </si>
  <si>
    <r>
      <t xml:space="preserve">76,506,928 </t>
    </r>
    <r>
      <rPr>
        <vertAlign val="superscript"/>
        <sz val="9"/>
        <color indexed="8"/>
        <rFont val="Arial"/>
        <family val="2"/>
      </rPr>
      <t>2/</t>
    </r>
  </si>
  <si>
    <r>
      <t xml:space="preserve"> </t>
    </r>
    <r>
      <rPr>
        <b/>
        <sz val="9"/>
        <rFont val="Arial"/>
        <family val="2"/>
      </rPr>
      <t xml:space="preserve">HEALTH AND VITAL STATISTICS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NSO, Vital Statistics Report)</t>
    </r>
  </si>
  <si>
    <r>
      <t xml:space="preserve">Births </t>
    </r>
    <r>
      <rPr>
        <sz val="9"/>
        <rFont val="Arial"/>
        <family val="2"/>
      </rPr>
      <t>(Based on civil registration; not adjusted for under registration)</t>
    </r>
  </si>
  <si>
    <r>
      <t xml:space="preserve">Crude birth rate </t>
    </r>
    <r>
      <rPr>
        <sz val="9"/>
        <rFont val="Arial"/>
        <family val="2"/>
      </rPr>
      <t xml:space="preserve"> (per thousand population) </t>
    </r>
  </si>
  <si>
    <r>
      <t>Marriages</t>
    </r>
    <r>
      <rPr>
        <sz val="9"/>
        <rFont val="Arial"/>
        <family val="2"/>
      </rPr>
      <t xml:space="preserve"> (Based on civil registration; not adjusted for under registration)</t>
    </r>
  </si>
  <si>
    <r>
      <t xml:space="preserve">Crude marriage rate </t>
    </r>
    <r>
      <rPr>
        <sz val="9"/>
        <rFont val="Arial"/>
        <family val="2"/>
      </rPr>
      <t xml:space="preserve">(per thousand population) </t>
    </r>
  </si>
  <si>
    <r>
      <t xml:space="preserve">Deaths </t>
    </r>
    <r>
      <rPr>
        <sz val="9"/>
        <rFont val="Arial"/>
        <family val="2"/>
      </rPr>
      <t>(Based on civil registration; not adjusted for under registration)</t>
    </r>
  </si>
  <si>
    <r>
      <t xml:space="preserve">Crude death rate </t>
    </r>
    <r>
      <rPr>
        <sz val="9"/>
        <rFont val="Arial"/>
        <family val="2"/>
      </rPr>
      <t>(per thousand population)</t>
    </r>
    <r>
      <rPr>
        <b/>
        <vertAlign val="superscript"/>
        <sz val="9"/>
        <rFont val="Arial"/>
        <family val="2"/>
      </rPr>
      <t xml:space="preserve">  </t>
    </r>
  </si>
  <si>
    <r>
      <t xml:space="preserve"> </t>
    </r>
    <r>
      <rPr>
        <b/>
        <sz val="9"/>
        <rFont val="Arial"/>
        <family val="2"/>
      </rPr>
      <t xml:space="preserve">FAMILY PLANNING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Sources:</t>
    </r>
    <r>
      <rPr>
        <sz val="9"/>
        <rFont val="Arial"/>
        <family val="2"/>
      </rPr>
      <t xml:space="preserve"> NSO, Family Planning Survey and Family Health Survey)</t>
    </r>
  </si>
  <si>
    <r>
      <t xml:space="preserve"> </t>
    </r>
    <r>
      <rPr>
        <b/>
        <sz val="9"/>
        <rFont val="Arial"/>
        <family val="2"/>
      </rPr>
      <t xml:space="preserve">EDUCATION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 xml:space="preserve">Source: </t>
    </r>
    <r>
      <rPr>
        <sz val="9"/>
        <rFont val="Arial"/>
        <family val="2"/>
      </rPr>
      <t xml:space="preserve"> NSO, FLEMMS/CPH)</t>
    </r>
  </si>
  <si>
    <r>
      <t xml:space="preserve"> </t>
    </r>
    <r>
      <rPr>
        <b/>
        <sz val="9"/>
        <rFont val="Arial"/>
        <family val="2"/>
      </rPr>
      <t>ENROLMENT</t>
    </r>
    <r>
      <rPr>
        <sz val="9"/>
        <rFont val="Arial"/>
        <family val="2"/>
      </rPr>
      <t xml:space="preserve"> (S</t>
    </r>
    <r>
      <rPr>
        <i/>
        <sz val="9"/>
        <rFont val="Arial"/>
        <family val="2"/>
      </rPr>
      <t xml:space="preserve">ource: </t>
    </r>
    <r>
      <rPr>
        <sz val="9"/>
        <rFont val="Arial"/>
        <family val="2"/>
      </rPr>
      <t>Department of Education)</t>
    </r>
  </si>
  <si>
    <r>
      <t xml:space="preserve"> </t>
    </r>
    <r>
      <rPr>
        <b/>
        <sz val="9"/>
        <rFont val="Arial"/>
        <family val="2"/>
      </rPr>
      <t>TOURISM</t>
    </r>
    <r>
      <rPr>
        <sz val="9"/>
        <rFont val="Arial"/>
        <family val="2"/>
      </rPr>
      <t xml:space="preserve">  (</t>
    </r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Department of Tourism)</t>
    </r>
  </si>
  <si>
    <t xml:space="preserve">Top  traders: </t>
  </si>
  <si>
    <r>
      <t xml:space="preserve">Light Rail Transit (LRT) </t>
    </r>
    <r>
      <rPr>
        <sz val="9"/>
        <rFont val="Arial"/>
        <family val="2"/>
      </rPr>
      <t>(Source: Light Rail Transit Authority)</t>
    </r>
  </si>
  <si>
    <t>A Monthly Update of Philippine Statistics</t>
  </si>
  <si>
    <t>Furniture and fixtures</t>
  </si>
  <si>
    <t>Agriculture, forestry and fishing</t>
  </si>
  <si>
    <t>Electricity, gas, steam and air conditioning supply</t>
  </si>
  <si>
    <t>Remediation activities</t>
  </si>
  <si>
    <t>Wholesale and retail trade; repair of motor vehicles, and motorcycles</t>
  </si>
  <si>
    <t>Transport and storage</t>
  </si>
  <si>
    <t>Information and communication</t>
  </si>
  <si>
    <t>Financial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</si>
  <si>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</si>
  <si>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</si>
  <si>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</si>
  <si>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</si>
  <si>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</si>
  <si>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</si>
  <si>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</si>
  <si>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Establishment</t>
  </si>
  <si>
    <t>Compensation</t>
  </si>
  <si>
    <t>**** Philippine passport holders permanently residing abroad; excludes overseas Filipino workers.</t>
  </si>
  <si>
    <t>Overseas Filipinos****</t>
  </si>
  <si>
    <t>SY 2010-2011</t>
  </si>
  <si>
    <t>Kindergarten enrolment</t>
  </si>
  <si>
    <t>Elementary enrolment</t>
  </si>
  <si>
    <t>Secondary enrolment</t>
  </si>
  <si>
    <t xml:space="preserve"> NSO - National Statistics Office</t>
  </si>
  <si>
    <t xml:space="preserve"> NSCB - National Statistical Coordination Board</t>
  </si>
  <si>
    <t xml:space="preserve"> ASPBI - Annual Survey of Philippine Business and Industry</t>
  </si>
  <si>
    <t xml:space="preserve"> FIES - Family Income and Expenditure Survey</t>
  </si>
  <si>
    <t xml:space="preserve"> CPH - Census of Population and Housing</t>
  </si>
  <si>
    <t xml:space="preserve"> FOB - Free on board</t>
  </si>
  <si>
    <t xml:space="preserve"> WAIR - Weighted average interest rates</t>
  </si>
  <si>
    <t xml:space="preserve"> TE -  Total Employment</t>
  </si>
  <si>
    <t xml:space="preserve"> PSIC -  Philippine Standard Industrial Classification</t>
  </si>
  <si>
    <t xml:space="preserve"> SUCs -  State Universities and Colleges</t>
  </si>
  <si>
    <r>
      <t>Number of families</t>
    </r>
    <r>
      <rPr>
        <sz val="9"/>
        <rFont val="Arial"/>
        <family val="2"/>
      </rPr>
      <t xml:space="preserve"> (In thousands)</t>
    </r>
  </si>
  <si>
    <r>
      <t xml:space="preserve">At Current Prices </t>
    </r>
    <r>
      <rPr>
        <sz val="9"/>
        <rFont val="Arial"/>
        <family val="2"/>
      </rPr>
      <t>(In billion pesos)</t>
    </r>
  </si>
  <si>
    <r>
      <t xml:space="preserve">At 2000 Prices </t>
    </r>
    <r>
      <rPr>
        <sz val="9"/>
        <rFont val="Arial"/>
        <family val="2"/>
      </rPr>
      <t>(In billion pesos)</t>
    </r>
  </si>
  <si>
    <r>
      <t>2010</t>
    </r>
    <r>
      <rPr>
        <b/>
        <vertAlign val="superscript"/>
        <sz val="9"/>
        <rFont val="Arial"/>
        <family val="2"/>
      </rPr>
      <t>p</t>
    </r>
  </si>
  <si>
    <t>Accommodation and food service activities</t>
  </si>
  <si>
    <t>Total 2012</t>
  </si>
  <si>
    <t>1.  Japan (includes Okinawa)</t>
  </si>
  <si>
    <t>2012</t>
  </si>
  <si>
    <t>New</t>
  </si>
  <si>
    <t>Renewal</t>
  </si>
  <si>
    <t>Diplomatic</t>
  </si>
  <si>
    <t>Tax-exempt</t>
  </si>
  <si>
    <t>Chemical products</t>
  </si>
  <si>
    <t>Tel No. 462-6600 local 833, 834, 810</t>
  </si>
  <si>
    <r>
      <t xml:space="preserve">Total 15 years old and over </t>
    </r>
    <r>
      <rPr>
        <sz val="9"/>
        <rFont val="Arial"/>
        <family val="2"/>
      </rPr>
      <t>(in '000)*</t>
    </r>
  </si>
  <si>
    <t>At constant 2000 prices **</t>
  </si>
  <si>
    <r>
      <t xml:space="preserve">Industry Description </t>
    </r>
    <r>
      <rPr>
        <sz val="9"/>
        <rFont val="Arial"/>
        <family val="2"/>
      </rPr>
      <t>(with TE 20 or more) ***</t>
    </r>
  </si>
  <si>
    <t>Employment ****</t>
  </si>
  <si>
    <t>*** The 2010 ASPBI used the new classification of establishments as prescribed by PSIC.</t>
  </si>
  <si>
    <t>**** Employment as of November 15, 2010</t>
  </si>
  <si>
    <t>** The base year (2000) GDP and GNI estimates were revised upward by 6.7% and 17.7%, respectively.</t>
  </si>
  <si>
    <t>* Population 15 years and over is from the 2000 Census-based population projections.</t>
  </si>
  <si>
    <t>Public (with SUC)</t>
  </si>
  <si>
    <t>Miscellaneous manufactures</t>
  </si>
  <si>
    <t>Footwear and wearing apparel</t>
  </si>
  <si>
    <r>
      <t>July 2013</t>
    </r>
    <r>
      <rPr>
        <b/>
        <vertAlign val="superscript"/>
        <sz val="9"/>
        <rFont val="Arial"/>
        <family val="2"/>
      </rPr>
      <t>p</t>
    </r>
  </si>
  <si>
    <t>2nd Qtr. 2013</t>
  </si>
  <si>
    <r>
      <t xml:space="preserve">Employed persons by major industry group </t>
    </r>
    <r>
      <rPr>
        <sz val="9"/>
        <rFont val="Arial"/>
        <family val="2"/>
      </rPr>
      <t>(In percent)</t>
    </r>
  </si>
  <si>
    <r>
      <t xml:space="preserve">Employed persons by class of worker </t>
    </r>
    <r>
      <rPr>
        <sz val="9"/>
        <rFont val="Arial"/>
        <family val="2"/>
      </rPr>
      <t>(In percent)</t>
    </r>
  </si>
  <si>
    <t>August 2013</t>
  </si>
  <si>
    <t>September 2013</t>
  </si>
  <si>
    <t>September 2012</t>
  </si>
  <si>
    <t>Leather products</t>
  </si>
  <si>
    <r>
      <t>September 2013</t>
    </r>
    <r>
      <rPr>
        <b/>
        <vertAlign val="superscript"/>
        <sz val="9"/>
        <rFont val="Arial"/>
        <family val="2"/>
      </rPr>
      <t>p</t>
    </r>
  </si>
  <si>
    <t>October 2013</t>
  </si>
  <si>
    <t>October 2012</t>
  </si>
  <si>
    <t>2.  Other manufactures</t>
  </si>
  <si>
    <t>Machinery except electrical</t>
  </si>
  <si>
    <r>
      <t>October 2013</t>
    </r>
    <r>
      <rPr>
        <b/>
        <vertAlign val="superscript"/>
        <sz val="9"/>
        <rFont val="Arial"/>
        <family val="2"/>
      </rPr>
      <t>p</t>
    </r>
  </si>
  <si>
    <t xml:space="preserve">1.  Electronic products </t>
  </si>
  <si>
    <t>2.  Mineral fuels, lubricants and related materials</t>
  </si>
  <si>
    <t>3.  Transport equipment</t>
  </si>
  <si>
    <t>3   Woodcrafts and furniture</t>
  </si>
  <si>
    <t>November 2013</t>
  </si>
  <si>
    <t>November 2012</t>
  </si>
  <si>
    <t>China, People's Republic of</t>
  </si>
  <si>
    <t>2.  USA (includes Alaska and Hawaii)</t>
  </si>
  <si>
    <t>3.  China, People's Republic of</t>
  </si>
  <si>
    <t>Non-metallic mineral products</t>
  </si>
  <si>
    <r>
      <t>(12.0)</t>
    </r>
    <r>
      <rPr>
        <vertAlign val="superscript"/>
        <sz val="9"/>
        <rFont val="Arial"/>
        <family val="2"/>
      </rPr>
      <t>r</t>
    </r>
  </si>
  <si>
    <r>
      <t>3rd Qtr. 2013</t>
    </r>
    <r>
      <rPr>
        <b/>
        <vertAlign val="superscript"/>
        <sz val="9"/>
        <rFont val="Arial"/>
        <family val="2"/>
      </rPr>
      <t>p</t>
    </r>
  </si>
  <si>
    <t>3rd Qtr. 2012</t>
  </si>
  <si>
    <t>3rd Qtr. 2013</t>
  </si>
  <si>
    <t>Average cost per floor area</t>
  </si>
  <si>
    <t>Elementary</t>
  </si>
  <si>
    <t>Secondary</t>
  </si>
  <si>
    <r>
      <t xml:space="preserve">Number of Schools </t>
    </r>
    <r>
      <rPr>
        <sz val="9"/>
        <rFont val="Arial"/>
        <family val="2"/>
      </rPr>
      <t>(Public and private)</t>
    </r>
  </si>
  <si>
    <t>SY 2012-2013</t>
  </si>
  <si>
    <t>SY 2011-2012</t>
  </si>
  <si>
    <t>Public (DepEd)</t>
  </si>
  <si>
    <t>No method</t>
  </si>
  <si>
    <t>Traditional method (calendar, withdrawal, other methods)</t>
  </si>
  <si>
    <t>Natural family planning method (mucus/billings/ovulation, standard days, LAM)</t>
  </si>
  <si>
    <t>Supply method (e.g. pill, IUD, condom)</t>
  </si>
  <si>
    <t>Modern method (permanent female/male sterilization)</t>
  </si>
  <si>
    <t>Any method</t>
  </si>
  <si>
    <t>Registered motor vehicles by mode of registration</t>
  </si>
  <si>
    <t>Registered motor vehicles by classification (new + renewal)</t>
  </si>
  <si>
    <r>
      <t>2013</t>
    </r>
    <r>
      <rPr>
        <b/>
        <vertAlign val="superscript"/>
        <sz val="9"/>
        <rFont val="Arial"/>
        <family val="2"/>
      </rPr>
      <t>p</t>
    </r>
  </si>
  <si>
    <t>License and permits issued</t>
  </si>
  <si>
    <t>License and permits cases handled</t>
  </si>
  <si>
    <t>Revenue collection (In billion pesos)</t>
  </si>
  <si>
    <r>
      <t>August 2013</t>
    </r>
    <r>
      <rPr>
        <b/>
        <vertAlign val="superscript"/>
        <sz val="9"/>
        <rFont val="Arial"/>
        <family val="2"/>
      </rPr>
      <t>r</t>
    </r>
  </si>
  <si>
    <t>As of January 2014</t>
  </si>
  <si>
    <t>Annual 2013</t>
  </si>
  <si>
    <t>December 2013</t>
  </si>
  <si>
    <t>December 2012</t>
  </si>
  <si>
    <r>
      <t>230.5</t>
    </r>
    <r>
      <rPr>
        <b/>
        <vertAlign val="superscript"/>
        <sz val="9"/>
        <rFont val="Arial"/>
        <family val="2"/>
      </rPr>
      <t>p</t>
    </r>
  </si>
  <si>
    <t>Textiles</t>
  </si>
  <si>
    <t>Petroleum products</t>
  </si>
  <si>
    <t>Tobacco products</t>
  </si>
  <si>
    <r>
      <t>194.0</t>
    </r>
    <r>
      <rPr>
        <vertAlign val="superscript"/>
        <sz val="9"/>
        <rFont val="Arial"/>
        <family val="2"/>
      </rPr>
      <t>r</t>
    </r>
  </si>
  <si>
    <r>
      <t>(15.9)</t>
    </r>
    <r>
      <rPr>
        <vertAlign val="superscript"/>
        <sz val="9"/>
        <rFont val="Arial"/>
        <family val="2"/>
      </rPr>
      <t>r</t>
    </r>
  </si>
  <si>
    <r>
      <t>198.2</t>
    </r>
    <r>
      <rPr>
        <vertAlign val="superscript"/>
        <sz val="9"/>
        <rFont val="Arial"/>
        <family val="2"/>
      </rPr>
      <t>r</t>
    </r>
  </si>
  <si>
    <r>
      <t>69.1</t>
    </r>
    <r>
      <rPr>
        <vertAlign val="superscript"/>
        <sz val="9"/>
        <rFont val="Arial"/>
        <family val="2"/>
      </rPr>
      <t>r</t>
    </r>
  </si>
  <si>
    <r>
      <t>84.3</t>
    </r>
    <r>
      <rPr>
        <vertAlign val="superscript"/>
        <sz val="9"/>
        <rFont val="Arial"/>
        <family val="2"/>
      </rPr>
      <t>r</t>
    </r>
  </si>
  <si>
    <r>
      <t>128.0</t>
    </r>
    <r>
      <rPr>
        <vertAlign val="superscript"/>
        <sz val="9"/>
        <rFont val="Arial"/>
        <family val="2"/>
      </rPr>
      <t>r</t>
    </r>
  </si>
  <si>
    <r>
      <t>(17.4)</t>
    </r>
    <r>
      <rPr>
        <vertAlign val="superscript"/>
        <sz val="9"/>
        <rFont val="Arial"/>
        <family val="2"/>
      </rPr>
      <t>r</t>
    </r>
  </si>
  <si>
    <r>
      <t>212.4</t>
    </r>
    <r>
      <rPr>
        <vertAlign val="superscript"/>
        <sz val="9"/>
        <rFont val="Arial"/>
        <family val="2"/>
      </rPr>
      <t>r</t>
    </r>
  </si>
  <si>
    <r>
      <t>57.9</t>
    </r>
    <r>
      <rPr>
        <vertAlign val="superscript"/>
        <sz val="9"/>
        <rFont val="Arial"/>
        <family val="2"/>
      </rPr>
      <t>r</t>
    </r>
  </si>
  <si>
    <r>
      <t>168.5</t>
    </r>
    <r>
      <rPr>
        <vertAlign val="superscript"/>
        <sz val="9"/>
        <rFont val="Arial"/>
        <family val="2"/>
      </rPr>
      <t>r</t>
    </r>
  </si>
  <si>
    <r>
      <t>226.3</t>
    </r>
    <r>
      <rPr>
        <vertAlign val="superscript"/>
        <sz val="9"/>
        <rFont val="Arial"/>
        <family val="2"/>
      </rPr>
      <t>r</t>
    </r>
  </si>
  <si>
    <r>
      <t>37.8</t>
    </r>
    <r>
      <rPr>
        <vertAlign val="superscript"/>
        <sz val="9"/>
        <rFont val="Arial"/>
        <family val="2"/>
      </rPr>
      <t>r</t>
    </r>
  </si>
  <si>
    <r>
      <t>(22.5)</t>
    </r>
    <r>
      <rPr>
        <vertAlign val="superscript"/>
        <sz val="9"/>
        <rFont val="Arial"/>
        <family val="2"/>
      </rPr>
      <t>r</t>
    </r>
  </si>
  <si>
    <r>
      <t>244.8</t>
    </r>
    <r>
      <rPr>
        <vertAlign val="superscript"/>
        <sz val="9"/>
        <rFont val="Arial"/>
        <family val="2"/>
      </rPr>
      <t>r</t>
    </r>
  </si>
  <si>
    <r>
      <t>(14.9)</t>
    </r>
    <r>
      <rPr>
        <vertAlign val="superscript"/>
        <sz val="9"/>
        <rFont val="Arial"/>
        <family val="2"/>
      </rPr>
      <t>r</t>
    </r>
  </si>
  <si>
    <r>
      <t>92.0</t>
    </r>
    <r>
      <rPr>
        <vertAlign val="superscript"/>
        <sz val="9"/>
        <rFont val="Arial"/>
        <family val="2"/>
      </rPr>
      <t>r</t>
    </r>
  </si>
  <si>
    <r>
      <t>(1.1)</t>
    </r>
    <r>
      <rPr>
        <vertAlign val="superscript"/>
        <sz val="9"/>
        <rFont val="Arial"/>
        <family val="2"/>
      </rPr>
      <t>r</t>
    </r>
  </si>
  <si>
    <r>
      <t>149.3</t>
    </r>
    <r>
      <rPr>
        <vertAlign val="superscript"/>
        <sz val="9"/>
        <rFont val="Arial"/>
        <family val="2"/>
      </rPr>
      <t>r</t>
    </r>
  </si>
  <si>
    <r>
      <t>48.6</t>
    </r>
    <r>
      <rPr>
        <vertAlign val="superscript"/>
        <sz val="9"/>
        <rFont val="Arial"/>
        <family val="2"/>
      </rPr>
      <t>r</t>
    </r>
  </si>
  <si>
    <r>
      <t>(26.2)</t>
    </r>
    <r>
      <rPr>
        <vertAlign val="superscript"/>
        <sz val="9"/>
        <rFont val="Arial"/>
        <family val="2"/>
      </rPr>
      <t>r</t>
    </r>
  </si>
  <si>
    <r>
      <t>261.2</t>
    </r>
    <r>
      <rPr>
        <vertAlign val="superscript"/>
        <sz val="9"/>
        <rFont val="Arial"/>
        <family val="2"/>
      </rPr>
      <t>r</t>
    </r>
  </si>
  <si>
    <r>
      <t>(15.0)</t>
    </r>
    <r>
      <rPr>
        <vertAlign val="superscript"/>
        <sz val="9"/>
        <rFont val="Arial"/>
        <family val="2"/>
      </rPr>
      <t>r</t>
    </r>
  </si>
  <si>
    <r>
      <t>12,256.4</t>
    </r>
    <r>
      <rPr>
        <b/>
        <vertAlign val="superscript"/>
        <sz val="9"/>
        <rFont val="Arial"/>
        <family val="2"/>
      </rPr>
      <t>p</t>
    </r>
  </si>
  <si>
    <r>
      <t>11,699.1</t>
    </r>
    <r>
      <rPr>
        <vertAlign val="superscript"/>
        <sz val="9"/>
        <rFont val="Arial"/>
        <family val="2"/>
      </rPr>
      <t>p</t>
    </r>
  </si>
  <si>
    <r>
      <t>10,298.8</t>
    </r>
    <r>
      <rPr>
        <vertAlign val="superscript"/>
        <sz val="9"/>
        <rFont val="Arial"/>
        <family val="2"/>
      </rPr>
      <t>p</t>
    </r>
  </si>
  <si>
    <r>
      <t>November 2013</t>
    </r>
    <r>
      <rPr>
        <b/>
        <vertAlign val="superscript"/>
        <sz val="9"/>
        <rFont val="Arial"/>
        <family val="2"/>
      </rPr>
      <t>p</t>
    </r>
  </si>
  <si>
    <r>
      <t>204.8</t>
    </r>
    <r>
      <rPr>
        <vertAlign val="superscript"/>
        <sz val="9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</si>
</sst>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\ ;&quot; (&quot;#,##0.00\);&quot; -&quot;#\ ;@\ "/>
    <numFmt numFmtId="167" formatCode="0.00\ ;\(0.00\)"/>
    <numFmt numFmtId="168" formatCode="0\ ;\(0\)"/>
    <numFmt numFmtId="169" formatCode="#,##0.00\ ;\(#,##0.00\)"/>
    <numFmt numFmtId="170" formatCode="#,##0\ ;\(#,##0\)"/>
    <numFmt numFmtId="171" formatCode="0.0%"/>
    <numFmt numFmtId="172" formatCode="0.0\ ;\(0.0\)"/>
    <numFmt numFmtId="173" formatCode="#,##0.0\ ;\(#,##0.0\)"/>
    <numFmt numFmtId="174" formatCode="#,##0.0;[Red]#,##0.0"/>
    <numFmt numFmtId="175" formatCode="0.000"/>
    <numFmt numFmtId="176" formatCode="#,##0.000"/>
    <numFmt numFmtId="177" formatCode="#,##0;[Red]#,##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\(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8">
    <font>
      <sz val="10"/>
      <name val="Arial"/>
      <family val="2"/>
    </font>
    <font>
      <b/>
      <sz val="8"/>
      <name val="Lucida Sans Unicode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rus Blk BT"/>
      <family val="1"/>
    </font>
    <font>
      <sz val="10"/>
      <name val="Arrus Blk BT"/>
      <family val="1"/>
    </font>
    <font>
      <sz val="9"/>
      <name val="Arrus Blk BT"/>
      <family val="1"/>
    </font>
    <font>
      <vertAlign val="superscript"/>
      <sz val="8"/>
      <name val="Lucida Sans Unicode"/>
      <family val="2"/>
    </font>
    <font>
      <vertAlign val="superscript"/>
      <sz val="6.5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Lucida Sans Unicode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b/>
      <vertAlign val="superscript"/>
      <sz val="9"/>
      <name val="Arial"/>
      <family val="2"/>
    </font>
    <font>
      <b/>
      <i/>
      <sz val="9"/>
      <name val="Arial"/>
      <family val="2"/>
    </font>
    <font>
      <u val="single"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Times New Roman"/>
      <family val="1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8"/>
      <name val="Arial"/>
      <family val="2"/>
    </font>
    <font>
      <b/>
      <sz val="9"/>
      <color indexed="58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3"/>
      <name val="Arial"/>
      <family val="2"/>
    </font>
    <font>
      <b/>
      <sz val="1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2"/>
      <color indexed="8"/>
      <name val="Arial"/>
      <family val="2"/>
    </font>
    <font>
      <b/>
      <sz val="20"/>
      <color indexed="18"/>
      <name val="Cooper Black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18"/>
      <name val="Cooper Black"/>
      <family val="1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2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3300"/>
      <name val="Arial"/>
      <family val="2"/>
    </font>
    <font>
      <b/>
      <sz val="9"/>
      <color rgb="FF0033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"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FFFF00"/>
      <name val="Arial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6"/>
      <color rgb="FF000099"/>
      <name val="Cooper Black"/>
      <family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20"/>
      <color rgb="FF000099"/>
      <name val="Cooper Black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Trellis">
        <fgColor rgb="FF339966"/>
        <bgColor rgb="FF009900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0" fillId="32" borderId="7" applyNumberFormat="0" applyFont="0" applyAlignment="0" applyProtection="0"/>
    <xf numFmtId="0" fontId="86" fillId="27" borderId="8" applyNumberFormat="0" applyAlignment="0" applyProtection="0"/>
    <xf numFmtId="9" fontId="0" fillId="0" borderId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42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9" fillId="3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vertical="center"/>
    </xf>
    <xf numFmtId="171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171" fontId="3" fillId="0" borderId="10" xfId="0" applyNumberFormat="1" applyFont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171" fontId="0" fillId="34" borderId="12" xfId="0" applyNumberFormat="1" applyFont="1" applyFill="1" applyBorder="1" applyAlignment="1">
      <alignment horizontal="right"/>
    </xf>
    <xf numFmtId="171" fontId="0" fillId="0" borderId="12" xfId="0" applyNumberFormat="1" applyFont="1" applyBorder="1" applyAlignment="1">
      <alignment horizontal="right"/>
    </xf>
    <xf numFmtId="171" fontId="0" fillId="33" borderId="12" xfId="0" applyNumberFormat="1" applyFont="1" applyFill="1" applyBorder="1" applyAlignment="1">
      <alignment horizontal="right"/>
    </xf>
    <xf numFmtId="171" fontId="0" fillId="35" borderId="12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3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3" xfId="0" applyFont="1" applyFill="1" applyBorder="1" applyAlignment="1">
      <alignment horizontal="left" indent="2"/>
    </xf>
    <xf numFmtId="0" fontId="3" fillId="0" borderId="14" xfId="0" applyFont="1" applyFill="1" applyBorder="1" applyAlignment="1">
      <alignment/>
    </xf>
    <xf numFmtId="0" fontId="6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171" fontId="3" fillId="0" borderId="14" xfId="0" applyNumberFormat="1" applyFont="1" applyBorder="1" applyAlignment="1">
      <alignment horizontal="right"/>
    </xf>
    <xf numFmtId="171" fontId="3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15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33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0" fontId="3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171" fontId="2" fillId="0" borderId="21" xfId="0" applyNumberFormat="1" applyFont="1" applyFill="1" applyBorder="1" applyAlignment="1">
      <alignment horizontal="right"/>
    </xf>
    <xf numFmtId="171" fontId="3" fillId="0" borderId="21" xfId="0" applyNumberFormat="1" applyFont="1" applyFill="1" applyBorder="1" applyAlignment="1">
      <alignment horizontal="right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71" fontId="0" fillId="0" borderId="12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Fill="1" applyBorder="1" applyAlignment="1">
      <alignment horizontal="right"/>
    </xf>
    <xf numFmtId="3" fontId="92" fillId="0" borderId="0" xfId="0" applyNumberFormat="1" applyFont="1" applyBorder="1" applyAlignment="1">
      <alignment horizontal="right"/>
    </xf>
    <xf numFmtId="170" fontId="92" fillId="0" borderId="0" xfId="0" applyNumberFormat="1" applyFont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93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0" fillId="36" borderId="23" xfId="0" applyFont="1" applyFill="1" applyBorder="1" applyAlignment="1">
      <alignment/>
    </xf>
    <xf numFmtId="17" fontId="2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2" fontId="13" fillId="0" borderId="0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24" fillId="33" borderId="0" xfId="0" applyFont="1" applyFill="1" applyBorder="1" applyAlignment="1">
      <alignment horizontal="right"/>
    </xf>
    <xf numFmtId="168" fontId="24" fillId="33" borderId="0" xfId="0" applyNumberFormat="1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0" fontId="13" fillId="0" borderId="0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" fontId="24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94" fillId="0" borderId="0" xfId="0" applyNumberFormat="1" applyFont="1" applyBorder="1" applyAlignment="1">
      <alignment horizontal="right"/>
    </xf>
    <xf numFmtId="3" fontId="95" fillId="0" borderId="0" xfId="0" applyNumberFormat="1" applyFont="1" applyBorder="1" applyAlignment="1">
      <alignment horizontal="right"/>
    </xf>
    <xf numFmtId="0" fontId="12" fillId="33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1" fontId="24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3" fillId="33" borderId="24" xfId="0" applyFont="1" applyFill="1" applyBorder="1" applyAlignment="1">
      <alignment/>
    </xf>
    <xf numFmtId="0" fontId="24" fillId="33" borderId="24" xfId="0" applyFont="1" applyFill="1" applyBorder="1" applyAlignment="1">
      <alignment horizontal="right"/>
    </xf>
    <xf numFmtId="171" fontId="24" fillId="33" borderId="0" xfId="0" applyNumberFormat="1" applyFont="1" applyFill="1" applyBorder="1" applyAlignment="1" quotePrefix="1">
      <alignment horizontal="right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2" fillId="0" borderId="10" xfId="0" applyFont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 horizontal="right"/>
    </xf>
    <xf numFmtId="164" fontId="13" fillId="0" borderId="10" xfId="0" applyNumberFormat="1" applyFont="1" applyBorder="1" applyAlignment="1">
      <alignment/>
    </xf>
    <xf numFmtId="164" fontId="12" fillId="0" borderId="10" xfId="0" applyNumberFormat="1" applyFont="1" applyBorder="1" applyAlignment="1">
      <alignment/>
    </xf>
    <xf numFmtId="0" fontId="12" fillId="33" borderId="24" xfId="0" applyFont="1" applyFill="1" applyBorder="1" applyAlignment="1">
      <alignment/>
    </xf>
    <xf numFmtId="3" fontId="24" fillId="33" borderId="24" xfId="0" applyNumberFormat="1" applyFont="1" applyFill="1" applyBorder="1" applyAlignment="1">
      <alignment horizontal="right"/>
    </xf>
    <xf numFmtId="3" fontId="24" fillId="33" borderId="0" xfId="0" applyNumberFormat="1" applyFont="1" applyFill="1" applyBorder="1" applyAlignment="1">
      <alignment horizontal="right"/>
    </xf>
    <xf numFmtId="2" fontId="13" fillId="0" borderId="0" xfId="0" applyNumberFormat="1" applyFont="1" applyBorder="1" applyAlignment="1">
      <alignment/>
    </xf>
    <xf numFmtId="0" fontId="22" fillId="33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 indent="1"/>
    </xf>
    <xf numFmtId="177" fontId="13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indent="2"/>
    </xf>
    <xf numFmtId="171" fontId="13" fillId="0" borderId="0" xfId="0" applyNumberFormat="1" applyFont="1" applyBorder="1" applyAlignment="1">
      <alignment/>
    </xf>
    <xf numFmtId="171" fontId="12" fillId="0" borderId="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93" fillId="0" borderId="0" xfId="0" applyFont="1" applyBorder="1" applyAlignment="1">
      <alignment/>
    </xf>
    <xf numFmtId="3" fontId="93" fillId="0" borderId="0" xfId="0" applyNumberFormat="1" applyFont="1" applyBorder="1" applyAlignment="1">
      <alignment/>
    </xf>
    <xf numFmtId="0" fontId="22" fillId="33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177" fontId="13" fillId="0" borderId="0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left" indent="2"/>
    </xf>
    <xf numFmtId="0" fontId="12" fillId="0" borderId="11" xfId="0" applyFont="1" applyBorder="1" applyAlignment="1">
      <alignment horizontal="left" indent="3"/>
    </xf>
    <xf numFmtId="0" fontId="13" fillId="33" borderId="11" xfId="0" applyFont="1" applyFill="1" applyBorder="1" applyAlignment="1">
      <alignment vertical="center"/>
    </xf>
    <xf numFmtId="0" fontId="24" fillId="33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13" fillId="34" borderId="11" xfId="0" applyFont="1" applyFill="1" applyBorder="1" applyAlignment="1">
      <alignment horizontal="left" vertical="center" indent="1"/>
    </xf>
    <xf numFmtId="17" fontId="12" fillId="34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left" vertical="center" indent="1"/>
    </xf>
    <xf numFmtId="3" fontId="13" fillId="34" borderId="0" xfId="0" applyNumberFormat="1" applyFont="1" applyFill="1" applyBorder="1" applyAlignment="1">
      <alignment horizontal="right"/>
    </xf>
    <xf numFmtId="0" fontId="22" fillId="33" borderId="11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/>
    </xf>
    <xf numFmtId="15" fontId="96" fillId="33" borderId="0" xfId="0" applyNumberFormat="1" applyFont="1" applyFill="1" applyBorder="1" applyAlignment="1">
      <alignment horizontal="right"/>
    </xf>
    <xf numFmtId="0" fontId="94" fillId="0" borderId="0" xfId="0" applyFont="1" applyBorder="1" applyAlignment="1">
      <alignment horizontal="right"/>
    </xf>
    <xf numFmtId="0" fontId="95" fillId="0" borderId="0" xfId="0" applyFont="1" applyBorder="1" applyAlignment="1">
      <alignment horizontal="right"/>
    </xf>
    <xf numFmtId="4" fontId="94" fillId="0" borderId="0" xfId="0" applyNumberFormat="1" applyFont="1" applyBorder="1" applyAlignment="1">
      <alignment horizontal="right"/>
    </xf>
    <xf numFmtId="4" fontId="95" fillId="0" borderId="0" xfId="0" applyNumberFormat="1" applyFont="1" applyBorder="1" applyAlignment="1">
      <alignment horizontal="right"/>
    </xf>
    <xf numFmtId="4" fontId="94" fillId="0" borderId="0" xfId="0" applyNumberFormat="1" applyFont="1" applyBorder="1" applyAlignment="1">
      <alignment/>
    </xf>
    <xf numFmtId="4" fontId="95" fillId="0" borderId="0" xfId="0" applyNumberFormat="1" applyFont="1" applyBorder="1" applyAlignment="1">
      <alignment/>
    </xf>
    <xf numFmtId="3" fontId="94" fillId="0" borderId="0" xfId="0" applyNumberFormat="1" applyFont="1" applyBorder="1" applyAlignment="1">
      <alignment/>
    </xf>
    <xf numFmtId="3" fontId="95" fillId="0" borderId="0" xfId="0" applyNumberFormat="1" applyFont="1" applyBorder="1" applyAlignment="1">
      <alignment/>
    </xf>
    <xf numFmtId="3" fontId="94" fillId="0" borderId="0" xfId="0" applyNumberFormat="1" applyFont="1" applyFill="1" applyBorder="1" applyAlignment="1">
      <alignment/>
    </xf>
    <xf numFmtId="3" fontId="95" fillId="0" borderId="0" xfId="0" applyNumberFormat="1" applyFont="1" applyFill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165" fontId="95" fillId="0" borderId="0" xfId="0" applyNumberFormat="1" applyFont="1" applyBorder="1" applyAlignment="1">
      <alignment horizontal="right"/>
    </xf>
    <xf numFmtId="0" fontId="97" fillId="33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3" fontId="97" fillId="0" borderId="0" xfId="0" applyNumberFormat="1" applyFont="1" applyFill="1" applyBorder="1" applyAlignment="1">
      <alignment/>
    </xf>
    <xf numFmtId="3" fontId="97" fillId="0" borderId="0" xfId="0" applyNumberFormat="1" applyFont="1" applyFill="1" applyBorder="1" applyAlignment="1">
      <alignment horizontal="right"/>
    </xf>
    <xf numFmtId="164" fontId="97" fillId="0" borderId="0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left" indent="1"/>
    </xf>
    <xf numFmtId="0" fontId="14" fillId="0" borderId="0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vertical="center"/>
    </xf>
    <xf numFmtId="0" fontId="24" fillId="33" borderId="24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2" fillId="0" borderId="11" xfId="0" applyFont="1" applyBorder="1" applyAlignment="1">
      <alignment horizontal="left" indent="1"/>
    </xf>
    <xf numFmtId="171" fontId="13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Alignment="1">
      <alignment horizontal="right"/>
    </xf>
    <xf numFmtId="0" fontId="22" fillId="33" borderId="25" xfId="0" applyFont="1" applyFill="1" applyBorder="1" applyAlignment="1">
      <alignment horizontal="left"/>
    </xf>
    <xf numFmtId="171" fontId="24" fillId="33" borderId="24" xfId="0" applyNumberFormat="1" applyFont="1" applyFill="1" applyBorder="1" applyAlignment="1">
      <alignment horizontal="right"/>
    </xf>
    <xf numFmtId="171" fontId="13" fillId="0" borderId="0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left" indent="1"/>
    </xf>
    <xf numFmtId="0" fontId="12" fillId="0" borderId="11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2" fillId="33" borderId="20" xfId="0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171" fontId="0" fillId="33" borderId="19" xfId="0" applyNumberFormat="1" applyFont="1" applyFill="1" applyBorder="1" applyAlignment="1">
      <alignment horizontal="right"/>
    </xf>
    <xf numFmtId="0" fontId="3" fillId="0" borderId="17" xfId="0" applyFont="1" applyBorder="1" applyAlignment="1">
      <alignment/>
    </xf>
    <xf numFmtId="171" fontId="0" fillId="0" borderId="18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0" fontId="0" fillId="37" borderId="12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17" xfId="0" applyFont="1" applyBorder="1" applyAlignment="1">
      <alignment/>
    </xf>
    <xf numFmtId="0" fontId="3" fillId="0" borderId="17" xfId="0" applyFont="1" applyFill="1" applyBorder="1" applyAlignment="1">
      <alignment horizontal="left"/>
    </xf>
    <xf numFmtId="165" fontId="11" fillId="0" borderId="12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1" xfId="0" applyFont="1" applyFill="1" applyBorder="1" applyAlignment="1">
      <alignment horizontal="left" indent="1"/>
    </xf>
    <xf numFmtId="0" fontId="0" fillId="0" borderId="18" xfId="0" applyFont="1" applyBorder="1" applyAlignment="1">
      <alignment/>
    </xf>
    <xf numFmtId="0" fontId="13" fillId="33" borderId="2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22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 indent="1"/>
    </xf>
    <xf numFmtId="0" fontId="12" fillId="0" borderId="11" xfId="0" applyFont="1" applyFill="1" applyBorder="1" applyAlignment="1">
      <alignment horizontal="left" indent="2"/>
    </xf>
    <xf numFmtId="0" fontId="0" fillId="0" borderId="26" xfId="0" applyFont="1" applyFill="1" applyBorder="1" applyAlignment="1">
      <alignment/>
    </xf>
    <xf numFmtId="3" fontId="24" fillId="33" borderId="12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12" fillId="33" borderId="0" xfId="0" applyFont="1" applyFill="1" applyBorder="1" applyAlignment="1">
      <alignment horizontal="right" vertical="center"/>
    </xf>
    <xf numFmtId="17" fontId="27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17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/>
    </xf>
    <xf numFmtId="171" fontId="3" fillId="0" borderId="22" xfId="0" applyNumberFormat="1" applyFont="1" applyBorder="1" applyAlignment="1">
      <alignment horizontal="right"/>
    </xf>
    <xf numFmtId="0" fontId="3" fillId="0" borderId="27" xfId="0" applyFont="1" applyBorder="1" applyAlignment="1">
      <alignment horizontal="left"/>
    </xf>
    <xf numFmtId="171" fontId="3" fillId="0" borderId="22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27" xfId="0" applyFont="1" applyBorder="1" applyAlignment="1">
      <alignment horizontal="left" indent="2"/>
    </xf>
    <xf numFmtId="0" fontId="12" fillId="0" borderId="27" xfId="0" applyFont="1" applyBorder="1" applyAlignment="1">
      <alignment/>
    </xf>
    <xf numFmtId="0" fontId="12" fillId="0" borderId="22" xfId="0" applyFont="1" applyBorder="1" applyAlignment="1">
      <alignment/>
    </xf>
    <xf numFmtId="171" fontId="13" fillId="0" borderId="22" xfId="0" applyNumberFormat="1" applyFont="1" applyBorder="1" applyAlignment="1">
      <alignment/>
    </xf>
    <xf numFmtId="171" fontId="12" fillId="0" borderId="22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right"/>
    </xf>
    <xf numFmtId="171" fontId="0" fillId="0" borderId="26" xfId="0" applyNumberFormat="1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0" fontId="17" fillId="38" borderId="2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1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12" fillId="38" borderId="11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13" fillId="38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8" borderId="0" xfId="0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2" fillId="38" borderId="14" xfId="0" applyFont="1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17" fontId="12" fillId="39" borderId="0" xfId="0" applyNumberFormat="1" applyFont="1" applyFill="1" applyBorder="1" applyAlignment="1">
      <alignment horizontal="right"/>
    </xf>
    <xf numFmtId="0" fontId="22" fillId="33" borderId="20" xfId="0" applyFont="1" applyFill="1" applyBorder="1" applyAlignment="1">
      <alignment horizontal="left"/>
    </xf>
    <xf numFmtId="0" fontId="12" fillId="33" borderId="21" xfId="0" applyFont="1" applyFill="1" applyBorder="1" applyAlignment="1">
      <alignment/>
    </xf>
    <xf numFmtId="0" fontId="0" fillId="0" borderId="19" xfId="0" applyFont="1" applyBorder="1" applyAlignment="1">
      <alignment/>
    </xf>
    <xf numFmtId="0" fontId="12" fillId="37" borderId="0" xfId="0" applyFont="1" applyFill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0" fillId="40" borderId="12" xfId="0" applyFont="1" applyFill="1" applyBorder="1" applyAlignment="1">
      <alignment horizontal="center"/>
    </xf>
    <xf numFmtId="17" fontId="24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98" fillId="40" borderId="0" xfId="0" applyNumberFormat="1" applyFont="1" applyFill="1" applyAlignment="1">
      <alignment/>
    </xf>
    <xf numFmtId="164" fontId="93" fillId="0" borderId="10" xfId="0" applyNumberFormat="1" applyFont="1" applyBorder="1" applyAlignment="1">
      <alignment/>
    </xf>
    <xf numFmtId="17" fontId="13" fillId="0" borderId="0" xfId="0" applyNumberFormat="1" applyFont="1" applyFill="1" applyBorder="1" applyAlignment="1">
      <alignment horizontal="right"/>
    </xf>
    <xf numFmtId="17" fontId="12" fillId="0" borderId="0" xfId="0" applyNumberFormat="1" applyFont="1" applyFill="1" applyBorder="1" applyAlignment="1">
      <alignment horizontal="right"/>
    </xf>
    <xf numFmtId="3" fontId="97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0" xfId="42" applyNumberFormat="1" applyFont="1" applyFill="1" applyBorder="1" applyAlignment="1" applyProtection="1">
      <alignment horizontal="right"/>
      <protection/>
    </xf>
    <xf numFmtId="3" fontId="27" fillId="0" borderId="0" xfId="0" applyNumberFormat="1" applyFont="1" applyBorder="1" applyAlignment="1">
      <alignment horizontal="right"/>
    </xf>
    <xf numFmtId="175" fontId="13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76" fontId="24" fillId="0" borderId="0" xfId="0" applyNumberFormat="1" applyFont="1" applyFill="1" applyBorder="1" applyAlignment="1">
      <alignment horizontal="right"/>
    </xf>
    <xf numFmtId="176" fontId="24" fillId="33" borderId="0" xfId="0" applyNumberFormat="1" applyFont="1" applyFill="1" applyBorder="1" applyAlignment="1" quotePrefix="1">
      <alignment horizontal="right"/>
    </xf>
    <xf numFmtId="2" fontId="12" fillId="0" borderId="0" xfId="0" applyNumberFormat="1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left"/>
    </xf>
    <xf numFmtId="0" fontId="0" fillId="0" borderId="0" xfId="0" applyBorder="1" applyAlignment="1">
      <alignment/>
    </xf>
    <xf numFmtId="165" fontId="12" fillId="0" borderId="11" xfId="0" applyNumberFormat="1" applyFont="1" applyBorder="1" applyAlignment="1">
      <alignment horizontal="left" indent="3"/>
    </xf>
    <xf numFmtId="2" fontId="0" fillId="0" borderId="12" xfId="0" applyNumberFormat="1" applyFont="1" applyBorder="1" applyAlignment="1">
      <alignment horizontal="left"/>
    </xf>
    <xf numFmtId="17" fontId="5" fillId="33" borderId="12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left"/>
    </xf>
    <xf numFmtId="169" fontId="0" fillId="0" borderId="12" xfId="0" applyNumberFormat="1" applyFont="1" applyBorder="1" applyAlignment="1">
      <alignment horizontal="left"/>
    </xf>
    <xf numFmtId="170" fontId="0" fillId="0" borderId="12" xfId="0" applyNumberFormat="1" applyFont="1" applyBorder="1" applyAlignment="1">
      <alignment horizontal="left"/>
    </xf>
    <xf numFmtId="0" fontId="26" fillId="0" borderId="11" xfId="0" applyFont="1" applyBorder="1" applyAlignment="1">
      <alignment horizontal="left" indent="1"/>
    </xf>
    <xf numFmtId="0" fontId="12" fillId="0" borderId="11" xfId="0" applyFont="1" applyBorder="1" applyAlignment="1">
      <alignment horizontal="left" indent="6"/>
    </xf>
    <xf numFmtId="0" fontId="12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26" fillId="0" borderId="11" xfId="0" applyFont="1" applyBorder="1" applyAlignment="1">
      <alignment horizontal="left" indent="3"/>
    </xf>
    <xf numFmtId="0" fontId="12" fillId="0" borderId="11" xfId="0" applyFont="1" applyBorder="1" applyAlignment="1">
      <alignment horizontal="left" indent="5"/>
    </xf>
    <xf numFmtId="3" fontId="0" fillId="0" borderId="12" xfId="0" applyNumberFormat="1" applyFont="1" applyBorder="1" applyAlignment="1">
      <alignment horizontal="left"/>
    </xf>
    <xf numFmtId="0" fontId="13" fillId="0" borderId="11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99" fillId="0" borderId="12" xfId="0" applyFont="1" applyBorder="1" applyAlignment="1">
      <alignment horizontal="left"/>
    </xf>
    <xf numFmtId="0" fontId="3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left"/>
    </xf>
    <xf numFmtId="3" fontId="3" fillId="0" borderId="0" xfId="42" applyNumberFormat="1" applyFont="1" applyFill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176" fontId="12" fillId="0" borderId="0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" fontId="100" fillId="0" borderId="12" xfId="0" applyNumberFormat="1" applyFont="1" applyBorder="1" applyAlignment="1">
      <alignment horizontal="left"/>
    </xf>
    <xf numFmtId="0" fontId="100" fillId="0" borderId="0" xfId="0" applyFont="1" applyAlignment="1">
      <alignment/>
    </xf>
    <xf numFmtId="3" fontId="100" fillId="0" borderId="12" xfId="0" applyNumberFormat="1" applyFont="1" applyBorder="1" applyAlignment="1">
      <alignment horizontal="left"/>
    </xf>
    <xf numFmtId="2" fontId="100" fillId="0" borderId="12" xfId="0" applyNumberFormat="1" applyFont="1" applyBorder="1" applyAlignment="1">
      <alignment horizontal="left"/>
    </xf>
    <xf numFmtId="0" fontId="101" fillId="34" borderId="12" xfId="0" applyFont="1" applyFill="1" applyBorder="1" applyAlignment="1">
      <alignment horizontal="right"/>
    </xf>
    <xf numFmtId="17" fontId="24" fillId="0" borderId="0" xfId="0" applyNumberFormat="1" applyFont="1" applyBorder="1" applyAlignment="1" quotePrefix="1">
      <alignment horizontal="right"/>
    </xf>
    <xf numFmtId="165" fontId="13" fillId="0" borderId="0" xfId="0" applyNumberFormat="1" applyFont="1" applyBorder="1" applyAlignment="1" quotePrefix="1">
      <alignment horizontal="right"/>
    </xf>
    <xf numFmtId="165" fontId="12" fillId="0" borderId="0" xfId="0" applyNumberFormat="1" applyFont="1" applyBorder="1" applyAlignment="1" quotePrefix="1">
      <alignment horizontal="right"/>
    </xf>
    <xf numFmtId="165" fontId="12" fillId="0" borderId="0" xfId="42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Border="1" applyAlignment="1" quotePrefix="1">
      <alignment horizontal="right" vertical="center"/>
    </xf>
    <xf numFmtId="164" fontId="13" fillId="0" borderId="0" xfId="0" applyNumberFormat="1" applyFont="1" applyBorder="1" applyAlignment="1" quotePrefix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 quotePrefix="1">
      <alignment horizontal="right"/>
    </xf>
    <xf numFmtId="168" fontId="24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 applyProtection="1">
      <alignment horizontal="right"/>
      <protection/>
    </xf>
    <xf numFmtId="3" fontId="12" fillId="0" borderId="0" xfId="42" applyNumberFormat="1" applyFont="1" applyFill="1" applyBorder="1" applyAlignment="1" applyProtection="1">
      <alignment horizontal="right"/>
      <protection/>
    </xf>
    <xf numFmtId="165" fontId="13" fillId="0" borderId="0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72" fontId="12" fillId="0" borderId="0" xfId="0" applyNumberFormat="1" applyFont="1" applyBorder="1" applyAlignment="1">
      <alignment vertical="center"/>
    </xf>
    <xf numFmtId="172" fontId="24" fillId="0" borderId="0" xfId="0" applyNumberFormat="1" applyFont="1" applyBorder="1" applyAlignment="1">
      <alignment horizontal="right" vertical="center"/>
    </xf>
    <xf numFmtId="172" fontId="27" fillId="0" borderId="0" xfId="0" applyNumberFormat="1" applyFont="1" applyBorder="1" applyAlignment="1">
      <alignment horizontal="right" vertical="center"/>
    </xf>
    <xf numFmtId="183" fontId="13" fillId="0" borderId="0" xfId="0" applyNumberFormat="1" applyFont="1" applyBorder="1" applyAlignment="1">
      <alignment horizontal="right" vertical="center"/>
    </xf>
    <xf numFmtId="17" fontId="12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right" vertical="center"/>
    </xf>
    <xf numFmtId="172" fontId="13" fillId="0" borderId="0" xfId="0" applyNumberFormat="1" applyFont="1" applyBorder="1" applyAlignment="1">
      <alignment vertical="center"/>
    </xf>
    <xf numFmtId="168" fontId="27" fillId="0" borderId="0" xfId="0" applyNumberFormat="1" applyFont="1" applyFill="1" applyBorder="1" applyAlignment="1">
      <alignment horizontal="right" vertical="center"/>
    </xf>
    <xf numFmtId="1" fontId="24" fillId="33" borderId="0" xfId="0" applyNumberFormat="1" applyFont="1" applyFill="1" applyBorder="1" applyAlignment="1">
      <alignment horizontal="right"/>
    </xf>
    <xf numFmtId="170" fontId="13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171" fontId="24" fillId="33" borderId="21" xfId="0" applyNumberFormat="1" applyFont="1" applyFill="1" applyBorder="1" applyAlignment="1" quotePrefix="1">
      <alignment horizontal="right"/>
    </xf>
    <xf numFmtId="49" fontId="24" fillId="0" borderId="0" xfId="0" applyNumberFormat="1" applyFont="1" applyFill="1" applyBorder="1" applyAlignment="1">
      <alignment horizontal="right"/>
    </xf>
    <xf numFmtId="171" fontId="13" fillId="0" borderId="0" xfId="42" applyNumberFormat="1" applyFont="1" applyFill="1" applyBorder="1" applyAlignment="1" applyProtection="1">
      <alignment/>
      <protection/>
    </xf>
    <xf numFmtId="171" fontId="12" fillId="0" borderId="0" xfId="42" applyNumberFormat="1" applyFont="1" applyFill="1" applyBorder="1" applyAlignment="1" applyProtection="1">
      <alignment/>
      <protection/>
    </xf>
    <xf numFmtId="165" fontId="13" fillId="0" borderId="0" xfId="42" applyNumberFormat="1" applyFont="1" applyFill="1" applyBorder="1" applyAlignment="1" applyProtection="1">
      <alignment/>
      <protection/>
    </xf>
    <xf numFmtId="165" fontId="12" fillId="0" borderId="0" xfId="42" applyNumberFormat="1" applyFont="1" applyFill="1" applyBorder="1" applyAlignment="1" applyProtection="1">
      <alignment/>
      <protection/>
    </xf>
    <xf numFmtId="0" fontId="13" fillId="0" borderId="0" xfId="42" applyNumberFormat="1" applyFont="1" applyFill="1" applyBorder="1" applyAlignment="1" applyProtection="1">
      <alignment/>
      <protection/>
    </xf>
    <xf numFmtId="0" fontId="12" fillId="0" borderId="0" xfId="42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right"/>
    </xf>
    <xf numFmtId="17" fontId="24" fillId="33" borderId="0" xfId="0" applyNumberFormat="1" applyFont="1" applyFill="1" applyBorder="1" applyAlignment="1">
      <alignment horizontal="right"/>
    </xf>
    <xf numFmtId="17" fontId="24" fillId="34" borderId="0" xfId="0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 horizontal="right"/>
    </xf>
    <xf numFmtId="3" fontId="13" fillId="33" borderId="0" xfId="0" applyNumberFormat="1" applyFont="1" applyFill="1" applyBorder="1" applyAlignment="1" quotePrefix="1">
      <alignment horizontal="right"/>
    </xf>
    <xf numFmtId="3" fontId="94" fillId="33" borderId="0" xfId="0" applyNumberFormat="1" applyFont="1" applyFill="1" applyBorder="1" applyAlignment="1" quotePrefix="1">
      <alignment horizontal="right"/>
    </xf>
    <xf numFmtId="3" fontId="98" fillId="41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171" fontId="27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71" fontId="12" fillId="0" borderId="0" xfId="0" applyNumberFormat="1" applyFont="1" applyFill="1" applyBorder="1" applyAlignment="1">
      <alignment horizontal="right"/>
    </xf>
    <xf numFmtId="171" fontId="24" fillId="33" borderId="0" xfId="0" applyNumberFormat="1" applyFont="1" applyFill="1" applyBorder="1" applyAlignment="1">
      <alignment horizontal="right"/>
    </xf>
    <xf numFmtId="176" fontId="27" fillId="0" borderId="0" xfId="0" applyNumberFormat="1" applyFont="1" applyFill="1" applyBorder="1" applyAlignment="1">
      <alignment horizontal="right"/>
    </xf>
    <xf numFmtId="0" fontId="102" fillId="0" borderId="0" xfId="0" applyFont="1" applyBorder="1" applyAlignment="1">
      <alignment horizontal="left" indent="7"/>
    </xf>
    <xf numFmtId="0" fontId="21" fillId="0" borderId="0" xfId="0" applyFont="1" applyBorder="1" applyAlignment="1">
      <alignment horizontal="left" indent="7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1" fontId="24" fillId="33" borderId="28" xfId="0" applyNumberFormat="1" applyFont="1" applyFill="1" applyBorder="1" applyAlignment="1" quotePrefix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3" fillId="42" borderId="29" xfId="0" applyFont="1" applyFill="1" applyBorder="1" applyAlignment="1">
      <alignment horizontal="center"/>
    </xf>
    <xf numFmtId="0" fontId="103" fillId="42" borderId="30" xfId="0" applyFont="1" applyFill="1" applyBorder="1" applyAlignment="1">
      <alignment horizontal="center"/>
    </xf>
    <xf numFmtId="0" fontId="103" fillId="42" borderId="23" xfId="0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3" fillId="42" borderId="29" xfId="0" applyFont="1" applyFill="1" applyBorder="1" applyAlignment="1">
      <alignment horizontal="center" vertical="center"/>
    </xf>
    <xf numFmtId="0" fontId="103" fillId="42" borderId="30" xfId="0" applyFont="1" applyFill="1" applyBorder="1" applyAlignment="1">
      <alignment horizontal="center" vertical="center"/>
    </xf>
    <xf numFmtId="0" fontId="104" fillId="42" borderId="29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103" fillId="42" borderId="2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5" fillId="40" borderId="11" xfId="0" applyFont="1" applyFill="1" applyBorder="1" applyAlignment="1">
      <alignment horizontal="center"/>
    </xf>
    <xf numFmtId="0" fontId="105" fillId="40" borderId="0" xfId="0" applyFont="1" applyFill="1" applyBorder="1" applyAlignment="1">
      <alignment horizontal="center"/>
    </xf>
    <xf numFmtId="0" fontId="106" fillId="40" borderId="11" xfId="0" applyFont="1" applyFill="1" applyBorder="1" applyAlignment="1">
      <alignment horizontal="center"/>
    </xf>
    <xf numFmtId="0" fontId="106" fillId="40" borderId="0" xfId="0" applyFont="1" applyFill="1" applyBorder="1" applyAlignment="1">
      <alignment horizontal="center"/>
    </xf>
    <xf numFmtId="0" fontId="107" fillId="40" borderId="11" xfId="0" applyFont="1" applyFill="1" applyBorder="1" applyAlignment="1">
      <alignment horizontal="center"/>
    </xf>
    <xf numFmtId="0" fontId="107" fillId="40" borderId="0" xfId="0" applyFont="1" applyFill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jpe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wmf" /><Relationship Id="rId10" Type="http://schemas.openxmlformats.org/officeDocument/2006/relationships/image" Target="../media/image13.png" /><Relationship Id="rId11" Type="http://schemas.openxmlformats.org/officeDocument/2006/relationships/image" Target="../media/image14.wmf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</xdr:row>
      <xdr:rowOff>19050</xdr:rowOff>
    </xdr:from>
    <xdr:to>
      <xdr:col>0</xdr:col>
      <xdr:colOff>952500</xdr:colOff>
      <xdr:row>5</xdr:row>
      <xdr:rowOff>66675</xdr:rowOff>
    </xdr:to>
    <xdr:pic>
      <xdr:nvPicPr>
        <xdr:cNvPr id="1" name="Picture 29" descr="nsologo_0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38125"/>
          <a:ext cx="6572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288</xdr:row>
      <xdr:rowOff>133350</xdr:rowOff>
    </xdr:from>
    <xdr:to>
      <xdr:col>0</xdr:col>
      <xdr:colOff>723900</xdr:colOff>
      <xdr:row>292</xdr:row>
      <xdr:rowOff>28575</xdr:rowOff>
    </xdr:to>
    <xdr:pic>
      <xdr:nvPicPr>
        <xdr:cNvPr id="2" name="Picture 34" descr="nsologo_0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39552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192</xdr:row>
      <xdr:rowOff>57150</xdr:rowOff>
    </xdr:from>
    <xdr:to>
      <xdr:col>0</xdr:col>
      <xdr:colOff>733425</xdr:colOff>
      <xdr:row>195</xdr:row>
      <xdr:rowOff>161925</xdr:rowOff>
    </xdr:to>
    <xdr:pic>
      <xdr:nvPicPr>
        <xdr:cNvPr id="3" name="Picture 33" descr="nsologo_0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6985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95</xdr:row>
      <xdr:rowOff>114300</xdr:rowOff>
    </xdr:from>
    <xdr:to>
      <xdr:col>0</xdr:col>
      <xdr:colOff>723900</xdr:colOff>
      <xdr:row>98</xdr:row>
      <xdr:rowOff>161925</xdr:rowOff>
    </xdr:to>
    <xdr:pic>
      <xdr:nvPicPr>
        <xdr:cNvPr id="4" name="Picture 30" descr="nsologo_0_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7350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385</xdr:row>
      <xdr:rowOff>76200</xdr:rowOff>
    </xdr:from>
    <xdr:to>
      <xdr:col>0</xdr:col>
      <xdr:colOff>1123950</xdr:colOff>
      <xdr:row>390</xdr:row>
      <xdr:rowOff>47625</xdr:rowOff>
    </xdr:to>
    <xdr:pic>
      <xdr:nvPicPr>
        <xdr:cNvPr id="5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53978175"/>
          <a:ext cx="695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99</xdr:row>
      <xdr:rowOff>142875</xdr:rowOff>
    </xdr:from>
    <xdr:to>
      <xdr:col>1</xdr:col>
      <xdr:colOff>381000</xdr:colOff>
      <xdr:row>101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952750" y="146304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942975</xdr:colOff>
      <xdr:row>2</xdr:row>
      <xdr:rowOff>114300</xdr:rowOff>
    </xdr:from>
    <xdr:to>
      <xdr:col>0</xdr:col>
      <xdr:colOff>1733550</xdr:colOff>
      <xdr:row>5</xdr:row>
      <xdr:rowOff>0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942975" y="333375"/>
          <a:ext cx="7905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ational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tatistics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ffice</a:t>
          </a:r>
        </a:p>
      </xdr:txBody>
    </xdr:sp>
    <xdr:clientData/>
  </xdr:twoCellAnchor>
  <xdr:twoCellAnchor>
    <xdr:from>
      <xdr:col>0</xdr:col>
      <xdr:colOff>514350</xdr:colOff>
      <xdr:row>382</xdr:row>
      <xdr:rowOff>152400</xdr:rowOff>
    </xdr:from>
    <xdr:to>
      <xdr:col>0</xdr:col>
      <xdr:colOff>990600</xdr:colOff>
      <xdr:row>387</xdr:row>
      <xdr:rowOff>28575</xdr:rowOff>
    </xdr:to>
    <xdr:pic>
      <xdr:nvPicPr>
        <xdr:cNvPr id="8" name="Picture 2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53501925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384</xdr:row>
      <xdr:rowOff>171450</xdr:rowOff>
    </xdr:from>
    <xdr:to>
      <xdr:col>0</xdr:col>
      <xdr:colOff>885825</xdr:colOff>
      <xdr:row>389</xdr:row>
      <xdr:rowOff>38100</xdr:rowOff>
    </xdr:to>
    <xdr:pic>
      <xdr:nvPicPr>
        <xdr:cNvPr id="9" name="Picture 2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53892450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382</xdr:row>
      <xdr:rowOff>133350</xdr:rowOff>
    </xdr:from>
    <xdr:to>
      <xdr:col>0</xdr:col>
      <xdr:colOff>552450</xdr:colOff>
      <xdr:row>386</xdr:row>
      <xdr:rowOff>76200</xdr:rowOff>
    </xdr:to>
    <xdr:pic>
      <xdr:nvPicPr>
        <xdr:cNvPr id="10" name="Picture 2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53482875"/>
          <a:ext cx="428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385</xdr:row>
      <xdr:rowOff>47625</xdr:rowOff>
    </xdr:from>
    <xdr:to>
      <xdr:col>0</xdr:col>
      <xdr:colOff>600075</xdr:colOff>
      <xdr:row>389</xdr:row>
      <xdr:rowOff>161925</xdr:rowOff>
    </xdr:to>
    <xdr:pic>
      <xdr:nvPicPr>
        <xdr:cNvPr id="11" name="Picture 2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53949600"/>
          <a:ext cx="514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383</xdr:row>
      <xdr:rowOff>152400</xdr:rowOff>
    </xdr:from>
    <xdr:to>
      <xdr:col>0</xdr:col>
      <xdr:colOff>857250</xdr:colOff>
      <xdr:row>386</xdr:row>
      <xdr:rowOff>95250</xdr:rowOff>
    </xdr:to>
    <xdr:pic>
      <xdr:nvPicPr>
        <xdr:cNvPr id="12" name="Picture 2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" y="53692425"/>
          <a:ext cx="400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386</xdr:row>
      <xdr:rowOff>47625</xdr:rowOff>
    </xdr:from>
    <xdr:to>
      <xdr:col>0</xdr:col>
      <xdr:colOff>676275</xdr:colOff>
      <xdr:row>388</xdr:row>
      <xdr:rowOff>19050</xdr:rowOff>
    </xdr:to>
    <xdr:pic>
      <xdr:nvPicPr>
        <xdr:cNvPr id="13" name="Picture 22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" y="54130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102</xdr:row>
      <xdr:rowOff>95250</xdr:rowOff>
    </xdr:from>
    <xdr:to>
      <xdr:col>1</xdr:col>
      <xdr:colOff>28575</xdr:colOff>
      <xdr:row>110</xdr:row>
      <xdr:rowOff>76200</xdr:rowOff>
    </xdr:to>
    <xdr:pic>
      <xdr:nvPicPr>
        <xdr:cNvPr id="14" name="Picture 658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4425" y="14963775"/>
          <a:ext cx="1562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384</xdr:row>
      <xdr:rowOff>66675</xdr:rowOff>
    </xdr:from>
    <xdr:to>
      <xdr:col>0</xdr:col>
      <xdr:colOff>685800</xdr:colOff>
      <xdr:row>387</xdr:row>
      <xdr:rowOff>76200</xdr:rowOff>
    </xdr:to>
    <xdr:pic>
      <xdr:nvPicPr>
        <xdr:cNvPr id="15" name="Picture 218"/>
        <xdr:cNvPicPr preferRelativeResize="1">
          <a:picLocks noChangeAspect="1"/>
        </xdr:cNvPicPr>
      </xdr:nvPicPr>
      <xdr:blipFill>
        <a:blip r:embed="rId10"/>
        <a:srcRect t="9809" b="33340"/>
        <a:stretch>
          <a:fillRect/>
        </a:stretch>
      </xdr:blipFill>
      <xdr:spPr>
        <a:xfrm>
          <a:off x="85725" y="537876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790575</xdr:colOff>
      <xdr:row>130</xdr:row>
      <xdr:rowOff>47625</xdr:rowOff>
    </xdr:from>
    <xdr:to>
      <xdr:col>2</xdr:col>
      <xdr:colOff>476250</xdr:colOff>
      <xdr:row>139</xdr:row>
      <xdr:rowOff>9525</xdr:rowOff>
    </xdr:to>
    <xdr:pic>
      <xdr:nvPicPr>
        <xdr:cNvPr id="16" name="Picture 1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38525" y="18611850"/>
          <a:ext cx="9334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857250</xdr:colOff>
      <xdr:row>147</xdr:row>
      <xdr:rowOff>28575</xdr:rowOff>
    </xdr:from>
    <xdr:to>
      <xdr:col>3</xdr:col>
      <xdr:colOff>66675</xdr:colOff>
      <xdr:row>162</xdr:row>
      <xdr:rowOff>114300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05200" y="20754975"/>
          <a:ext cx="13430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166</xdr:row>
      <xdr:rowOff>38100</xdr:rowOff>
    </xdr:from>
    <xdr:to>
      <xdr:col>2</xdr:col>
      <xdr:colOff>495300</xdr:colOff>
      <xdr:row>176</xdr:row>
      <xdr:rowOff>114300</xdr:rowOff>
    </xdr:to>
    <xdr:pic>
      <xdr:nvPicPr>
        <xdr:cNvPr id="18" name="Picture 5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90850" y="23107650"/>
          <a:ext cx="14001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220</xdr:row>
      <xdr:rowOff>66675</xdr:rowOff>
    </xdr:from>
    <xdr:to>
      <xdr:col>1</xdr:col>
      <xdr:colOff>1047750</xdr:colOff>
      <xdr:row>225</xdr:row>
      <xdr:rowOff>95250</xdr:rowOff>
    </xdr:to>
    <xdr:pic>
      <xdr:nvPicPr>
        <xdr:cNvPr id="19" name="Picture 526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95475" y="30899100"/>
          <a:ext cx="1800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66675</xdr:colOff>
      <xdr:row>271</xdr:row>
      <xdr:rowOff>123825</xdr:rowOff>
    </xdr:from>
    <xdr:ext cx="1666875" cy="1066800"/>
    <xdr:grpSp>
      <xdr:nvGrpSpPr>
        <xdr:cNvPr id="20" name="Group 93"/>
        <xdr:cNvGrpSpPr>
          <a:grpSpLocks noChangeAspect="1"/>
        </xdr:cNvGrpSpPr>
      </xdr:nvGrpSpPr>
      <xdr:grpSpPr>
        <a:xfrm>
          <a:off x="2714625" y="38100000"/>
          <a:ext cx="1666875" cy="1066800"/>
          <a:chOff x="3332" y="58208"/>
          <a:chExt cx="2762" cy="1524"/>
        </a:xfrm>
        <a:solidFill>
          <a:srgbClr val="FFFFFF"/>
        </a:solidFill>
      </xdr:grpSpPr>
      <xdr:grpSp>
        <xdr:nvGrpSpPr>
          <xdr:cNvPr id="22" name="Group 95"/>
          <xdr:cNvGrpSpPr>
            <a:grpSpLocks/>
          </xdr:cNvGrpSpPr>
        </xdr:nvGrpSpPr>
        <xdr:grpSpPr>
          <a:xfrm>
            <a:off x="3332" y="58359"/>
            <a:ext cx="2762" cy="1373"/>
            <a:chOff x="3332" y="58359"/>
            <a:chExt cx="2762" cy="1373"/>
          </a:xfrm>
          <a:solidFill>
            <a:srgbClr val="FFFFFF"/>
          </a:solidFill>
        </xdr:grpSpPr>
      </xdr:grpSp>
    </xdr:grpSp>
    <xdr:clientData/>
  </xdr:oneCellAnchor>
  <xdr:oneCellAnchor>
    <xdr:from>
      <xdr:col>0</xdr:col>
      <xdr:colOff>2419350</xdr:colOff>
      <xdr:row>2</xdr:row>
      <xdr:rowOff>28575</xdr:rowOff>
    </xdr:from>
    <xdr:ext cx="2819400" cy="552450"/>
    <xdr:sp>
      <xdr:nvSpPr>
        <xdr:cNvPr id="28" name="Rectangle 35"/>
        <xdr:cNvSpPr>
          <a:spLocks noChangeAspect="1"/>
        </xdr:cNvSpPr>
      </xdr:nvSpPr>
      <xdr:spPr>
        <a:xfrm>
          <a:off x="2419350" y="247650"/>
          <a:ext cx="28194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National Quickstat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1"/>
  <sheetViews>
    <sheetView showGridLines="0" tabSelected="1" view="pageBreakPreview" zoomScaleSheetLayoutView="100" zoomScalePageLayoutView="0" workbookViewId="0" topLeftCell="A27">
      <selection activeCell="A40" sqref="A40"/>
    </sheetView>
  </sheetViews>
  <sheetFormatPr defaultColWidth="9.140625" defaultRowHeight="12.75"/>
  <cols>
    <col min="1" max="1" width="39.7109375" style="1" customWidth="1"/>
    <col min="2" max="2" width="18.7109375" style="1" customWidth="1"/>
    <col min="3" max="3" width="13.28125" style="1" customWidth="1"/>
    <col min="4" max="6" width="16.28125" style="1" customWidth="1"/>
    <col min="7" max="7" width="0.2890625" style="1" customWidth="1"/>
    <col min="8" max="8" width="2.421875" style="1" customWidth="1"/>
    <col min="9" max="9" width="9.8515625" style="1" bestFit="1" customWidth="1"/>
    <col min="10" max="10" width="9.57421875" style="1" customWidth="1"/>
    <col min="11" max="17" width="9.140625" style="1" customWidth="1"/>
    <col min="18" max="18" width="10.00390625" style="1" customWidth="1"/>
    <col min="19" max="16384" width="9.140625" style="1" customWidth="1"/>
  </cols>
  <sheetData>
    <row r="1" spans="1:7" ht="3.75" customHeight="1" thickBot="1">
      <c r="A1" s="6"/>
      <c r="B1" s="6"/>
      <c r="C1" s="6"/>
      <c r="D1" s="6"/>
      <c r="E1" s="6"/>
      <c r="F1" s="6"/>
      <c r="G1" s="6"/>
    </row>
    <row r="2" spans="1:7" ht="13.5" customHeight="1" thickBot="1">
      <c r="A2" s="437" t="s">
        <v>177</v>
      </c>
      <c r="B2" s="438"/>
      <c r="C2" s="438"/>
      <c r="D2" s="438"/>
      <c r="E2" s="438"/>
      <c r="F2" s="438"/>
      <c r="G2" s="439"/>
    </row>
    <row r="3" spans="1:7" ht="25.5" customHeight="1">
      <c r="A3" s="444"/>
      <c r="B3" s="445"/>
      <c r="C3" s="445"/>
      <c r="D3" s="445"/>
      <c r="E3" s="445"/>
      <c r="F3" s="445"/>
      <c r="G3" s="308"/>
    </row>
    <row r="4" spans="1:7" ht="13.5" customHeight="1">
      <c r="A4" s="446"/>
      <c r="B4" s="447"/>
      <c r="C4" s="447"/>
      <c r="D4" s="447"/>
      <c r="E4" s="447"/>
      <c r="F4" s="447"/>
      <c r="G4" s="308"/>
    </row>
    <row r="5" spans="1:7" ht="14.25" customHeight="1">
      <c r="A5" s="442" t="s">
        <v>284</v>
      </c>
      <c r="B5" s="443"/>
      <c r="C5" s="443"/>
      <c r="D5" s="443"/>
      <c r="E5" s="443"/>
      <c r="F5" s="443"/>
      <c r="G5" s="308"/>
    </row>
    <row r="6" spans="1:7" ht="7.5" customHeight="1" thickBot="1">
      <c r="A6" s="448"/>
      <c r="B6" s="449"/>
      <c r="C6" s="449"/>
      <c r="D6" s="449"/>
      <c r="E6" s="449"/>
      <c r="F6" s="449"/>
      <c r="G6" s="308"/>
    </row>
    <row r="7" spans="1:7" ht="13.5" customHeight="1" thickBot="1">
      <c r="A7" s="424" t="s">
        <v>1</v>
      </c>
      <c r="B7" s="425"/>
      <c r="C7" s="425" t="s">
        <v>2</v>
      </c>
      <c r="D7" s="425"/>
      <c r="E7" s="425"/>
      <c r="F7" s="425"/>
      <c r="G7" s="426"/>
    </row>
    <row r="8" spans="1:7" ht="13.5" customHeight="1">
      <c r="A8" s="233" t="s">
        <v>125</v>
      </c>
      <c r="B8" s="428"/>
      <c r="C8" s="428"/>
      <c r="D8" s="428"/>
      <c r="E8" s="428"/>
      <c r="F8" s="428"/>
      <c r="G8" s="327"/>
    </row>
    <row r="9" spans="1:7" ht="3" customHeight="1">
      <c r="A9" s="212"/>
      <c r="B9" s="115"/>
      <c r="C9" s="115"/>
      <c r="D9" s="115"/>
      <c r="E9" s="115"/>
      <c r="F9" s="115"/>
      <c r="G9" s="328"/>
    </row>
    <row r="10" spans="1:7" ht="11.25" customHeight="1">
      <c r="A10" s="172" t="s">
        <v>126</v>
      </c>
      <c r="B10" s="117"/>
      <c r="C10" s="309" t="s">
        <v>285</v>
      </c>
      <c r="D10" s="367" t="s">
        <v>286</v>
      </c>
      <c r="E10" s="367" t="s">
        <v>254</v>
      </c>
      <c r="F10" s="367" t="s">
        <v>287</v>
      </c>
      <c r="G10" s="329"/>
    </row>
    <row r="11" spans="1:7" ht="11.25" customHeight="1">
      <c r="A11" s="186" t="s">
        <v>3</v>
      </c>
      <c r="B11" s="118"/>
      <c r="C11" s="310">
        <v>134</v>
      </c>
      <c r="D11" s="368">
        <v>136.8</v>
      </c>
      <c r="E11" s="369">
        <v>135.8</v>
      </c>
      <c r="F11" s="369">
        <v>131.4</v>
      </c>
      <c r="G11" s="330"/>
    </row>
    <row r="12" spans="1:7" ht="11.25" customHeight="1">
      <c r="A12" s="332" t="s">
        <v>4</v>
      </c>
      <c r="B12" s="119"/>
      <c r="C12" s="310">
        <v>126.4</v>
      </c>
      <c r="D12" s="368">
        <v>128.6</v>
      </c>
      <c r="E12" s="369">
        <v>127.9</v>
      </c>
      <c r="F12" s="369">
        <v>125.4</v>
      </c>
      <c r="G12" s="330"/>
    </row>
    <row r="13" spans="1:7" ht="11.25" customHeight="1">
      <c r="A13" s="187" t="s">
        <v>5</v>
      </c>
      <c r="B13" s="331"/>
      <c r="C13" s="311">
        <v>136.3</v>
      </c>
      <c r="D13" s="368">
        <v>139.4</v>
      </c>
      <c r="E13" s="369">
        <v>138.3</v>
      </c>
      <c r="F13" s="369">
        <v>133.3</v>
      </c>
      <c r="G13" s="330"/>
    </row>
    <row r="14" spans="1:7" ht="11.25" customHeight="1">
      <c r="A14" s="172" t="s">
        <v>6</v>
      </c>
      <c r="B14" s="331"/>
      <c r="C14" s="120"/>
      <c r="D14" s="120"/>
      <c r="E14" s="311"/>
      <c r="F14" s="370"/>
      <c r="G14" s="330"/>
    </row>
    <row r="15" spans="1:7" ht="11.25" customHeight="1">
      <c r="A15" s="186" t="s">
        <v>3</v>
      </c>
      <c r="B15" s="120"/>
      <c r="C15" s="311">
        <v>3</v>
      </c>
      <c r="D15" s="120">
        <v>4.1</v>
      </c>
      <c r="E15" s="311">
        <v>3.3</v>
      </c>
      <c r="F15" s="370">
        <v>3</v>
      </c>
      <c r="G15" s="330"/>
    </row>
    <row r="16" spans="1:7" ht="11.25" customHeight="1">
      <c r="A16" s="332" t="s">
        <v>4</v>
      </c>
      <c r="B16" s="120"/>
      <c r="C16" s="14">
        <v>1.6</v>
      </c>
      <c r="D16" s="120">
        <v>2.6</v>
      </c>
      <c r="E16" s="311">
        <v>1.9</v>
      </c>
      <c r="F16" s="370">
        <v>2.8</v>
      </c>
      <c r="G16" s="330"/>
    </row>
    <row r="17" spans="1:7" ht="11.25" customHeight="1">
      <c r="A17" s="187" t="s">
        <v>5</v>
      </c>
      <c r="B17" s="120"/>
      <c r="C17" s="311">
        <v>3.3</v>
      </c>
      <c r="D17" s="120">
        <v>4.6</v>
      </c>
      <c r="E17" s="311">
        <v>3.8</v>
      </c>
      <c r="F17" s="370">
        <v>3</v>
      </c>
      <c r="G17" s="330"/>
    </row>
    <row r="18" spans="1:7" ht="11.25" customHeight="1">
      <c r="A18" s="172" t="s">
        <v>7</v>
      </c>
      <c r="B18" s="121"/>
      <c r="C18" s="121" t="s">
        <v>107</v>
      </c>
      <c r="D18" s="121">
        <f>1/D11*100</f>
        <v>0.7309941520467835</v>
      </c>
      <c r="E18" s="122">
        <f>1/E11*100</f>
        <v>0.7363770250368188</v>
      </c>
      <c r="F18" s="122">
        <f>1/F11*100</f>
        <v>0.76103500761035</v>
      </c>
      <c r="G18" s="333"/>
    </row>
    <row r="19" spans="1:7" ht="15" customHeight="1">
      <c r="A19" s="172"/>
      <c r="B19" s="121"/>
      <c r="C19" s="121"/>
      <c r="D19" s="367" t="s">
        <v>254</v>
      </c>
      <c r="E19" s="367" t="s">
        <v>245</v>
      </c>
      <c r="F19" s="367" t="s">
        <v>255</v>
      </c>
      <c r="G19" s="333"/>
    </row>
    <row r="20" spans="1:7" ht="11.25" customHeight="1">
      <c r="A20" s="172" t="s">
        <v>127</v>
      </c>
      <c r="B20" s="123"/>
      <c r="C20" s="121"/>
      <c r="D20" s="368" t="s">
        <v>288</v>
      </c>
      <c r="E20" s="372">
        <v>228.9</v>
      </c>
      <c r="F20" s="372">
        <v>221.5</v>
      </c>
      <c r="G20" s="333"/>
    </row>
    <row r="21" spans="1:7" ht="11.25" customHeight="1">
      <c r="A21" s="172" t="s">
        <v>128</v>
      </c>
      <c r="B21" s="123"/>
      <c r="C21" s="121"/>
      <c r="D21" s="373">
        <v>161.8</v>
      </c>
      <c r="E21" s="372">
        <v>161.9</v>
      </c>
      <c r="F21" s="372">
        <v>158.2</v>
      </c>
      <c r="G21" s="333"/>
    </row>
    <row r="22" spans="1:7" ht="11.25" customHeight="1">
      <c r="A22" s="172"/>
      <c r="B22" s="123"/>
      <c r="C22" s="121"/>
      <c r="D22" s="367" t="s">
        <v>286</v>
      </c>
      <c r="E22" s="367" t="s">
        <v>254</v>
      </c>
      <c r="F22" s="367" t="s">
        <v>287</v>
      </c>
      <c r="G22" s="333"/>
    </row>
    <row r="23" spans="1:9" ht="11.25" customHeight="1">
      <c r="A23" s="172" t="s">
        <v>129</v>
      </c>
      <c r="B23" s="123"/>
      <c r="C23" s="310">
        <v>221.6</v>
      </c>
      <c r="D23" s="371">
        <v>224</v>
      </c>
      <c r="E23" s="374">
        <v>223.6</v>
      </c>
      <c r="F23" s="375">
        <v>218.8</v>
      </c>
      <c r="G23" s="333"/>
      <c r="I23"/>
    </row>
    <row r="24" spans="1:7" ht="11.25" customHeight="1">
      <c r="A24" s="172" t="s">
        <v>130</v>
      </c>
      <c r="B24" s="123"/>
      <c r="C24" s="310">
        <v>177.8</v>
      </c>
      <c r="D24" s="371">
        <v>177.9</v>
      </c>
      <c r="E24" s="374">
        <v>177.9</v>
      </c>
      <c r="F24" s="374">
        <v>176</v>
      </c>
      <c r="G24" s="333"/>
    </row>
    <row r="25" spans="1:9" ht="11.25" customHeight="1">
      <c r="A25" s="172"/>
      <c r="B25" s="123"/>
      <c r="C25" s="121"/>
      <c r="D25" s="367" t="s">
        <v>254</v>
      </c>
      <c r="E25" s="367" t="s">
        <v>245</v>
      </c>
      <c r="F25" s="367" t="s">
        <v>255</v>
      </c>
      <c r="G25" s="333"/>
      <c r="I25" t="s">
        <v>256</v>
      </c>
    </row>
    <row r="26" spans="1:7" ht="11.25" customHeight="1">
      <c r="A26" s="172" t="s">
        <v>131</v>
      </c>
      <c r="B26" s="123"/>
      <c r="C26" s="121"/>
      <c r="D26" s="371">
        <v>152.8</v>
      </c>
      <c r="E26" s="374">
        <v>151.6</v>
      </c>
      <c r="F26" s="374">
        <v>159.5</v>
      </c>
      <c r="G26" s="333"/>
    </row>
    <row r="27" spans="1:7" ht="6" customHeight="1">
      <c r="A27" s="357"/>
      <c r="B27" s="352"/>
      <c r="C27" s="352"/>
      <c r="D27" s="353"/>
      <c r="E27" s="354"/>
      <c r="F27" s="355"/>
      <c r="G27" s="333"/>
    </row>
    <row r="28" spans="1:7" ht="13.5" customHeight="1">
      <c r="A28" s="195" t="s">
        <v>132</v>
      </c>
      <c r="B28" s="124"/>
      <c r="C28" s="124" t="s">
        <v>216</v>
      </c>
      <c r="D28" s="125" t="s">
        <v>244</v>
      </c>
      <c r="E28" s="125" t="s">
        <v>283</v>
      </c>
      <c r="F28" s="125" t="s">
        <v>242</v>
      </c>
      <c r="G28" s="334"/>
    </row>
    <row r="29" spans="1:7" ht="6" customHeight="1">
      <c r="A29" s="212"/>
      <c r="B29" s="126"/>
      <c r="C29" s="126"/>
      <c r="D29" s="376"/>
      <c r="E29" s="376"/>
      <c r="F29" s="376"/>
      <c r="G29" s="335"/>
    </row>
    <row r="30" spans="1:9" ht="11.25" customHeight="1">
      <c r="A30" s="172" t="s">
        <v>8</v>
      </c>
      <c r="B30" s="127"/>
      <c r="C30" s="128">
        <f>SUM(C31:C32)</f>
        <v>113709</v>
      </c>
      <c r="D30" s="127">
        <v>10756</v>
      </c>
      <c r="E30" s="128">
        <v>10127</v>
      </c>
      <c r="F30" s="128">
        <v>10137</v>
      </c>
      <c r="G30" s="336"/>
      <c r="I30" s="108"/>
    </row>
    <row r="31" spans="1:9" ht="11.25" customHeight="1">
      <c r="A31" s="186" t="s">
        <v>9</v>
      </c>
      <c r="B31" s="127"/>
      <c r="C31" s="128">
        <v>61714</v>
      </c>
      <c r="D31" s="127">
        <v>5711</v>
      </c>
      <c r="E31" s="128">
        <v>5546</v>
      </c>
      <c r="F31" s="128">
        <v>5327</v>
      </c>
      <c r="G31" s="336"/>
      <c r="I31" s="108"/>
    </row>
    <row r="32" spans="1:9" ht="11.25" customHeight="1">
      <c r="A32" s="186" t="s">
        <v>10</v>
      </c>
      <c r="B32" s="127"/>
      <c r="C32" s="128">
        <v>51995</v>
      </c>
      <c r="D32" s="129">
        <v>5045</v>
      </c>
      <c r="E32" s="130">
        <v>4581</v>
      </c>
      <c r="F32" s="130">
        <v>4811</v>
      </c>
      <c r="G32" s="337"/>
      <c r="I32" s="108"/>
    </row>
    <row r="33" spans="1:9" ht="11.25" customHeight="1">
      <c r="A33" s="186" t="s">
        <v>11</v>
      </c>
      <c r="B33" s="131"/>
      <c r="C33" s="132">
        <f>+C32-C31</f>
        <v>-9719</v>
      </c>
      <c r="D33" s="131">
        <v>-665</v>
      </c>
      <c r="E33" s="132">
        <f>+E32-E31</f>
        <v>-965</v>
      </c>
      <c r="F33" s="132">
        <f>+F32-F31</f>
        <v>-516</v>
      </c>
      <c r="G33" s="338"/>
      <c r="I33" s="109"/>
    </row>
    <row r="34" spans="1:9" ht="4.5" customHeight="1">
      <c r="A34" s="186"/>
      <c r="B34" s="131"/>
      <c r="C34" s="132"/>
      <c r="D34" s="131"/>
      <c r="E34" s="132"/>
      <c r="F34" s="132"/>
      <c r="G34" s="338"/>
      <c r="I34" s="109"/>
    </row>
    <row r="35" spans="1:7" ht="12" customHeight="1">
      <c r="A35" s="339" t="s">
        <v>175</v>
      </c>
      <c r="B35" s="123"/>
      <c r="C35" s="133"/>
      <c r="D35" s="129"/>
      <c r="E35" s="130"/>
      <c r="F35" s="377"/>
      <c r="G35" s="338"/>
    </row>
    <row r="36" spans="1:7" ht="12.75" customHeight="1">
      <c r="A36" s="340" t="s">
        <v>217</v>
      </c>
      <c r="B36" s="123"/>
      <c r="C36" s="133"/>
      <c r="D36" s="129">
        <v>1584.87</v>
      </c>
      <c r="E36" s="130">
        <v>1600.9</v>
      </c>
      <c r="F36" s="377">
        <v>1967.08</v>
      </c>
      <c r="G36" s="338"/>
    </row>
    <row r="37" spans="1:7" ht="12.75" customHeight="1">
      <c r="A37" s="340" t="s">
        <v>257</v>
      </c>
      <c r="B37" s="123"/>
      <c r="C37" s="134"/>
      <c r="D37" s="129">
        <v>1430.23</v>
      </c>
      <c r="E37" s="130">
        <v>1097.8</v>
      </c>
      <c r="F37" s="377">
        <v>1173.35</v>
      </c>
      <c r="G37" s="338"/>
    </row>
    <row r="38" spans="1:9" ht="12.75" customHeight="1">
      <c r="A38" s="340" t="s">
        <v>258</v>
      </c>
      <c r="B38" s="123"/>
      <c r="C38" s="134"/>
      <c r="D38" s="129">
        <v>1311.44</v>
      </c>
      <c r="E38" s="130">
        <v>1200.12</v>
      </c>
      <c r="F38" s="377">
        <v>1178.35</v>
      </c>
      <c r="G38" s="338"/>
      <c r="I38"/>
    </row>
    <row r="39" spans="1:7" ht="3.75" customHeight="1">
      <c r="A39" s="341"/>
      <c r="B39" s="123"/>
      <c r="C39" s="134"/>
      <c r="D39" s="129"/>
      <c r="E39" s="130"/>
      <c r="F39" s="378"/>
      <c r="G39" s="342"/>
    </row>
    <row r="40" spans="1:7" ht="12" customHeight="1">
      <c r="A40" s="339" t="s">
        <v>12</v>
      </c>
      <c r="B40" s="123"/>
      <c r="C40" s="134"/>
      <c r="D40" s="135"/>
      <c r="E40" s="135"/>
      <c r="F40" s="135"/>
      <c r="G40" s="342"/>
    </row>
    <row r="41" spans="1:7" ht="12.75" customHeight="1">
      <c r="A41" s="340" t="s">
        <v>250</v>
      </c>
      <c r="B41" s="123"/>
      <c r="C41" s="134"/>
      <c r="D41" s="127">
        <v>1764.16</v>
      </c>
      <c r="E41" s="378">
        <v>1341.25</v>
      </c>
      <c r="F41" s="378">
        <v>1358.77</v>
      </c>
      <c r="G41" s="342"/>
    </row>
    <row r="42" spans="1:7" ht="12.75" customHeight="1">
      <c r="A42" s="340" t="s">
        <v>251</v>
      </c>
      <c r="B42" s="123"/>
      <c r="C42" s="134"/>
      <c r="D42" s="127">
        <v>968.08</v>
      </c>
      <c r="E42" s="378">
        <v>1285.21</v>
      </c>
      <c r="F42" s="378">
        <v>1284.3</v>
      </c>
      <c r="G42" s="342"/>
    </row>
    <row r="43" spans="1:7" ht="12.75" customHeight="1">
      <c r="A43" s="340" t="s">
        <v>252</v>
      </c>
      <c r="B43" s="123"/>
      <c r="C43" s="134"/>
      <c r="D43" s="127">
        <v>691.96</v>
      </c>
      <c r="E43" s="378">
        <v>455.99</v>
      </c>
      <c r="F43" s="378">
        <v>293.67</v>
      </c>
      <c r="G43" s="342"/>
    </row>
    <row r="44" spans="1:7" ht="3.75" customHeight="1">
      <c r="A44" s="341"/>
      <c r="B44" s="123"/>
      <c r="C44" s="134"/>
      <c r="D44" s="127"/>
      <c r="E44" s="378"/>
      <c r="F44" s="378"/>
      <c r="G44" s="342"/>
    </row>
    <row r="45" spans="1:7" ht="12" customHeight="1">
      <c r="A45" s="339" t="s">
        <v>14</v>
      </c>
      <c r="B45" s="123"/>
      <c r="C45" s="134"/>
      <c r="D45" s="135"/>
      <c r="E45" s="135"/>
      <c r="F45" s="135"/>
      <c r="G45" s="342">
        <v>14.0062</v>
      </c>
    </row>
    <row r="46" spans="1:7" ht="12.75" customHeight="1">
      <c r="A46" s="340" t="s">
        <v>13</v>
      </c>
      <c r="B46" s="123"/>
      <c r="C46" s="134"/>
      <c r="D46" s="127">
        <v>2101.51</v>
      </c>
      <c r="E46" s="378">
        <v>1784.23</v>
      </c>
      <c r="F46" s="378">
        <v>1863.64</v>
      </c>
      <c r="G46" s="54"/>
    </row>
    <row r="47" spans="1:7" ht="12.75" customHeight="1">
      <c r="A47" s="340" t="s">
        <v>247</v>
      </c>
      <c r="B47" s="123"/>
      <c r="C47" s="134"/>
      <c r="D47" s="127">
        <v>456.4</v>
      </c>
      <c r="E47" s="378">
        <v>542.96</v>
      </c>
      <c r="F47" s="378">
        <v>335.97</v>
      </c>
      <c r="G47" s="54"/>
    </row>
    <row r="48" spans="1:7" ht="12.75" customHeight="1">
      <c r="A48" s="340" t="s">
        <v>253</v>
      </c>
      <c r="B48" s="123"/>
      <c r="C48" s="134"/>
      <c r="D48" s="127">
        <v>271.53</v>
      </c>
      <c r="E48" s="378">
        <v>347.01</v>
      </c>
      <c r="F48" s="378">
        <v>276.24</v>
      </c>
      <c r="G48" s="54"/>
    </row>
    <row r="49" spans="1:7" ht="6" customHeight="1">
      <c r="A49" s="90"/>
      <c r="B49" s="352"/>
      <c r="C49" s="352"/>
      <c r="D49" s="4"/>
      <c r="E49" s="5"/>
      <c r="F49" s="356"/>
      <c r="G49" s="54"/>
    </row>
    <row r="50" spans="1:7" ht="13.5" customHeight="1">
      <c r="A50" s="188" t="s">
        <v>133</v>
      </c>
      <c r="B50" s="136"/>
      <c r="C50" s="136"/>
      <c r="D50" s="125" t="s">
        <v>254</v>
      </c>
      <c r="E50" s="125" t="s">
        <v>245</v>
      </c>
      <c r="F50" s="125" t="s">
        <v>255</v>
      </c>
      <c r="G50" s="343"/>
    </row>
    <row r="51" spans="1:7" ht="4.5" customHeight="1">
      <c r="A51" s="212"/>
      <c r="B51" s="137"/>
      <c r="C51" s="137"/>
      <c r="D51" s="138"/>
      <c r="E51" s="138"/>
      <c r="F51" s="138"/>
      <c r="G51" s="344"/>
    </row>
    <row r="52" spans="1:7" ht="12.75" customHeight="1">
      <c r="A52" s="172" t="s">
        <v>134</v>
      </c>
      <c r="B52" s="123"/>
      <c r="C52" s="123"/>
      <c r="D52" s="379">
        <v>197</v>
      </c>
      <c r="E52" s="369" t="s">
        <v>292</v>
      </c>
      <c r="F52" s="380">
        <v>169.5</v>
      </c>
      <c r="G52" s="345"/>
    </row>
    <row r="53" spans="1:7" ht="12.75" customHeight="1">
      <c r="A53" s="346" t="s">
        <v>15</v>
      </c>
      <c r="B53" s="123"/>
      <c r="C53" s="123"/>
      <c r="D53" s="381"/>
      <c r="E53" s="381"/>
      <c r="F53" s="381"/>
      <c r="G53" s="345"/>
    </row>
    <row r="54" spans="1:7" ht="12.75" customHeight="1">
      <c r="A54" s="347" t="s">
        <v>223</v>
      </c>
      <c r="B54" s="123"/>
      <c r="C54" s="123"/>
      <c r="D54" s="379">
        <v>190.1</v>
      </c>
      <c r="E54" s="369" t="s">
        <v>294</v>
      </c>
      <c r="F54" s="380">
        <v>4.4</v>
      </c>
      <c r="G54" s="345"/>
    </row>
    <row r="55" spans="1:7" ht="12.75" customHeight="1">
      <c r="A55" s="347" t="s">
        <v>178</v>
      </c>
      <c r="B55" s="123"/>
      <c r="C55" s="123"/>
      <c r="D55" s="379">
        <v>59.6</v>
      </c>
      <c r="E55" s="369" t="s">
        <v>295</v>
      </c>
      <c r="F55" s="382">
        <v>-18.3</v>
      </c>
      <c r="G55" s="345"/>
    </row>
    <row r="56" spans="1:7" ht="12.75" customHeight="1">
      <c r="A56" s="347" t="s">
        <v>243</v>
      </c>
      <c r="B56" s="123"/>
      <c r="C56" s="123"/>
      <c r="D56" s="379">
        <v>35.1</v>
      </c>
      <c r="E56" s="369" t="s">
        <v>296</v>
      </c>
      <c r="F56" s="380">
        <v>26.5</v>
      </c>
      <c r="G56" s="345"/>
    </row>
    <row r="57" spans="1:7" ht="12.75" customHeight="1">
      <c r="A57" s="346" t="s">
        <v>16</v>
      </c>
      <c r="B57" s="123"/>
      <c r="C57" s="123"/>
      <c r="D57" s="383"/>
      <c r="E57" s="384"/>
      <c r="F57" s="384"/>
      <c r="G57" s="348"/>
    </row>
    <row r="58" spans="1:7" ht="12.75" customHeight="1">
      <c r="A58" s="347" t="s">
        <v>234</v>
      </c>
      <c r="B58" s="123"/>
      <c r="C58" s="123"/>
      <c r="D58" s="385">
        <v>-41.5</v>
      </c>
      <c r="E58" s="382">
        <v>-34.7</v>
      </c>
      <c r="F58" s="382">
        <v>-2.9</v>
      </c>
      <c r="G58" s="348"/>
    </row>
    <row r="59" spans="1:7" ht="12.75" customHeight="1">
      <c r="A59" s="347" t="s">
        <v>289</v>
      </c>
      <c r="B59" s="139"/>
      <c r="C59" s="139"/>
      <c r="D59" s="385">
        <v>-28.6</v>
      </c>
      <c r="E59" s="386" t="s">
        <v>293</v>
      </c>
      <c r="F59" s="380">
        <v>10.1</v>
      </c>
      <c r="G59" s="348"/>
    </row>
    <row r="60" spans="1:7" ht="12.75" customHeight="1">
      <c r="A60" s="347" t="s">
        <v>290</v>
      </c>
      <c r="B60" s="123"/>
      <c r="C60" s="123"/>
      <c r="D60" s="385">
        <v>-20.7</v>
      </c>
      <c r="E60" s="382">
        <v>-9.5</v>
      </c>
      <c r="F60" s="380">
        <v>2</v>
      </c>
      <c r="G60" s="348"/>
    </row>
    <row r="61" spans="1:7" ht="4.5" customHeight="1">
      <c r="A61" s="231"/>
      <c r="B61" s="123"/>
      <c r="C61" s="123"/>
      <c r="D61" s="387"/>
      <c r="E61" s="386"/>
      <c r="F61" s="388"/>
      <c r="G61" s="348"/>
    </row>
    <row r="62" spans="1:7" s="363" customFormat="1" ht="12.75" customHeight="1">
      <c r="A62" s="172" t="s">
        <v>135</v>
      </c>
      <c r="B62" s="123"/>
      <c r="C62" s="123"/>
      <c r="D62" s="379">
        <v>128.9</v>
      </c>
      <c r="E62" s="369" t="s">
        <v>297</v>
      </c>
      <c r="F62" s="380">
        <v>106.3</v>
      </c>
      <c r="G62" s="362"/>
    </row>
    <row r="63" spans="1:7" s="363" customFormat="1" ht="12.75" customHeight="1">
      <c r="A63" s="346" t="s">
        <v>15</v>
      </c>
      <c r="B63" s="123"/>
      <c r="C63" s="123"/>
      <c r="D63" s="383"/>
      <c r="E63" s="384"/>
      <c r="F63" s="384"/>
      <c r="G63" s="364"/>
    </row>
    <row r="64" spans="1:7" s="363" customFormat="1" ht="12.75" customHeight="1">
      <c r="A64" s="347" t="s">
        <v>223</v>
      </c>
      <c r="B64" s="123"/>
      <c r="C64" s="123"/>
      <c r="D64" s="379">
        <v>203.1</v>
      </c>
      <c r="E64" s="369" t="s">
        <v>299</v>
      </c>
      <c r="F64" s="380">
        <v>6.8</v>
      </c>
      <c r="G64" s="364"/>
    </row>
    <row r="65" spans="1:7" s="363" customFormat="1" ht="12.75" customHeight="1">
      <c r="A65" s="347" t="s">
        <v>178</v>
      </c>
      <c r="B65" s="123"/>
      <c r="C65" s="123"/>
      <c r="D65" s="379">
        <v>147.3</v>
      </c>
      <c r="E65" s="369" t="s">
        <v>301</v>
      </c>
      <c r="F65" s="382">
        <v>-3.4</v>
      </c>
      <c r="G65" s="364"/>
    </row>
    <row r="66" spans="1:7" s="363" customFormat="1" ht="12.75" customHeight="1">
      <c r="A66" s="347" t="s">
        <v>248</v>
      </c>
      <c r="B66" s="123"/>
      <c r="C66" s="123"/>
      <c r="D66" s="379">
        <v>43.4</v>
      </c>
      <c r="E66" s="369" t="s">
        <v>300</v>
      </c>
      <c r="F66" s="380">
        <v>13.6</v>
      </c>
      <c r="G66" s="365"/>
    </row>
    <row r="67" spans="1:7" s="363" customFormat="1" ht="12.75" customHeight="1">
      <c r="A67" s="346" t="s">
        <v>16</v>
      </c>
      <c r="B67" s="123"/>
      <c r="C67" s="123"/>
      <c r="D67" s="388"/>
      <c r="E67" s="388"/>
      <c r="F67" s="380"/>
      <c r="G67" s="362"/>
    </row>
    <row r="68" spans="1:7" s="363" customFormat="1" ht="12.75" customHeight="1">
      <c r="A68" s="347" t="s">
        <v>234</v>
      </c>
      <c r="B68" s="123"/>
      <c r="C68" s="123"/>
      <c r="D68" s="385">
        <v>-48.6</v>
      </c>
      <c r="E68" s="382">
        <v>-41.9</v>
      </c>
      <c r="F68" s="380">
        <v>9.3</v>
      </c>
      <c r="G68" s="362"/>
    </row>
    <row r="69" spans="1:7" s="363" customFormat="1" ht="12.75" customHeight="1">
      <c r="A69" s="347" t="s">
        <v>289</v>
      </c>
      <c r="B69" s="123"/>
      <c r="C69" s="123"/>
      <c r="D69" s="385">
        <v>-29.9</v>
      </c>
      <c r="E69" s="386" t="s">
        <v>298</v>
      </c>
      <c r="F69" s="380">
        <v>9.2</v>
      </c>
      <c r="G69" s="362"/>
    </row>
    <row r="70" spans="1:7" s="363" customFormat="1" ht="12.75" customHeight="1">
      <c r="A70" s="347" t="s">
        <v>290</v>
      </c>
      <c r="B70" s="123"/>
      <c r="C70" s="123"/>
      <c r="D70" s="385">
        <v>-26.1</v>
      </c>
      <c r="E70" s="382">
        <v>-12</v>
      </c>
      <c r="F70" s="382">
        <v>-0.6</v>
      </c>
      <c r="G70" s="366"/>
    </row>
    <row r="71" spans="1:7" ht="4.5" customHeight="1">
      <c r="A71" s="231"/>
      <c r="B71" s="123"/>
      <c r="C71" s="123"/>
      <c r="D71" s="387"/>
      <c r="E71" s="388"/>
      <c r="F71" s="388"/>
      <c r="G71" s="345"/>
    </row>
    <row r="72" spans="1:7" ht="11.25" customHeight="1">
      <c r="A72" s="172" t="s">
        <v>136</v>
      </c>
      <c r="B72" s="123"/>
      <c r="C72" s="123"/>
      <c r="D72" s="379">
        <v>231.5</v>
      </c>
      <c r="E72" s="369" t="s">
        <v>302</v>
      </c>
      <c r="F72" s="380">
        <v>175.2</v>
      </c>
      <c r="G72" s="59"/>
    </row>
    <row r="73" spans="1:7" ht="12.75" customHeight="1">
      <c r="A73" s="346" t="s">
        <v>15</v>
      </c>
      <c r="B73" s="123"/>
      <c r="C73" s="123"/>
      <c r="D73" s="389"/>
      <c r="E73" s="382"/>
      <c r="F73" s="382"/>
      <c r="G73" s="59"/>
    </row>
    <row r="74" spans="1:7" ht="12.75" customHeight="1">
      <c r="A74" s="347" t="s">
        <v>223</v>
      </c>
      <c r="B74" s="123"/>
      <c r="C74" s="123"/>
      <c r="D74" s="379">
        <v>244.8</v>
      </c>
      <c r="E74" s="369" t="s">
        <v>305</v>
      </c>
      <c r="F74" s="382">
        <v>-8.6</v>
      </c>
      <c r="G74" s="59"/>
    </row>
    <row r="75" spans="1:7" ht="12.75" customHeight="1">
      <c r="A75" s="347" t="s">
        <v>178</v>
      </c>
      <c r="B75" s="123"/>
      <c r="C75" s="123"/>
      <c r="D75" s="379">
        <v>58.5</v>
      </c>
      <c r="E75" s="369" t="s">
        <v>307</v>
      </c>
      <c r="F75" s="382">
        <v>-8.6</v>
      </c>
      <c r="G75" s="59"/>
    </row>
    <row r="76" spans="1:7" ht="12.75" customHeight="1">
      <c r="A76" s="347" t="s">
        <v>291</v>
      </c>
      <c r="B76" s="123"/>
      <c r="C76" s="123"/>
      <c r="D76" s="379">
        <v>45.3</v>
      </c>
      <c r="E76" s="369" t="s">
        <v>303</v>
      </c>
      <c r="F76" s="382">
        <v>-13.4</v>
      </c>
      <c r="G76" s="59"/>
    </row>
    <row r="77" spans="1:7" ht="12.75" customHeight="1">
      <c r="A77" s="346" t="s">
        <v>16</v>
      </c>
      <c r="B77" s="123"/>
      <c r="C77" s="123"/>
      <c r="D77" s="383"/>
      <c r="E77" s="384"/>
      <c r="F77" s="384"/>
      <c r="G77" s="59"/>
    </row>
    <row r="78" spans="1:7" ht="12.75" customHeight="1">
      <c r="A78" s="347" t="s">
        <v>259</v>
      </c>
      <c r="B78" s="123"/>
      <c r="C78" s="123"/>
      <c r="D78" s="387">
        <v>-15.8</v>
      </c>
      <c r="E78" s="386" t="s">
        <v>306</v>
      </c>
      <c r="F78" s="380">
        <v>47.3</v>
      </c>
      <c r="G78" s="59"/>
    </row>
    <row r="79" spans="1:7" ht="12.75" customHeight="1">
      <c r="A79" s="347" t="s">
        <v>235</v>
      </c>
      <c r="B79" s="123"/>
      <c r="C79" s="123"/>
      <c r="D79" s="387">
        <v>-13</v>
      </c>
      <c r="E79" s="386" t="s">
        <v>304</v>
      </c>
      <c r="F79" s="380">
        <v>125.1</v>
      </c>
      <c r="G79" s="59"/>
    </row>
    <row r="80" spans="1:7" ht="12.75" customHeight="1">
      <c r="A80" s="347" t="s">
        <v>234</v>
      </c>
      <c r="B80" s="123"/>
      <c r="C80" s="123"/>
      <c r="D80" s="387">
        <v>-12.3</v>
      </c>
      <c r="E80" s="386" t="s">
        <v>308</v>
      </c>
      <c r="F80" s="380">
        <v>18.3</v>
      </c>
      <c r="G80" s="59"/>
    </row>
    <row r="81" spans="1:7" ht="4.5" customHeight="1">
      <c r="A81" s="349"/>
      <c r="B81" s="135"/>
      <c r="C81" s="135"/>
      <c r="D81" s="389"/>
      <c r="E81" s="382"/>
      <c r="F81" s="382"/>
      <c r="G81" s="48"/>
    </row>
    <row r="82" spans="1:7" ht="12.75" customHeight="1">
      <c r="A82" s="172" t="s">
        <v>137</v>
      </c>
      <c r="B82" s="135"/>
      <c r="C82" s="135"/>
      <c r="D82" s="379">
        <v>151.5</v>
      </c>
      <c r="E82" s="369" t="s">
        <v>309</v>
      </c>
      <c r="F82" s="380">
        <v>109.8</v>
      </c>
      <c r="G82" s="48"/>
    </row>
    <row r="83" spans="1:7" ht="13.5" customHeight="1">
      <c r="A83" s="346" t="s">
        <v>15</v>
      </c>
      <c r="B83" s="135"/>
      <c r="C83" s="135"/>
      <c r="D83" s="382"/>
      <c r="E83" s="386"/>
      <c r="F83" s="382"/>
      <c r="G83" s="350"/>
    </row>
    <row r="84" spans="1:7" ht="13.5" customHeight="1">
      <c r="A84" s="347" t="s">
        <v>223</v>
      </c>
      <c r="B84" s="135"/>
      <c r="C84" s="135"/>
      <c r="D84" s="379">
        <v>260.3</v>
      </c>
      <c r="E84" s="386" t="s">
        <v>312</v>
      </c>
      <c r="F84" s="382">
        <v>-6.5</v>
      </c>
      <c r="G84" s="351"/>
    </row>
    <row r="85" spans="1:7" ht="13.5" customHeight="1">
      <c r="A85" s="347" t="s">
        <v>178</v>
      </c>
      <c r="B85" s="135"/>
      <c r="C85" s="135"/>
      <c r="D85" s="379">
        <v>145.5</v>
      </c>
      <c r="E85" s="386" t="s">
        <v>318</v>
      </c>
      <c r="F85" s="380">
        <v>8.1</v>
      </c>
      <c r="G85" s="350"/>
    </row>
    <row r="86" spans="1:7" ht="13.5" customHeight="1">
      <c r="A86" s="347" t="s">
        <v>291</v>
      </c>
      <c r="B86" s="135"/>
      <c r="C86" s="135"/>
      <c r="D86" s="379">
        <v>56.7</v>
      </c>
      <c r="E86" s="386" t="s">
        <v>310</v>
      </c>
      <c r="F86" s="382">
        <v>-13</v>
      </c>
      <c r="G86" s="350"/>
    </row>
    <row r="87" spans="1:7" ht="4.5" customHeight="1">
      <c r="A87" s="231"/>
      <c r="B87" s="135"/>
      <c r="C87" s="135"/>
      <c r="D87" s="389"/>
      <c r="E87" s="382"/>
      <c r="F87" s="388"/>
      <c r="G87" s="350"/>
    </row>
    <row r="88" spans="1:7" ht="12" customHeight="1">
      <c r="A88" s="346" t="s">
        <v>16</v>
      </c>
      <c r="B88" s="135"/>
      <c r="C88" s="135"/>
      <c r="D88" s="389"/>
      <c r="E88" s="382"/>
      <c r="F88" s="382"/>
      <c r="G88" s="48"/>
    </row>
    <row r="89" spans="1:7" ht="12.75" customHeight="1">
      <c r="A89" s="347" t="s">
        <v>234</v>
      </c>
      <c r="B89" s="135"/>
      <c r="C89" s="135"/>
      <c r="D89" s="387">
        <v>-23</v>
      </c>
      <c r="E89" s="386" t="s">
        <v>260</v>
      </c>
      <c r="F89" s="380">
        <v>33.3</v>
      </c>
      <c r="G89" s="48"/>
    </row>
    <row r="90" spans="1:7" ht="12.75" customHeight="1">
      <c r="A90" s="347" t="s">
        <v>235</v>
      </c>
      <c r="B90" s="135"/>
      <c r="C90" s="135"/>
      <c r="D90" s="387">
        <v>-16.4</v>
      </c>
      <c r="E90" s="386" t="s">
        <v>311</v>
      </c>
      <c r="F90" s="380">
        <v>127</v>
      </c>
      <c r="G90" s="48"/>
    </row>
    <row r="91" spans="1:7" ht="12.75" customHeight="1">
      <c r="A91" s="347" t="s">
        <v>259</v>
      </c>
      <c r="B91" s="135"/>
      <c r="C91" s="135"/>
      <c r="D91" s="387">
        <v>-16.1</v>
      </c>
      <c r="E91" s="386" t="s">
        <v>313</v>
      </c>
      <c r="F91" s="380">
        <v>45.3</v>
      </c>
      <c r="G91" s="48"/>
    </row>
    <row r="92" spans="1:7" ht="3" customHeight="1">
      <c r="A92" s="231"/>
      <c r="B92" s="135"/>
      <c r="C92" s="135"/>
      <c r="D92" s="379"/>
      <c r="E92" s="390"/>
      <c r="F92" s="390"/>
      <c r="G92" s="48"/>
    </row>
    <row r="93" spans="1:7" ht="12" customHeight="1">
      <c r="A93" s="172" t="s">
        <v>17</v>
      </c>
      <c r="B93" s="135"/>
      <c r="C93" s="135"/>
      <c r="D93" s="379">
        <v>83.4</v>
      </c>
      <c r="E93" s="380">
        <v>83.4</v>
      </c>
      <c r="F93" s="380">
        <v>83.3</v>
      </c>
      <c r="G93" s="48"/>
    </row>
    <row r="94" spans="1:7" ht="6.75" customHeight="1">
      <c r="A94" s="47"/>
      <c r="B94" s="11"/>
      <c r="C94" s="11"/>
      <c r="D94" s="12"/>
      <c r="E94" s="12"/>
      <c r="F94" s="13"/>
      <c r="G94" s="48"/>
    </row>
    <row r="95" spans="1:7" ht="12.75" customHeight="1" thickBot="1">
      <c r="A95" s="86"/>
      <c r="B95" s="69"/>
      <c r="C95" s="69"/>
      <c r="D95" s="70"/>
      <c r="E95" s="70"/>
      <c r="F95" s="71"/>
      <c r="G95" s="259"/>
    </row>
    <row r="96" spans="1:7" ht="12.75" customHeight="1">
      <c r="A96" s="10"/>
      <c r="B96" s="11"/>
      <c r="C96" s="11"/>
      <c r="D96" s="12"/>
      <c r="E96" s="12"/>
      <c r="F96" s="13"/>
      <c r="G96" s="6"/>
    </row>
    <row r="97" spans="1:7" ht="27" customHeight="1">
      <c r="A97" s="415" t="s">
        <v>0</v>
      </c>
      <c r="B97" s="415"/>
      <c r="C97" s="415"/>
      <c r="D97" s="415"/>
      <c r="E97" s="415"/>
      <c r="F97" s="415"/>
      <c r="G97" s="415"/>
    </row>
    <row r="98" spans="1:7" ht="15" customHeight="1">
      <c r="A98" s="416" t="s">
        <v>284</v>
      </c>
      <c r="B98" s="416"/>
      <c r="C98" s="416"/>
      <c r="D98" s="416"/>
      <c r="E98" s="416"/>
      <c r="F98" s="416"/>
      <c r="G98" s="102"/>
    </row>
    <row r="99" spans="1:7" ht="13.5" customHeight="1" thickBot="1">
      <c r="A99" s="72"/>
      <c r="B99" s="72"/>
      <c r="D99" s="14"/>
      <c r="G99" s="6"/>
    </row>
    <row r="100" spans="1:7" ht="13.5" customHeight="1" thickBot="1">
      <c r="A100" s="424" t="s">
        <v>1</v>
      </c>
      <c r="B100" s="425"/>
      <c r="C100" s="425" t="s">
        <v>2</v>
      </c>
      <c r="D100" s="425"/>
      <c r="E100" s="425"/>
      <c r="F100" s="425"/>
      <c r="G100" s="426"/>
    </row>
    <row r="101" spans="1:7" ht="13.5" customHeight="1">
      <c r="A101" s="233" t="s">
        <v>138</v>
      </c>
      <c r="B101" s="234"/>
      <c r="C101" s="234"/>
      <c r="D101" s="125" t="s">
        <v>261</v>
      </c>
      <c r="E101" s="125" t="s">
        <v>237</v>
      </c>
      <c r="F101" s="125" t="s">
        <v>262</v>
      </c>
      <c r="G101" s="235"/>
    </row>
    <row r="102" spans="1:7" ht="3" customHeight="1">
      <c r="A102" s="74"/>
      <c r="B102" s="16"/>
      <c r="C102" s="16"/>
      <c r="D102" s="138"/>
      <c r="E102" s="138"/>
      <c r="F102" s="126"/>
      <c r="G102" s="105"/>
    </row>
    <row r="103" spans="1:7" ht="12.75" customHeight="1">
      <c r="A103" s="172" t="s">
        <v>18</v>
      </c>
      <c r="B103" s="17"/>
      <c r="C103" s="17"/>
      <c r="D103" s="319"/>
      <c r="E103" s="319"/>
      <c r="F103" s="320"/>
      <c r="G103" s="54"/>
    </row>
    <row r="104" spans="1:7" ht="12.75" customHeight="1">
      <c r="A104" s="187" t="s">
        <v>19</v>
      </c>
      <c r="B104" s="18"/>
      <c r="C104" s="18"/>
      <c r="D104" s="127">
        <v>4870718</v>
      </c>
      <c r="E104" s="128">
        <v>4809632</v>
      </c>
      <c r="F104" s="128">
        <v>5711223</v>
      </c>
      <c r="G104" s="54"/>
    </row>
    <row r="105" spans="1:7" ht="12.75" customHeight="1">
      <c r="A105" s="187" t="s">
        <v>20</v>
      </c>
      <c r="B105" s="18"/>
      <c r="C105" s="18"/>
      <c r="D105" s="127">
        <v>143879701</v>
      </c>
      <c r="E105" s="128">
        <v>146238848</v>
      </c>
      <c r="F105" s="128">
        <v>130899895</v>
      </c>
      <c r="G105" s="54"/>
    </row>
    <row r="106" spans="1:7" ht="12.75" customHeight="1">
      <c r="A106" s="186" t="s">
        <v>21</v>
      </c>
      <c r="B106" s="18"/>
      <c r="C106" s="18"/>
      <c r="D106" s="127"/>
      <c r="E106" s="128"/>
      <c r="F106" s="128"/>
      <c r="G106" s="54"/>
    </row>
    <row r="107" spans="1:7" ht="12.75" customHeight="1">
      <c r="A107" s="187" t="s">
        <v>19</v>
      </c>
      <c r="B107" s="18"/>
      <c r="C107" s="18"/>
      <c r="D107" s="127">
        <v>4861849</v>
      </c>
      <c r="E107" s="128">
        <v>4799528</v>
      </c>
      <c r="F107" s="128">
        <v>5701897</v>
      </c>
      <c r="G107" s="54"/>
    </row>
    <row r="108" spans="1:7" ht="12.75" customHeight="1">
      <c r="A108" s="187" t="s">
        <v>20</v>
      </c>
      <c r="B108" s="18"/>
      <c r="C108" s="18"/>
      <c r="D108" s="127">
        <v>143411267</v>
      </c>
      <c r="E108" s="128">
        <v>145798437</v>
      </c>
      <c r="F108" s="128">
        <v>130431648</v>
      </c>
      <c r="G108" s="54"/>
    </row>
    <row r="109" spans="1:7" ht="12.75" customHeight="1">
      <c r="A109" s="186" t="s">
        <v>22</v>
      </c>
      <c r="B109" s="19"/>
      <c r="C109" s="19"/>
      <c r="D109" s="319"/>
      <c r="E109" s="321"/>
      <c r="F109" s="321"/>
      <c r="G109" s="54"/>
    </row>
    <row r="110" spans="1:7" ht="12.75" customHeight="1">
      <c r="A110" s="187" t="s">
        <v>19</v>
      </c>
      <c r="B110" s="18"/>
      <c r="C110" s="18"/>
      <c r="D110" s="127">
        <v>8869</v>
      </c>
      <c r="E110" s="128">
        <v>10105</v>
      </c>
      <c r="F110" s="128">
        <v>9326</v>
      </c>
      <c r="G110" s="54"/>
    </row>
    <row r="111" spans="1:7" ht="12.75" customHeight="1">
      <c r="A111" s="187" t="s">
        <v>20</v>
      </c>
      <c r="B111" s="18"/>
      <c r="C111" s="18"/>
      <c r="D111" s="127">
        <v>468434</v>
      </c>
      <c r="E111" s="128">
        <v>440411</v>
      </c>
      <c r="F111" s="128">
        <v>468247</v>
      </c>
      <c r="G111" s="54"/>
    </row>
    <row r="112" spans="1:7" ht="3" customHeight="1">
      <c r="A112" s="236"/>
      <c r="B112" s="20"/>
      <c r="C112" s="20"/>
      <c r="D112" s="7"/>
      <c r="E112" s="8"/>
      <c r="F112" s="9"/>
      <c r="G112" s="237"/>
    </row>
    <row r="113" spans="1:7" ht="13.5" customHeight="1">
      <c r="A113" s="170" t="s">
        <v>139</v>
      </c>
      <c r="B113" s="142"/>
      <c r="C113" s="124" t="s">
        <v>216</v>
      </c>
      <c r="D113" s="125" t="s">
        <v>317</v>
      </c>
      <c r="E113" s="125" t="s">
        <v>249</v>
      </c>
      <c r="F113" s="125" t="s">
        <v>255</v>
      </c>
      <c r="G113" s="57"/>
    </row>
    <row r="114" spans="1:7" ht="3" customHeight="1">
      <c r="A114" s="171"/>
      <c r="B114" s="143"/>
      <c r="C114" s="143"/>
      <c r="D114" s="144"/>
      <c r="E114" s="144"/>
      <c r="F114" s="144"/>
      <c r="G114" s="97"/>
    </row>
    <row r="115" spans="1:7" ht="12.75" customHeight="1">
      <c r="A115" s="230" t="s">
        <v>140</v>
      </c>
      <c r="B115" s="145"/>
      <c r="C115" s="145">
        <f>C116+C117</f>
        <v>21391333</v>
      </c>
      <c r="D115" s="313">
        <v>2062675</v>
      </c>
      <c r="E115" s="312">
        <v>2061989</v>
      </c>
      <c r="F115" s="312">
        <v>1918255</v>
      </c>
      <c r="G115" s="97"/>
    </row>
    <row r="116" spans="1:7" ht="12.75" customHeight="1">
      <c r="A116" s="187" t="s">
        <v>23</v>
      </c>
      <c r="B116" s="143"/>
      <c r="C116" s="145">
        <v>16555991</v>
      </c>
      <c r="D116" s="129">
        <v>1616638</v>
      </c>
      <c r="E116" s="130">
        <v>1600693</v>
      </c>
      <c r="F116" s="312">
        <v>1533956</v>
      </c>
      <c r="G116" s="97"/>
    </row>
    <row r="117" spans="1:7" ht="12.75" customHeight="1">
      <c r="A117" s="187" t="s">
        <v>24</v>
      </c>
      <c r="B117" s="143"/>
      <c r="C117" s="145">
        <v>4835342</v>
      </c>
      <c r="D117" s="129">
        <v>446037</v>
      </c>
      <c r="E117" s="130">
        <v>461297</v>
      </c>
      <c r="F117" s="312">
        <v>384299</v>
      </c>
      <c r="G117" s="97"/>
    </row>
    <row r="118" spans="1:7" ht="3" customHeight="1">
      <c r="A118" s="238"/>
      <c r="B118" s="21"/>
      <c r="C118" s="21"/>
      <c r="D118" s="22"/>
      <c r="E118" s="23"/>
      <c r="F118" s="23"/>
      <c r="G118" s="239"/>
    </row>
    <row r="119" spans="1:7" ht="13.5" customHeight="1">
      <c r="A119" s="227" t="s">
        <v>142</v>
      </c>
      <c r="B119" s="147"/>
      <c r="C119" s="147"/>
      <c r="D119" s="391">
        <v>2012</v>
      </c>
      <c r="E119" s="391">
        <v>2011</v>
      </c>
      <c r="F119" s="391">
        <v>2010</v>
      </c>
      <c r="G119" s="243"/>
    </row>
    <row r="120" spans="1:7" ht="3" customHeight="1">
      <c r="A120" s="244"/>
      <c r="B120" s="143"/>
      <c r="C120" s="143"/>
      <c r="D120" s="152"/>
      <c r="E120" s="146"/>
      <c r="F120" s="152"/>
      <c r="G120" s="97"/>
    </row>
    <row r="121" spans="1:7" ht="12.75" customHeight="1">
      <c r="A121" s="230" t="s">
        <v>25</v>
      </c>
      <c r="B121" s="143"/>
      <c r="C121" s="143"/>
      <c r="D121" s="152">
        <v>2220</v>
      </c>
      <c r="E121" s="146">
        <v>2158</v>
      </c>
      <c r="F121" s="146">
        <f>SUM(F122:F123)</f>
        <v>2043</v>
      </c>
      <c r="G121" s="97"/>
    </row>
    <row r="122" spans="1:7" ht="12.75" customHeight="1">
      <c r="A122" s="187" t="s">
        <v>26</v>
      </c>
      <c r="B122" s="143"/>
      <c r="C122" s="143"/>
      <c r="D122" s="152">
        <v>1148</v>
      </c>
      <c r="E122" s="146">
        <v>1126</v>
      </c>
      <c r="F122" s="146">
        <v>1068</v>
      </c>
      <c r="G122" s="97"/>
    </row>
    <row r="123" spans="1:7" ht="12.75" customHeight="1">
      <c r="A123" s="187" t="s">
        <v>27</v>
      </c>
      <c r="B123" s="143"/>
      <c r="C123" s="143"/>
      <c r="D123" s="152">
        <v>1072</v>
      </c>
      <c r="E123" s="146">
        <v>1032</v>
      </c>
      <c r="F123" s="146">
        <v>975</v>
      </c>
      <c r="G123" s="97"/>
    </row>
    <row r="124" spans="1:7" ht="3" customHeight="1">
      <c r="A124" s="242"/>
      <c r="B124" s="153"/>
      <c r="C124" s="153"/>
      <c r="D124" s="155"/>
      <c r="E124" s="154"/>
      <c r="F124" s="154"/>
      <c r="G124" s="239"/>
    </row>
    <row r="125" spans="1:7" ht="13.5" customHeight="1">
      <c r="A125" s="170" t="s">
        <v>141</v>
      </c>
      <c r="B125" s="156"/>
      <c r="C125" s="156"/>
      <c r="D125" s="149" t="s">
        <v>254</v>
      </c>
      <c r="E125" s="125" t="s">
        <v>245</v>
      </c>
      <c r="F125" s="149" t="s">
        <v>255</v>
      </c>
      <c r="G125" s="57"/>
    </row>
    <row r="126" spans="1:7" ht="3" customHeight="1">
      <c r="A126" s="171"/>
      <c r="B126" s="150"/>
      <c r="C126" s="150"/>
      <c r="D126" s="158"/>
      <c r="E126" s="158"/>
      <c r="F126" s="158"/>
      <c r="G126" s="97"/>
    </row>
    <row r="127" spans="1:7" ht="12.75" customHeight="1">
      <c r="A127" s="224" t="s">
        <v>28</v>
      </c>
      <c r="B127" s="143"/>
      <c r="C127" s="143"/>
      <c r="D127" s="152">
        <v>164996</v>
      </c>
      <c r="E127" s="146">
        <v>134309</v>
      </c>
      <c r="F127" s="146">
        <v>155308</v>
      </c>
      <c r="G127" s="97"/>
    </row>
    <row r="128" spans="1:7" ht="12.75" customHeight="1">
      <c r="A128" s="224" t="s">
        <v>29</v>
      </c>
      <c r="B128" s="143"/>
      <c r="C128" s="143"/>
      <c r="D128" s="152">
        <v>163996</v>
      </c>
      <c r="E128" s="146">
        <v>145546</v>
      </c>
      <c r="F128" s="378">
        <v>166783</v>
      </c>
      <c r="G128" s="97"/>
    </row>
    <row r="129" spans="1:7" ht="12.75" customHeight="1">
      <c r="A129" s="224" t="s">
        <v>30</v>
      </c>
      <c r="B129" s="143"/>
      <c r="C129" s="143"/>
      <c r="D129" s="392">
        <f>+D127-D128</f>
        <v>1000</v>
      </c>
      <c r="E129" s="393">
        <f>+E127-E128</f>
        <v>-11237</v>
      </c>
      <c r="F129" s="393">
        <f>+F127-F128</f>
        <v>-11475</v>
      </c>
      <c r="G129" s="97"/>
    </row>
    <row r="130" spans="1:7" ht="3" customHeight="1">
      <c r="A130" s="246"/>
      <c r="B130" s="26"/>
      <c r="C130" s="26"/>
      <c r="D130" s="106"/>
      <c r="E130" s="107"/>
      <c r="F130" s="107"/>
      <c r="G130" s="239"/>
    </row>
    <row r="131" spans="1:7" ht="13.5" customHeight="1">
      <c r="A131" s="170" t="s">
        <v>143</v>
      </c>
      <c r="B131" s="156"/>
      <c r="C131" s="156"/>
      <c r="D131" s="125" t="s">
        <v>254</v>
      </c>
      <c r="E131" s="125" t="s">
        <v>245</v>
      </c>
      <c r="F131" s="125" t="s">
        <v>255</v>
      </c>
      <c r="G131" s="240"/>
    </row>
    <row r="132" spans="1:7" ht="3" customHeight="1">
      <c r="A132" s="171"/>
      <c r="B132" s="150"/>
      <c r="C132" s="150"/>
      <c r="D132" s="158"/>
      <c r="E132" s="158"/>
      <c r="F132" s="158"/>
      <c r="G132" s="241"/>
    </row>
    <row r="133" spans="1:7" ht="12.75" customHeight="1">
      <c r="A133" s="224" t="s">
        <v>31</v>
      </c>
      <c r="B133" s="150"/>
      <c r="C133" s="150"/>
      <c r="D133" s="316" t="s">
        <v>314</v>
      </c>
      <c r="E133" s="317" t="s">
        <v>315</v>
      </c>
      <c r="F133" s="317" t="s">
        <v>316</v>
      </c>
      <c r="G133" s="247"/>
    </row>
    <row r="134" spans="1:7" ht="12.75" customHeight="1">
      <c r="A134" s="224" t="s">
        <v>32</v>
      </c>
      <c r="B134" s="143"/>
      <c r="C134" s="143"/>
      <c r="D134" s="159">
        <v>0.71</v>
      </c>
      <c r="E134" s="160">
        <v>0.67</v>
      </c>
      <c r="F134" s="160">
        <v>1.23</v>
      </c>
      <c r="G134" s="97"/>
    </row>
    <row r="135" spans="1:7" ht="12.75" customHeight="1">
      <c r="A135" s="224" t="s">
        <v>33</v>
      </c>
      <c r="B135" s="143"/>
      <c r="C135" s="143"/>
      <c r="D135" s="159">
        <v>0.76</v>
      </c>
      <c r="E135" s="160">
        <v>0.85</v>
      </c>
      <c r="F135" s="160">
        <v>2.21</v>
      </c>
      <c r="G135" s="97"/>
    </row>
    <row r="136" spans="1:7" ht="12.75" customHeight="1">
      <c r="A136" s="224" t="s">
        <v>34</v>
      </c>
      <c r="B136" s="143"/>
      <c r="C136" s="143"/>
      <c r="D136" s="159">
        <v>5.72</v>
      </c>
      <c r="E136" s="160">
        <v>5.72</v>
      </c>
      <c r="F136" s="160">
        <v>5.29</v>
      </c>
      <c r="G136" s="97"/>
    </row>
    <row r="137" spans="1:7" ht="12.75" customHeight="1">
      <c r="A137" s="224"/>
      <c r="B137" s="143"/>
      <c r="C137" s="143"/>
      <c r="D137" s="149" t="s">
        <v>286</v>
      </c>
      <c r="E137" s="149" t="s">
        <v>254</v>
      </c>
      <c r="F137" s="149" t="s">
        <v>287</v>
      </c>
      <c r="G137" s="97"/>
    </row>
    <row r="138" spans="1:7" ht="12.75" customHeight="1">
      <c r="A138" s="224" t="s">
        <v>35</v>
      </c>
      <c r="B138" s="143"/>
      <c r="C138" s="143"/>
      <c r="D138" s="322">
        <v>44.1043</v>
      </c>
      <c r="E138" s="323">
        <v>43.5546</v>
      </c>
      <c r="F138" s="323">
        <v>41.0067</v>
      </c>
      <c r="G138" s="97"/>
    </row>
    <row r="139" spans="1:7" ht="3" customHeight="1">
      <c r="A139" s="246"/>
      <c r="B139" s="26"/>
      <c r="C139" s="26"/>
      <c r="D139" s="110"/>
      <c r="E139" s="111"/>
      <c r="F139" s="111"/>
      <c r="G139" s="239"/>
    </row>
    <row r="140" spans="1:7" ht="13.5" customHeight="1">
      <c r="A140" s="181" t="s">
        <v>144</v>
      </c>
      <c r="B140" s="156"/>
      <c r="C140" s="156"/>
      <c r="D140" s="149" t="s">
        <v>249</v>
      </c>
      <c r="E140" s="149" t="s">
        <v>241</v>
      </c>
      <c r="F140" s="149" t="s">
        <v>246</v>
      </c>
      <c r="G140" s="248"/>
    </row>
    <row r="141" spans="1:7" ht="3" customHeight="1">
      <c r="A141" s="182"/>
      <c r="B141" s="150"/>
      <c r="C141" s="150"/>
      <c r="D141" s="324"/>
      <c r="E141" s="324"/>
      <c r="F141" s="324"/>
      <c r="G141" s="249"/>
    </row>
    <row r="142" spans="1:7" s="29" customFormat="1" ht="12.75" customHeight="1">
      <c r="A142" s="250" t="s">
        <v>36</v>
      </c>
      <c r="B142" s="143"/>
      <c r="C142" s="143"/>
      <c r="D142" s="161">
        <v>6585.38</v>
      </c>
      <c r="E142" s="162">
        <v>6191.8</v>
      </c>
      <c r="F142" s="163">
        <v>5424.5</v>
      </c>
      <c r="G142" s="51"/>
    </row>
    <row r="143" spans="1:7" s="29" customFormat="1" ht="12.75" customHeight="1">
      <c r="A143" s="250" t="s">
        <v>37</v>
      </c>
      <c r="B143" s="143"/>
      <c r="C143" s="143"/>
      <c r="D143" s="161">
        <v>30671.77718</v>
      </c>
      <c r="E143" s="162">
        <v>45740.101</v>
      </c>
      <c r="F143" s="163">
        <v>205652.246</v>
      </c>
      <c r="G143" s="51"/>
    </row>
    <row r="144" spans="1:7" s="29" customFormat="1" ht="12.75" customHeight="1">
      <c r="A144" s="250" t="s">
        <v>38</v>
      </c>
      <c r="B144" s="143"/>
      <c r="C144" s="143"/>
      <c r="D144" s="161">
        <v>164435.7717</v>
      </c>
      <c r="E144" s="162">
        <v>212267.552</v>
      </c>
      <c r="F144" s="163">
        <v>165598.73</v>
      </c>
      <c r="G144" s="51"/>
    </row>
    <row r="145" spans="1:7" ht="3" customHeight="1">
      <c r="A145" s="245"/>
      <c r="B145" s="157"/>
      <c r="C145" s="157"/>
      <c r="D145" s="164"/>
      <c r="E145" s="165"/>
      <c r="F145" s="315"/>
      <c r="G145" s="251"/>
    </row>
    <row r="146" spans="1:9" ht="13.5" customHeight="1">
      <c r="A146" s="252" t="s">
        <v>145</v>
      </c>
      <c r="B146" s="166"/>
      <c r="C146" s="148"/>
      <c r="D146" s="413" t="s">
        <v>279</v>
      </c>
      <c r="E146" s="325" t="s">
        <v>218</v>
      </c>
      <c r="F146" s="325" t="s">
        <v>124</v>
      </c>
      <c r="G146" s="253"/>
      <c r="I146" s="325"/>
    </row>
    <row r="147" spans="1:9" ht="3" customHeight="1">
      <c r="A147" s="182"/>
      <c r="B147" s="143"/>
      <c r="C147" s="143"/>
      <c r="D147" s="324"/>
      <c r="E147" s="324"/>
      <c r="F147" s="324"/>
      <c r="G147" s="51"/>
      <c r="I147" s="324"/>
    </row>
    <row r="148" spans="1:9" ht="12.75" customHeight="1">
      <c r="A148" s="230" t="s">
        <v>277</v>
      </c>
      <c r="B148" s="150"/>
      <c r="C148" s="150"/>
      <c r="D148" s="152">
        <f>SUM(D150:D151)</f>
        <v>4249930</v>
      </c>
      <c r="E148" s="146">
        <f>SUM(E150:E151)</f>
        <v>7463393</v>
      </c>
      <c r="F148" s="146">
        <f>SUM(F150:F151)</f>
        <v>7138942</v>
      </c>
      <c r="G148" s="97"/>
      <c r="I148" s="146"/>
    </row>
    <row r="149" spans="1:9" ht="3" customHeight="1">
      <c r="A149" s="254"/>
      <c r="B149" s="150"/>
      <c r="C149" s="150"/>
      <c r="D149" s="324"/>
      <c r="E149" s="414"/>
      <c r="F149" s="414"/>
      <c r="G149" s="97"/>
      <c r="I149" s="324"/>
    </row>
    <row r="150" spans="1:9" ht="12.75" customHeight="1">
      <c r="A150" s="256" t="s">
        <v>219</v>
      </c>
      <c r="B150" s="150"/>
      <c r="C150" s="152"/>
      <c r="D150" s="129">
        <v>695373</v>
      </c>
      <c r="E150" s="130">
        <v>1289568</v>
      </c>
      <c r="F150" s="130">
        <v>1277895</v>
      </c>
      <c r="G150" s="97"/>
      <c r="I150" s="146"/>
    </row>
    <row r="151" spans="1:9" ht="12.75" customHeight="1">
      <c r="A151" s="256" t="s">
        <v>220</v>
      </c>
      <c r="B151" s="150"/>
      <c r="C151" s="152"/>
      <c r="D151" s="129">
        <v>3554557</v>
      </c>
      <c r="E151" s="130">
        <v>6173825</v>
      </c>
      <c r="F151" s="130">
        <v>5861047</v>
      </c>
      <c r="G151" s="97"/>
      <c r="I151" s="146"/>
    </row>
    <row r="152" spans="1:9" ht="3" customHeight="1">
      <c r="A152" s="254"/>
      <c r="B152" s="150"/>
      <c r="C152" s="150"/>
      <c r="D152" s="324"/>
      <c r="E152" s="414"/>
      <c r="F152" s="414"/>
      <c r="G152" s="97"/>
      <c r="I152" s="324"/>
    </row>
    <row r="153" spans="1:9" ht="12.75" customHeight="1">
      <c r="A153" s="230" t="s">
        <v>278</v>
      </c>
      <c r="B153" s="150"/>
      <c r="C153" s="152"/>
      <c r="D153" s="129"/>
      <c r="E153" s="130"/>
      <c r="F153" s="130"/>
      <c r="G153" s="97"/>
      <c r="I153" s="146"/>
    </row>
    <row r="154" spans="1:9" ht="3" customHeight="1">
      <c r="A154" s="254"/>
      <c r="B154" s="150"/>
      <c r="C154" s="150"/>
      <c r="D154" s="324"/>
      <c r="E154" s="324"/>
      <c r="F154" s="324"/>
      <c r="G154" s="97"/>
      <c r="I154" s="324"/>
    </row>
    <row r="155" spans="1:9" ht="12.75" customHeight="1">
      <c r="A155" s="256" t="s">
        <v>39</v>
      </c>
      <c r="B155" s="150"/>
      <c r="C155" s="152"/>
      <c r="D155" s="129">
        <v>3673451</v>
      </c>
      <c r="E155" s="130">
        <v>6417809</v>
      </c>
      <c r="F155" s="130">
        <v>6096423</v>
      </c>
      <c r="G155" s="97"/>
      <c r="I155" s="146"/>
    </row>
    <row r="156" spans="1:9" ht="12.75" customHeight="1">
      <c r="A156" s="256" t="s">
        <v>40</v>
      </c>
      <c r="B156" s="150"/>
      <c r="C156" s="152"/>
      <c r="D156" s="129">
        <v>40665</v>
      </c>
      <c r="E156" s="130">
        <v>72204</v>
      </c>
      <c r="F156" s="130">
        <v>67324</v>
      </c>
      <c r="G156" s="97"/>
      <c r="I156" s="146"/>
    </row>
    <row r="157" spans="1:9" ht="12.75" customHeight="1">
      <c r="A157" s="256" t="s">
        <v>221</v>
      </c>
      <c r="B157" s="150"/>
      <c r="C157" s="152"/>
      <c r="D157" s="129">
        <v>1803</v>
      </c>
      <c r="E157" s="130">
        <v>3060</v>
      </c>
      <c r="F157" s="130">
        <v>3597</v>
      </c>
      <c r="G157" s="97"/>
      <c r="I157" s="146"/>
    </row>
    <row r="158" spans="1:9" ht="12.75" customHeight="1">
      <c r="A158" s="256" t="s">
        <v>41</v>
      </c>
      <c r="B158" s="143"/>
      <c r="C158" s="152"/>
      <c r="D158" s="129">
        <v>533739</v>
      </c>
      <c r="E158" s="130">
        <v>969784</v>
      </c>
      <c r="F158" s="130">
        <v>970946</v>
      </c>
      <c r="G158" s="97"/>
      <c r="I158" s="146"/>
    </row>
    <row r="159" spans="1:10" ht="12.75" customHeight="1">
      <c r="A159" s="256" t="s">
        <v>222</v>
      </c>
      <c r="B159" s="143"/>
      <c r="C159" s="152"/>
      <c r="D159" s="129">
        <v>272</v>
      </c>
      <c r="E159" s="130">
        <v>536</v>
      </c>
      <c r="F159" s="130">
        <v>652</v>
      </c>
      <c r="G159" s="97"/>
      <c r="I159" s="146"/>
      <c r="J159" s="28"/>
    </row>
    <row r="160" spans="1:9" ht="3" customHeight="1">
      <c r="A160" s="254"/>
      <c r="B160" s="150"/>
      <c r="C160" s="150"/>
      <c r="D160" s="324"/>
      <c r="E160" s="414"/>
      <c r="F160" s="414"/>
      <c r="G160" s="97"/>
      <c r="I160" s="324"/>
    </row>
    <row r="161" spans="1:10" ht="12.75" customHeight="1">
      <c r="A161" s="230" t="s">
        <v>280</v>
      </c>
      <c r="B161" s="143"/>
      <c r="C161" s="152"/>
      <c r="D161" s="129">
        <v>2478166</v>
      </c>
      <c r="E161" s="130">
        <v>4553272</v>
      </c>
      <c r="F161" s="130">
        <v>4493587</v>
      </c>
      <c r="G161" s="97"/>
      <c r="I161" s="146"/>
      <c r="J161" s="28"/>
    </row>
    <row r="162" spans="1:10" ht="12.75" customHeight="1">
      <c r="A162" s="230" t="s">
        <v>281</v>
      </c>
      <c r="B162" s="143"/>
      <c r="C162" s="152"/>
      <c r="D162" s="129">
        <v>3506063</v>
      </c>
      <c r="E162" s="130">
        <v>6458452</v>
      </c>
      <c r="F162" s="130">
        <v>6360064</v>
      </c>
      <c r="G162" s="97"/>
      <c r="I162" s="146"/>
      <c r="J162" s="28"/>
    </row>
    <row r="163" spans="1:10" ht="12.75" customHeight="1">
      <c r="A163" s="230" t="s">
        <v>282</v>
      </c>
      <c r="B163" s="143"/>
      <c r="C163" s="152"/>
      <c r="D163" s="129">
        <v>9168</v>
      </c>
      <c r="E163" s="130">
        <v>14651</v>
      </c>
      <c r="F163" s="130">
        <v>14026</v>
      </c>
      <c r="G163" s="97"/>
      <c r="I163" s="146"/>
      <c r="J163" s="28"/>
    </row>
    <row r="164" spans="1:7" ht="3" customHeight="1">
      <c r="A164" s="50"/>
      <c r="B164" s="11"/>
      <c r="C164" s="11"/>
      <c r="D164" s="30"/>
      <c r="E164" s="31"/>
      <c r="F164" s="104"/>
      <c r="G164" s="257"/>
    </row>
    <row r="165" spans="1:7" ht="13.5" customHeight="1">
      <c r="A165" s="252" t="s">
        <v>176</v>
      </c>
      <c r="B165" s="166"/>
      <c r="C165" s="166"/>
      <c r="D165" s="167"/>
      <c r="E165" s="167"/>
      <c r="F165" s="168"/>
      <c r="G165" s="258"/>
    </row>
    <row r="166" spans="1:7" ht="3" customHeight="1">
      <c r="A166" s="182"/>
      <c r="B166" s="143"/>
      <c r="C166" s="143"/>
      <c r="D166" s="158"/>
      <c r="E166" s="158"/>
      <c r="F166" s="158"/>
      <c r="G166" s="51"/>
    </row>
    <row r="167" spans="1:7" ht="12.75" customHeight="1">
      <c r="A167" s="255" t="s">
        <v>43</v>
      </c>
      <c r="B167" s="143"/>
      <c r="C167" s="143"/>
      <c r="D167" s="125" t="s">
        <v>286</v>
      </c>
      <c r="E167" s="125" t="s">
        <v>254</v>
      </c>
      <c r="F167" s="125" t="s">
        <v>287</v>
      </c>
      <c r="G167" s="49"/>
    </row>
    <row r="168" spans="1:7" ht="12.75" customHeight="1">
      <c r="A168" s="256" t="s">
        <v>44</v>
      </c>
      <c r="B168" s="143"/>
      <c r="C168" s="143"/>
      <c r="D168" s="169">
        <v>14.9</v>
      </c>
      <c r="E168" s="326">
        <v>14.27</v>
      </c>
      <c r="F168" s="326">
        <v>14.53</v>
      </c>
      <c r="G168" s="49"/>
    </row>
    <row r="169" spans="1:7" ht="12.75" customHeight="1">
      <c r="A169" s="256" t="s">
        <v>45</v>
      </c>
      <c r="B169" s="143"/>
      <c r="C169" s="143"/>
      <c r="D169" s="169">
        <v>218.76</v>
      </c>
      <c r="E169" s="326">
        <v>208.21</v>
      </c>
      <c r="F169" s="326">
        <v>213.55</v>
      </c>
      <c r="G169" s="49"/>
    </row>
    <row r="170" spans="1:7" ht="6.75" customHeight="1">
      <c r="A170" s="178"/>
      <c r="B170" s="143"/>
      <c r="C170" s="143"/>
      <c r="D170" s="159"/>
      <c r="E170" s="160"/>
      <c r="F170" s="160"/>
      <c r="G170" s="49"/>
    </row>
    <row r="171" spans="1:7" ht="12.75" customHeight="1">
      <c r="A171" s="255" t="s">
        <v>46</v>
      </c>
      <c r="B171" s="143"/>
      <c r="C171" s="143"/>
      <c r="D171" s="135"/>
      <c r="E171" s="158"/>
      <c r="F171" s="158"/>
      <c r="G171" s="49"/>
    </row>
    <row r="172" spans="1:7" ht="12.75" customHeight="1">
      <c r="A172" s="256" t="s">
        <v>44</v>
      </c>
      <c r="B172" s="143"/>
      <c r="C172" s="143"/>
      <c r="D172" s="159">
        <v>6.22</v>
      </c>
      <c r="E172" s="160">
        <v>6.05</v>
      </c>
      <c r="F172" s="160">
        <v>6.04</v>
      </c>
      <c r="G172" s="49"/>
    </row>
    <row r="173" spans="1:7" ht="12.75" customHeight="1">
      <c r="A173" s="256" t="s">
        <v>45</v>
      </c>
      <c r="B173" s="143"/>
      <c r="C173" s="143"/>
      <c r="D173" s="159">
        <v>83.73</v>
      </c>
      <c r="E173" s="160">
        <v>82.9</v>
      </c>
      <c r="F173" s="160">
        <v>80.05</v>
      </c>
      <c r="G173" s="49"/>
    </row>
    <row r="174" spans="1:7" ht="6.75" customHeight="1">
      <c r="A174" s="178"/>
      <c r="B174" s="143"/>
      <c r="C174" s="143"/>
      <c r="D174" s="159"/>
      <c r="E174" s="160"/>
      <c r="F174" s="160"/>
      <c r="G174" s="49"/>
    </row>
    <row r="175" spans="1:7" ht="12.75" customHeight="1">
      <c r="A175" s="230" t="s">
        <v>146</v>
      </c>
      <c r="B175" s="143"/>
      <c r="C175" s="143"/>
      <c r="D175" s="125" t="s">
        <v>111</v>
      </c>
      <c r="E175" s="125" t="s">
        <v>110</v>
      </c>
      <c r="F175" s="125" t="s">
        <v>112</v>
      </c>
      <c r="G175" s="49"/>
    </row>
    <row r="176" spans="1:7" ht="12.75" customHeight="1">
      <c r="A176" s="256" t="s">
        <v>44</v>
      </c>
      <c r="B176" s="143"/>
      <c r="C176" s="143"/>
      <c r="D176" s="169">
        <v>11.94</v>
      </c>
      <c r="E176" s="160">
        <v>14.79</v>
      </c>
      <c r="F176" s="160">
        <v>11.29</v>
      </c>
      <c r="G176" s="49"/>
    </row>
    <row r="177" spans="1:7" ht="12.75" customHeight="1">
      <c r="A177" s="256" t="s">
        <v>45</v>
      </c>
      <c r="B177" s="143"/>
      <c r="C177" s="143"/>
      <c r="D177" s="159">
        <v>147.87</v>
      </c>
      <c r="E177" s="160">
        <v>180.01</v>
      </c>
      <c r="F177" s="160">
        <v>140.57</v>
      </c>
      <c r="G177" s="49"/>
    </row>
    <row r="178" spans="1:7" ht="3" customHeight="1">
      <c r="A178" s="270"/>
      <c r="B178" s="268"/>
      <c r="C178" s="268"/>
      <c r="D178" s="269"/>
      <c r="E178" s="269"/>
      <c r="F178" s="271"/>
      <c r="G178" s="272"/>
    </row>
    <row r="179" spans="1:7" ht="14.25" customHeight="1">
      <c r="A179" s="195" t="s">
        <v>157</v>
      </c>
      <c r="B179" s="142"/>
      <c r="C179" s="142"/>
      <c r="D179" s="196" t="s">
        <v>158</v>
      </c>
      <c r="E179" s="124">
        <v>2006</v>
      </c>
      <c r="F179" s="124">
        <v>2003</v>
      </c>
      <c r="G179" s="48"/>
    </row>
    <row r="180" spans="1:7" ht="3" customHeight="1">
      <c r="A180" s="172"/>
      <c r="B180" s="127"/>
      <c r="C180" s="129"/>
      <c r="D180" s="127"/>
      <c r="E180" s="128"/>
      <c r="F180" s="128"/>
      <c r="G180" s="48"/>
    </row>
    <row r="181" spans="1:7" ht="12.75" customHeight="1">
      <c r="A181" s="307" t="s">
        <v>211</v>
      </c>
      <c r="B181" s="127"/>
      <c r="C181" s="129"/>
      <c r="D181" s="127">
        <v>18452</v>
      </c>
      <c r="E181" s="128">
        <v>17403</v>
      </c>
      <c r="F181" s="128">
        <v>16480</v>
      </c>
      <c r="G181" s="48"/>
    </row>
    <row r="182" spans="1:7" ht="12.75" customHeight="1">
      <c r="A182" s="172" t="s">
        <v>212</v>
      </c>
      <c r="B182" s="127"/>
      <c r="C182" s="129"/>
      <c r="D182" s="127"/>
      <c r="E182" s="128"/>
      <c r="F182" s="128"/>
      <c r="G182" s="48"/>
    </row>
    <row r="183" spans="1:7" ht="12.75" customHeight="1">
      <c r="A183" s="175" t="s">
        <v>66</v>
      </c>
      <c r="B183" s="135"/>
      <c r="C183" s="135"/>
      <c r="D183" s="127">
        <v>3804</v>
      </c>
      <c r="E183" s="128">
        <v>3006</v>
      </c>
      <c r="F183" s="128">
        <v>2437</v>
      </c>
      <c r="G183" s="48"/>
    </row>
    <row r="184" spans="1:7" ht="12.75" customHeight="1">
      <c r="A184" s="175" t="s">
        <v>67</v>
      </c>
      <c r="B184" s="135"/>
      <c r="C184" s="135"/>
      <c r="D184" s="127">
        <v>3239</v>
      </c>
      <c r="E184" s="128">
        <v>2561</v>
      </c>
      <c r="F184" s="128">
        <v>2038</v>
      </c>
      <c r="G184" s="48"/>
    </row>
    <row r="185" spans="1:7" ht="12.75" customHeight="1">
      <c r="A185" s="175" t="s">
        <v>68</v>
      </c>
      <c r="B185" s="135"/>
      <c r="C185" s="135"/>
      <c r="D185" s="127">
        <v>565</v>
      </c>
      <c r="E185" s="128">
        <v>445</v>
      </c>
      <c r="F185" s="128">
        <v>399</v>
      </c>
      <c r="G185" s="48"/>
    </row>
    <row r="186" spans="1:7" ht="4.5" customHeight="1">
      <c r="A186" s="178"/>
      <c r="B186" s="135"/>
      <c r="C186" s="135"/>
      <c r="D186" s="127"/>
      <c r="E186" s="128"/>
      <c r="F186" s="128"/>
      <c r="G186" s="48"/>
    </row>
    <row r="187" spans="1:7" ht="12.75" customHeight="1">
      <c r="A187" s="172" t="s">
        <v>213</v>
      </c>
      <c r="B187" s="127"/>
      <c r="C187" s="129"/>
      <c r="D187" s="127"/>
      <c r="E187" s="128"/>
      <c r="F187" s="128"/>
      <c r="G187" s="48"/>
    </row>
    <row r="188" spans="1:7" ht="12.75" customHeight="1">
      <c r="A188" s="175" t="s">
        <v>66</v>
      </c>
      <c r="B188" s="135"/>
      <c r="C188" s="135"/>
      <c r="D188" s="127">
        <v>2378</v>
      </c>
      <c r="E188" s="128">
        <v>2180</v>
      </c>
      <c r="F188" s="128">
        <v>2009</v>
      </c>
      <c r="G188" s="48"/>
    </row>
    <row r="189" spans="1:7" ht="12.75" customHeight="1">
      <c r="A189" s="175" t="s">
        <v>67</v>
      </c>
      <c r="B189" s="135"/>
      <c r="C189" s="135"/>
      <c r="D189" s="127">
        <v>2024</v>
      </c>
      <c r="E189" s="128">
        <v>1857</v>
      </c>
      <c r="F189" s="128">
        <v>1681</v>
      </c>
      <c r="G189" s="48"/>
    </row>
    <row r="190" spans="1:7" ht="12.75" customHeight="1">
      <c r="A190" s="175" t="s">
        <v>68</v>
      </c>
      <c r="B190" s="135"/>
      <c r="C190" s="135"/>
      <c r="D190" s="119">
        <v>353</v>
      </c>
      <c r="E190" s="183">
        <v>323</v>
      </c>
      <c r="F190" s="183">
        <v>329</v>
      </c>
      <c r="G190" s="48"/>
    </row>
    <row r="191" spans="1:7" ht="3.75" customHeight="1" thickBot="1">
      <c r="A191" s="86"/>
      <c r="B191" s="69"/>
      <c r="C191" s="69"/>
      <c r="D191" s="70"/>
      <c r="E191" s="70"/>
      <c r="F191" s="71"/>
      <c r="G191" s="259"/>
    </row>
    <row r="192" spans="1:7" ht="9.75" customHeight="1">
      <c r="A192" s="10"/>
      <c r="B192" s="11"/>
      <c r="C192" s="11"/>
      <c r="D192" s="12"/>
      <c r="E192" s="12"/>
      <c r="F192" s="13"/>
      <c r="G192" s="6"/>
    </row>
    <row r="193" spans="1:7" ht="9.75" customHeight="1">
      <c r="A193" s="10"/>
      <c r="B193" s="11"/>
      <c r="C193" s="11"/>
      <c r="D193" s="12"/>
      <c r="E193" s="12"/>
      <c r="F193" s="13"/>
      <c r="G193" s="6"/>
    </row>
    <row r="194" spans="1:7" ht="24.75" customHeight="1">
      <c r="A194" s="415" t="s">
        <v>0</v>
      </c>
      <c r="B194" s="415"/>
      <c r="C194" s="415"/>
      <c r="D194" s="415"/>
      <c r="E194" s="415"/>
      <c r="F194" s="415"/>
      <c r="G194" s="415"/>
    </row>
    <row r="195" spans="1:7" ht="15" customHeight="1">
      <c r="A195" s="416" t="s">
        <v>284</v>
      </c>
      <c r="B195" s="416"/>
      <c r="C195" s="416"/>
      <c r="D195" s="416"/>
      <c r="E195" s="416"/>
      <c r="F195" s="416"/>
      <c r="G195" s="103"/>
    </row>
    <row r="196" spans="1:7" ht="13.5" customHeight="1" thickBot="1">
      <c r="A196" s="68"/>
      <c r="B196" s="69"/>
      <c r="C196" s="69"/>
      <c r="D196" s="70"/>
      <c r="E196" s="70"/>
      <c r="F196" s="71"/>
      <c r="G196" s="72"/>
    </row>
    <row r="197" spans="1:7" ht="13.5" customHeight="1" thickBot="1">
      <c r="A197" s="424" t="s">
        <v>1</v>
      </c>
      <c r="B197" s="425"/>
      <c r="C197" s="425" t="s">
        <v>2</v>
      </c>
      <c r="D197" s="425"/>
      <c r="E197" s="425"/>
      <c r="F197" s="425"/>
      <c r="G197" s="426"/>
    </row>
    <row r="198" spans="1:7" ht="13.5" customHeight="1">
      <c r="A198" s="303" t="s">
        <v>147</v>
      </c>
      <c r="B198" s="304"/>
      <c r="C198" s="304"/>
      <c r="D198" s="394" t="s">
        <v>249</v>
      </c>
      <c r="E198" s="394" t="s">
        <v>236</v>
      </c>
      <c r="F198" s="394" t="s">
        <v>246</v>
      </c>
      <c r="G198" s="305"/>
    </row>
    <row r="199" spans="1:7" ht="2.25" customHeight="1">
      <c r="A199" s="171"/>
      <c r="B199" s="143"/>
      <c r="C199" s="143"/>
      <c r="D199" s="144"/>
      <c r="E199" s="410"/>
      <c r="F199" s="395"/>
      <c r="G199" s="49"/>
    </row>
    <row r="200" spans="1:7" ht="12.75" customHeight="1">
      <c r="A200" s="172" t="s">
        <v>225</v>
      </c>
      <c r="B200" s="143"/>
      <c r="C200" s="143"/>
      <c r="D200" s="173">
        <v>63109</v>
      </c>
      <c r="E200" s="174">
        <v>64468</v>
      </c>
      <c r="F200" s="174">
        <v>63303</v>
      </c>
      <c r="G200" s="49"/>
    </row>
    <row r="201" spans="1:7" ht="12.75" customHeight="1">
      <c r="A201" s="175" t="s">
        <v>47</v>
      </c>
      <c r="B201" s="135"/>
      <c r="C201" s="135"/>
      <c r="D201" s="396">
        <v>0.639</v>
      </c>
      <c r="E201" s="397">
        <v>0.639</v>
      </c>
      <c r="F201" s="397">
        <v>0.639</v>
      </c>
      <c r="G201" s="49"/>
    </row>
    <row r="202" spans="1:7" ht="12.75" customHeight="1">
      <c r="A202" s="175" t="s">
        <v>48</v>
      </c>
      <c r="B202" s="135"/>
      <c r="C202" s="135"/>
      <c r="D202" s="176">
        <v>0.935</v>
      </c>
      <c r="E202" s="177">
        <v>0.927</v>
      </c>
      <c r="F202" s="177">
        <v>0.932</v>
      </c>
      <c r="G202" s="49"/>
    </row>
    <row r="203" spans="1:7" ht="12.75" customHeight="1">
      <c r="A203" s="175" t="s">
        <v>49</v>
      </c>
      <c r="B203" s="135"/>
      <c r="C203" s="135"/>
      <c r="D203" s="176">
        <v>0.065</v>
      </c>
      <c r="E203" s="177">
        <v>0.073</v>
      </c>
      <c r="F203" s="177">
        <v>0.068</v>
      </c>
      <c r="G203" s="49"/>
    </row>
    <row r="204" spans="1:7" ht="12.75" customHeight="1">
      <c r="A204" s="175" t="s">
        <v>50</v>
      </c>
      <c r="B204" s="135"/>
      <c r="C204" s="135"/>
      <c r="D204" s="176">
        <v>0.179</v>
      </c>
      <c r="E204" s="177">
        <v>0.192</v>
      </c>
      <c r="F204" s="177">
        <v>0.19</v>
      </c>
      <c r="G204" s="49"/>
    </row>
    <row r="205" spans="1:7" ht="3.75" customHeight="1">
      <c r="A205" s="178"/>
      <c r="B205" s="135"/>
      <c r="C205" s="135"/>
      <c r="D205" s="176"/>
      <c r="E205" s="177"/>
      <c r="F205" s="177"/>
      <c r="G205" s="49"/>
    </row>
    <row r="206" spans="1:7" ht="12.75" customHeight="1">
      <c r="A206" s="172" t="s">
        <v>148</v>
      </c>
      <c r="B206" s="135"/>
      <c r="C206" s="130"/>
      <c r="D206" s="129">
        <v>37733</v>
      </c>
      <c r="E206" s="130">
        <v>38175</v>
      </c>
      <c r="F206" s="130">
        <v>37670</v>
      </c>
      <c r="G206" s="49"/>
    </row>
    <row r="207" spans="1:7" s="29" customFormat="1" ht="12.75" customHeight="1">
      <c r="A207" s="172" t="s">
        <v>149</v>
      </c>
      <c r="B207" s="143"/>
      <c r="C207" s="143"/>
      <c r="D207" s="152">
        <v>6773</v>
      </c>
      <c r="E207" s="146">
        <v>7341</v>
      </c>
      <c r="F207" s="146">
        <v>7160</v>
      </c>
      <c r="G207" s="51"/>
    </row>
    <row r="208" spans="1:7" s="29" customFormat="1" ht="12.75" customHeight="1">
      <c r="A208" s="172" t="s">
        <v>150</v>
      </c>
      <c r="B208" s="143"/>
      <c r="C208" s="143"/>
      <c r="D208" s="152">
        <v>2602</v>
      </c>
      <c r="E208" s="146">
        <v>3002</v>
      </c>
      <c r="F208" s="146">
        <v>2763</v>
      </c>
      <c r="G208" s="51"/>
    </row>
    <row r="209" spans="1:7" s="29" customFormat="1" ht="12.75" customHeight="1">
      <c r="A209" s="172" t="s">
        <v>238</v>
      </c>
      <c r="B209" s="179"/>
      <c r="C209" s="179"/>
      <c r="D209" s="396"/>
      <c r="E209" s="397"/>
      <c r="F209" s="397"/>
      <c r="G209" s="51"/>
    </row>
    <row r="210" spans="1:7" s="29" customFormat="1" ht="12.75" customHeight="1">
      <c r="A210" s="175" t="s">
        <v>54</v>
      </c>
      <c r="B210" s="179"/>
      <c r="C210" s="180"/>
      <c r="D210" s="398">
        <v>45.2</v>
      </c>
      <c r="E210" s="399">
        <v>41.7</v>
      </c>
      <c r="F210" s="399">
        <v>44.3</v>
      </c>
      <c r="G210" s="51"/>
    </row>
    <row r="211" spans="1:7" s="29" customFormat="1" ht="12.75" customHeight="1">
      <c r="A211" s="175" t="s">
        <v>55</v>
      </c>
      <c r="B211" s="179"/>
      <c r="C211" s="179"/>
      <c r="D211" s="400">
        <v>15.2</v>
      </c>
      <c r="E211" s="401">
        <v>16.3</v>
      </c>
      <c r="F211" s="401">
        <v>15.2</v>
      </c>
      <c r="G211" s="51"/>
    </row>
    <row r="212" spans="1:7" s="29" customFormat="1" ht="12.75" customHeight="1">
      <c r="A212" s="175" t="s">
        <v>56</v>
      </c>
      <c r="B212" s="179"/>
      <c r="C212" s="179"/>
      <c r="D212" s="400">
        <v>39.6</v>
      </c>
      <c r="E212" s="399">
        <v>42</v>
      </c>
      <c r="F212" s="401">
        <v>40.5</v>
      </c>
      <c r="G212" s="51"/>
    </row>
    <row r="213" spans="1:7" ht="12.75" customHeight="1">
      <c r="A213" s="172" t="s">
        <v>239</v>
      </c>
      <c r="B213" s="179"/>
      <c r="C213" s="179"/>
      <c r="D213" s="129"/>
      <c r="E213" s="130"/>
      <c r="F213" s="130"/>
      <c r="G213" s="49"/>
    </row>
    <row r="214" spans="1:7" ht="12.75" customHeight="1">
      <c r="A214" s="175" t="s">
        <v>51</v>
      </c>
      <c r="B214" s="179"/>
      <c r="C214" s="180"/>
      <c r="D214" s="398">
        <v>57.7</v>
      </c>
      <c r="E214" s="399">
        <v>58.2</v>
      </c>
      <c r="F214" s="399">
        <v>57</v>
      </c>
      <c r="G214" s="49"/>
    </row>
    <row r="215" spans="1:7" ht="12.75" customHeight="1">
      <c r="A215" s="175" t="s">
        <v>106</v>
      </c>
      <c r="B215" s="179"/>
      <c r="C215" s="180"/>
      <c r="D215" s="398">
        <v>28.1</v>
      </c>
      <c r="E215" s="399">
        <v>28.3</v>
      </c>
      <c r="F215" s="399">
        <v>28.5</v>
      </c>
      <c r="G215" s="49"/>
    </row>
    <row r="216" spans="1:7" ht="12.75" customHeight="1">
      <c r="A216" s="175" t="s">
        <v>52</v>
      </c>
      <c r="B216" s="179"/>
      <c r="C216" s="180"/>
      <c r="D216" s="398">
        <v>3.4</v>
      </c>
      <c r="E216" s="399">
        <v>3.4</v>
      </c>
      <c r="F216" s="399">
        <v>3.6</v>
      </c>
      <c r="G216" s="49"/>
    </row>
    <row r="217" spans="1:7" ht="12.75" customHeight="1">
      <c r="A217" s="175" t="s">
        <v>53</v>
      </c>
      <c r="B217" s="179"/>
      <c r="C217" s="179"/>
      <c r="D217" s="400">
        <v>10.8</v>
      </c>
      <c r="E217" s="401">
        <v>10.1</v>
      </c>
      <c r="F217" s="399">
        <v>10.8</v>
      </c>
      <c r="G217" s="49"/>
    </row>
    <row r="218" spans="1:7" ht="1.5" customHeight="1">
      <c r="A218" s="274"/>
      <c r="B218" s="275"/>
      <c r="C218" s="275"/>
      <c r="D218" s="276"/>
      <c r="E218" s="277"/>
      <c r="F218" s="277"/>
      <c r="G218" s="278"/>
    </row>
    <row r="219" spans="1:7" ht="13.5" customHeight="1">
      <c r="A219" s="181" t="s">
        <v>151</v>
      </c>
      <c r="B219" s="142"/>
      <c r="C219" s="124" t="s">
        <v>216</v>
      </c>
      <c r="D219" s="124" t="s">
        <v>263</v>
      </c>
      <c r="E219" s="124" t="s">
        <v>237</v>
      </c>
      <c r="F219" s="124" t="s">
        <v>262</v>
      </c>
      <c r="G219" s="49"/>
    </row>
    <row r="220" spans="1:7" ht="2.25" customHeight="1">
      <c r="A220" s="182"/>
      <c r="B220" s="143"/>
      <c r="C220" s="402"/>
      <c r="D220" s="126"/>
      <c r="E220" s="126"/>
      <c r="F220" s="126"/>
      <c r="G220" s="51"/>
    </row>
    <row r="221" spans="1:7" ht="12" customHeight="1">
      <c r="A221" s="172" t="s">
        <v>57</v>
      </c>
      <c r="B221" s="135"/>
      <c r="C221" s="135"/>
      <c r="D221" s="135"/>
      <c r="E221" s="135"/>
      <c r="F221" s="135"/>
      <c r="G221" s="49"/>
    </row>
    <row r="222" spans="1:7" ht="12" customHeight="1">
      <c r="A222" s="175" t="s">
        <v>58</v>
      </c>
      <c r="B222" s="135"/>
      <c r="C222" s="130">
        <v>12608730</v>
      </c>
      <c r="D222" s="129">
        <v>2801575</v>
      </c>
      <c r="E222" s="130">
        <v>2846389</v>
      </c>
      <c r="F222" s="128">
        <v>2554604</v>
      </c>
      <c r="G222" s="49"/>
    </row>
    <row r="223" spans="1:7" ht="12" customHeight="1">
      <c r="A223" s="175" t="s">
        <v>109</v>
      </c>
      <c r="B223" s="135"/>
      <c r="C223" s="130">
        <v>10564886</v>
      </c>
      <c r="D223" s="129">
        <v>3370336</v>
      </c>
      <c r="E223" s="130">
        <v>3398770</v>
      </c>
      <c r="F223" s="128">
        <v>3055218</v>
      </c>
      <c r="G223" s="49"/>
    </row>
    <row r="224" spans="1:9" ht="12" customHeight="1">
      <c r="A224" s="172" t="s">
        <v>226</v>
      </c>
      <c r="B224" s="135"/>
      <c r="C224" s="183"/>
      <c r="D224" s="129"/>
      <c r="E224" s="130"/>
      <c r="F224" s="130"/>
      <c r="G224" s="49"/>
      <c r="I224" s="129"/>
    </row>
    <row r="225" spans="1:7" ht="12" customHeight="1">
      <c r="A225" s="175" t="s">
        <v>58</v>
      </c>
      <c r="B225" s="135"/>
      <c r="C225" s="130">
        <v>7496546</v>
      </c>
      <c r="D225" s="129">
        <v>1633113</v>
      </c>
      <c r="E225" s="130">
        <v>1714868</v>
      </c>
      <c r="F225" s="128">
        <v>1526622</v>
      </c>
      <c r="G225" s="49"/>
    </row>
    <row r="226" spans="1:7" ht="12" customHeight="1">
      <c r="A226" s="175" t="s">
        <v>109</v>
      </c>
      <c r="B226" s="135"/>
      <c r="C226" s="130">
        <v>6311671</v>
      </c>
      <c r="D226" s="129">
        <v>1953524</v>
      </c>
      <c r="E226" s="130">
        <v>2025185</v>
      </c>
      <c r="F226" s="128">
        <v>1812871</v>
      </c>
      <c r="G226" s="49"/>
    </row>
    <row r="227" spans="1:7" ht="2.25" customHeight="1">
      <c r="A227" s="279"/>
      <c r="B227" s="280"/>
      <c r="C227" s="281"/>
      <c r="D227" s="280"/>
      <c r="E227" s="280"/>
      <c r="F227" s="280"/>
      <c r="G227" s="278"/>
    </row>
    <row r="228" spans="1:7" ht="13.5" customHeight="1">
      <c r="A228" s="58" t="s">
        <v>59</v>
      </c>
      <c r="B228" s="15"/>
      <c r="C228" s="65"/>
      <c r="D228" s="403" t="s">
        <v>263</v>
      </c>
      <c r="E228" s="403" t="s">
        <v>237</v>
      </c>
      <c r="F228" s="403" t="s">
        <v>262</v>
      </c>
      <c r="G228" s="55"/>
    </row>
    <row r="229" spans="1:7" ht="2.25" customHeight="1">
      <c r="A229" s="52"/>
      <c r="B229" s="36"/>
      <c r="C229" s="36"/>
      <c r="D229" s="404"/>
      <c r="E229" s="404"/>
      <c r="F229" s="405"/>
      <c r="G229" s="53"/>
    </row>
    <row r="230" spans="1:7" ht="12" customHeight="1">
      <c r="A230" s="172" t="s">
        <v>152</v>
      </c>
      <c r="B230" s="129"/>
      <c r="C230" s="135"/>
      <c r="D230" s="173">
        <v>29145</v>
      </c>
      <c r="E230" s="174">
        <v>29424</v>
      </c>
      <c r="F230" s="174">
        <v>27323</v>
      </c>
      <c r="G230" s="54"/>
    </row>
    <row r="231" spans="1:7" ht="12" customHeight="1">
      <c r="A231" s="175" t="s">
        <v>60</v>
      </c>
      <c r="B231" s="130"/>
      <c r="C231" s="129"/>
      <c r="D231" s="184">
        <v>6202599</v>
      </c>
      <c r="E231" s="185">
        <v>5655573</v>
      </c>
      <c r="F231" s="185">
        <v>6374133</v>
      </c>
      <c r="G231" s="54"/>
    </row>
    <row r="232" spans="1:7" ht="12" customHeight="1">
      <c r="A232" s="175" t="s">
        <v>61</v>
      </c>
      <c r="B232" s="130"/>
      <c r="C232" s="129"/>
      <c r="D232" s="184">
        <v>71406383</v>
      </c>
      <c r="E232" s="185">
        <v>66396300</v>
      </c>
      <c r="F232" s="185">
        <v>64317151</v>
      </c>
      <c r="G232" s="54"/>
    </row>
    <row r="233" spans="1:7" ht="12" customHeight="1">
      <c r="A233" s="186" t="s">
        <v>153</v>
      </c>
      <c r="B233" s="130"/>
      <c r="C233" s="129"/>
      <c r="D233" s="129">
        <v>21842</v>
      </c>
      <c r="E233" s="130">
        <v>21360</v>
      </c>
      <c r="F233" s="130">
        <v>19523</v>
      </c>
      <c r="G233" s="54"/>
    </row>
    <row r="234" spans="1:7" ht="12" customHeight="1">
      <c r="A234" s="187" t="s">
        <v>62</v>
      </c>
      <c r="B234" s="130"/>
      <c r="C234" s="129"/>
      <c r="D234" s="129">
        <v>3491528</v>
      </c>
      <c r="E234" s="130">
        <v>3345018</v>
      </c>
      <c r="F234" s="130">
        <v>3270662</v>
      </c>
      <c r="G234" s="54"/>
    </row>
    <row r="235" spans="1:7" ht="12" customHeight="1">
      <c r="A235" s="187" t="s">
        <v>20</v>
      </c>
      <c r="B235" s="130"/>
      <c r="C235" s="129"/>
      <c r="D235" s="129">
        <v>36900865</v>
      </c>
      <c r="E235" s="130">
        <v>32626896</v>
      </c>
      <c r="F235" s="130">
        <v>31289381</v>
      </c>
      <c r="G235" s="54"/>
    </row>
    <row r="236" spans="1:7" ht="12" customHeight="1">
      <c r="A236" s="187" t="s">
        <v>264</v>
      </c>
      <c r="B236" s="130"/>
      <c r="C236" s="129"/>
      <c r="D236" s="129">
        <v>10569</v>
      </c>
      <c r="E236" s="130">
        <v>9754</v>
      </c>
      <c r="F236" s="130">
        <v>9567</v>
      </c>
      <c r="G236" s="54"/>
    </row>
    <row r="237" spans="1:7" ht="12" customHeight="1">
      <c r="A237" s="186" t="s">
        <v>154</v>
      </c>
      <c r="B237" s="130"/>
      <c r="C237" s="129"/>
      <c r="D237" s="129">
        <v>3263</v>
      </c>
      <c r="E237" s="130">
        <v>3504</v>
      </c>
      <c r="F237" s="130">
        <v>3688</v>
      </c>
      <c r="G237" s="54"/>
    </row>
    <row r="238" spans="1:7" ht="12" customHeight="1">
      <c r="A238" s="187" t="s">
        <v>62</v>
      </c>
      <c r="B238" s="130"/>
      <c r="C238" s="129"/>
      <c r="D238" s="129">
        <v>2596636</v>
      </c>
      <c r="E238" s="130">
        <v>2115063</v>
      </c>
      <c r="F238" s="130">
        <v>2937424</v>
      </c>
      <c r="G238" s="54"/>
    </row>
    <row r="239" spans="1:7" ht="12" customHeight="1">
      <c r="A239" s="187" t="s">
        <v>20</v>
      </c>
      <c r="B239" s="130"/>
      <c r="C239" s="129"/>
      <c r="D239" s="129">
        <v>29699785</v>
      </c>
      <c r="E239" s="130">
        <v>28508887</v>
      </c>
      <c r="F239" s="130">
        <v>28197952</v>
      </c>
      <c r="G239" s="54"/>
    </row>
    <row r="240" spans="1:7" ht="12" customHeight="1">
      <c r="A240" s="186" t="s">
        <v>155</v>
      </c>
      <c r="B240" s="130"/>
      <c r="C240" s="129"/>
      <c r="D240" s="129">
        <v>4040</v>
      </c>
      <c r="E240" s="130">
        <v>4560</v>
      </c>
      <c r="F240" s="130">
        <v>4112</v>
      </c>
      <c r="G240" s="54"/>
    </row>
    <row r="241" spans="1:7" ht="12" customHeight="1">
      <c r="A241" s="187" t="s">
        <v>20</v>
      </c>
      <c r="B241" s="130"/>
      <c r="C241" s="129"/>
      <c r="D241" s="129">
        <v>4805731</v>
      </c>
      <c r="E241" s="130">
        <v>5260516</v>
      </c>
      <c r="F241" s="130">
        <v>4829816</v>
      </c>
      <c r="G241" s="54"/>
    </row>
    <row r="242" spans="1:7" ht="2.25" customHeight="1">
      <c r="A242" s="279"/>
      <c r="B242" s="268"/>
      <c r="C242" s="268"/>
      <c r="D242" s="268"/>
      <c r="E242" s="268"/>
      <c r="F242" s="282"/>
      <c r="G242" s="283"/>
    </row>
    <row r="243" spans="1:11" ht="13.5" customHeight="1">
      <c r="A243" s="188" t="s">
        <v>156</v>
      </c>
      <c r="B243" s="260"/>
      <c r="C243" s="260"/>
      <c r="D243" s="421" t="s">
        <v>214</v>
      </c>
      <c r="E243" s="421"/>
      <c r="F243" s="421"/>
      <c r="G243" s="55"/>
      <c r="I243" s="124"/>
      <c r="J243" s="189"/>
      <c r="K243" s="189"/>
    </row>
    <row r="244" spans="1:11" ht="2.25" customHeight="1">
      <c r="A244" s="212"/>
      <c r="B244" s="190"/>
      <c r="C244" s="190"/>
      <c r="D244" s="138"/>
      <c r="E244" s="6"/>
      <c r="F244" s="6"/>
      <c r="G244" s="105"/>
      <c r="I244" s="138"/>
      <c r="J244" s="261"/>
      <c r="K244" s="263"/>
    </row>
    <row r="245" spans="1:11" ht="12" customHeight="1">
      <c r="A245" s="191" t="s">
        <v>227</v>
      </c>
      <c r="B245" s="126"/>
      <c r="C245" s="138"/>
      <c r="D245" s="302" t="s">
        <v>193</v>
      </c>
      <c r="E245" s="306" t="s">
        <v>228</v>
      </c>
      <c r="F245" s="306" t="s">
        <v>194</v>
      </c>
      <c r="G245" s="105"/>
      <c r="I245" s="192"/>
      <c r="J245" s="192"/>
      <c r="K245" s="192"/>
    </row>
    <row r="246" spans="1:11" ht="12.75" customHeight="1">
      <c r="A246" s="193" t="s">
        <v>3</v>
      </c>
      <c r="B246" s="126"/>
      <c r="C246" s="184"/>
      <c r="D246" s="184">
        <f>SUM(D247:D264)</f>
        <v>23630</v>
      </c>
      <c r="E246" s="184">
        <f>SUM(E247:E264)</f>
        <v>2953477</v>
      </c>
      <c r="F246" s="184">
        <f>SUM(F247:F264)</f>
        <v>704040625</v>
      </c>
      <c r="G246" s="105"/>
      <c r="I246" s="184"/>
      <c r="J246" s="185"/>
      <c r="K246" s="185"/>
    </row>
    <row r="247" spans="1:11" ht="12.75" customHeight="1">
      <c r="A247" s="175" t="s">
        <v>179</v>
      </c>
      <c r="B247" s="194"/>
      <c r="C247" s="184"/>
      <c r="D247" s="185">
        <v>776</v>
      </c>
      <c r="E247" s="185">
        <v>128767</v>
      </c>
      <c r="F247" s="185">
        <v>16299082</v>
      </c>
      <c r="G247" s="105"/>
      <c r="I247" s="184"/>
      <c r="J247" s="185"/>
      <c r="K247" s="185"/>
    </row>
    <row r="248" spans="1:11" ht="12.75" customHeight="1">
      <c r="A248" s="175" t="s">
        <v>63</v>
      </c>
      <c r="B248" s="194"/>
      <c r="C248" s="184"/>
      <c r="D248" s="185">
        <v>75</v>
      </c>
      <c r="E248" s="185">
        <v>26520</v>
      </c>
      <c r="F248" s="185">
        <v>7026895</v>
      </c>
      <c r="G248" s="105"/>
      <c r="I248" s="184"/>
      <c r="J248" s="185"/>
      <c r="K248" s="185"/>
    </row>
    <row r="249" spans="1:11" ht="12.75" customHeight="1">
      <c r="A249" s="175" t="s">
        <v>64</v>
      </c>
      <c r="B249" s="194"/>
      <c r="C249" s="184"/>
      <c r="D249" s="185">
        <v>4643</v>
      </c>
      <c r="E249" s="185">
        <v>871796</v>
      </c>
      <c r="F249" s="185">
        <v>192071448</v>
      </c>
      <c r="G249" s="105"/>
      <c r="I249" s="184"/>
      <c r="J249" s="185"/>
      <c r="K249" s="185"/>
    </row>
    <row r="250" spans="1:11" ht="12.75" customHeight="1">
      <c r="A250" s="175" t="s">
        <v>180</v>
      </c>
      <c r="B250" s="194"/>
      <c r="C250" s="184"/>
      <c r="D250" s="174">
        <v>202</v>
      </c>
      <c r="E250" s="185">
        <v>46830</v>
      </c>
      <c r="F250" s="185">
        <v>25821707</v>
      </c>
      <c r="G250" s="105"/>
      <c r="I250" s="173"/>
      <c r="J250" s="185"/>
      <c r="K250" s="174"/>
    </row>
    <row r="251" spans="1:11" ht="12.75" customHeight="1">
      <c r="A251" s="175" t="s">
        <v>181</v>
      </c>
      <c r="B251" s="194"/>
      <c r="C251" s="184"/>
      <c r="D251" s="185">
        <v>255</v>
      </c>
      <c r="E251" s="185">
        <v>23450</v>
      </c>
      <c r="F251" s="185">
        <v>7018769</v>
      </c>
      <c r="G251" s="105"/>
      <c r="I251" s="184"/>
      <c r="J251" s="185"/>
      <c r="K251" s="185"/>
    </row>
    <row r="252" spans="1:11" ht="12.75" customHeight="1">
      <c r="A252" s="175" t="s">
        <v>65</v>
      </c>
      <c r="B252" s="194"/>
      <c r="C252" s="184"/>
      <c r="D252" s="185">
        <v>713</v>
      </c>
      <c r="E252" s="185">
        <v>126214</v>
      </c>
      <c r="F252" s="185">
        <v>20045452</v>
      </c>
      <c r="G252" s="56"/>
      <c r="I252" s="184"/>
      <c r="J252" s="185"/>
      <c r="K252" s="185"/>
    </row>
    <row r="253" spans="1:11" ht="12.75" customHeight="1">
      <c r="A253" s="175" t="s">
        <v>182</v>
      </c>
      <c r="B253" s="194"/>
      <c r="C253" s="127"/>
      <c r="D253" s="185">
        <v>4762</v>
      </c>
      <c r="E253" s="185">
        <v>307715</v>
      </c>
      <c r="F253" s="185">
        <v>55084254</v>
      </c>
      <c r="G253" s="54"/>
      <c r="I253" s="184"/>
      <c r="J253" s="185"/>
      <c r="K253" s="185"/>
    </row>
    <row r="254" spans="1:11" ht="12.75" customHeight="1">
      <c r="A254" s="175" t="s">
        <v>183</v>
      </c>
      <c r="B254" s="194"/>
      <c r="C254" s="127"/>
      <c r="D254" s="128">
        <v>777</v>
      </c>
      <c r="E254" s="185">
        <v>117719</v>
      </c>
      <c r="F254" s="185">
        <v>30113500</v>
      </c>
      <c r="G254" s="54"/>
      <c r="I254" s="127"/>
      <c r="J254" s="128"/>
      <c r="K254" s="128"/>
    </row>
    <row r="255" spans="1:11" ht="12.75" customHeight="1">
      <c r="A255" s="175" t="s">
        <v>215</v>
      </c>
      <c r="B255" s="194"/>
      <c r="C255" s="184"/>
      <c r="D255" s="128">
        <v>3728</v>
      </c>
      <c r="E255" s="185">
        <v>190688</v>
      </c>
      <c r="F255" s="185">
        <v>23716154</v>
      </c>
      <c r="G255" s="54"/>
      <c r="I255" s="127"/>
      <c r="J255" s="185"/>
      <c r="K255" s="185"/>
    </row>
    <row r="256" spans="1:11" ht="12.75" customHeight="1">
      <c r="A256" s="175" t="s">
        <v>184</v>
      </c>
      <c r="B256" s="194"/>
      <c r="C256" s="127"/>
      <c r="D256" s="128">
        <v>537</v>
      </c>
      <c r="E256" s="185">
        <v>85998</v>
      </c>
      <c r="F256" s="185">
        <v>47003568</v>
      </c>
      <c r="G256" s="54"/>
      <c r="I256" s="127"/>
      <c r="J256" s="128"/>
      <c r="K256" s="128"/>
    </row>
    <row r="257" spans="1:11" ht="12.75" customHeight="1">
      <c r="A257" s="175" t="s">
        <v>185</v>
      </c>
      <c r="B257" s="194"/>
      <c r="C257" s="127"/>
      <c r="D257" s="128">
        <v>648</v>
      </c>
      <c r="E257" s="185">
        <v>162492</v>
      </c>
      <c r="F257" s="185">
        <v>82058776</v>
      </c>
      <c r="G257" s="54"/>
      <c r="I257" s="127"/>
      <c r="J257" s="128"/>
      <c r="K257" s="174"/>
    </row>
    <row r="258" spans="1:11" ht="12.75" customHeight="1">
      <c r="A258" s="175" t="s">
        <v>186</v>
      </c>
      <c r="B258" s="194"/>
      <c r="C258" s="127"/>
      <c r="D258" s="128">
        <v>380</v>
      </c>
      <c r="E258" s="185">
        <v>24775</v>
      </c>
      <c r="F258" s="185">
        <v>8215656</v>
      </c>
      <c r="G258" s="54"/>
      <c r="I258" s="127"/>
      <c r="J258" s="128"/>
      <c r="K258" s="174"/>
    </row>
    <row r="259" spans="1:11" ht="12.75" customHeight="1">
      <c r="A259" s="175" t="s">
        <v>187</v>
      </c>
      <c r="B259" s="194"/>
      <c r="C259" s="184"/>
      <c r="D259" s="128">
        <v>586</v>
      </c>
      <c r="E259" s="185">
        <v>53140</v>
      </c>
      <c r="F259" s="185">
        <v>21710650</v>
      </c>
      <c r="G259" s="54"/>
      <c r="I259" s="127"/>
      <c r="J259" s="185"/>
      <c r="K259" s="174"/>
    </row>
    <row r="260" spans="1:11" ht="12.75" customHeight="1">
      <c r="A260" s="175" t="s">
        <v>188</v>
      </c>
      <c r="B260" s="194"/>
      <c r="C260" s="184"/>
      <c r="D260" s="128">
        <v>1331</v>
      </c>
      <c r="E260" s="185">
        <v>411118</v>
      </c>
      <c r="F260" s="185">
        <v>84859221</v>
      </c>
      <c r="G260" s="54"/>
      <c r="I260" s="127"/>
      <c r="J260" s="185"/>
      <c r="K260" s="174"/>
    </row>
    <row r="261" spans="1:11" ht="12.75" customHeight="1">
      <c r="A261" s="175" t="s">
        <v>189</v>
      </c>
      <c r="B261" s="194"/>
      <c r="C261" s="184"/>
      <c r="D261" s="128">
        <v>3012</v>
      </c>
      <c r="E261" s="185">
        <v>237429</v>
      </c>
      <c r="F261" s="185">
        <v>53966687</v>
      </c>
      <c r="G261" s="54"/>
      <c r="I261" s="127"/>
      <c r="J261" s="185"/>
      <c r="K261" s="174"/>
    </row>
    <row r="262" spans="1:11" ht="12.75" customHeight="1">
      <c r="A262" s="175" t="s">
        <v>190</v>
      </c>
      <c r="B262" s="194"/>
      <c r="C262" s="184"/>
      <c r="D262" s="128">
        <v>730</v>
      </c>
      <c r="E262" s="185">
        <v>98214</v>
      </c>
      <c r="F262" s="185">
        <v>16932516</v>
      </c>
      <c r="G262" s="54"/>
      <c r="I262" s="127"/>
      <c r="J262" s="185"/>
      <c r="K262" s="174"/>
    </row>
    <row r="263" spans="1:11" ht="12.75" customHeight="1">
      <c r="A263" s="175" t="s">
        <v>191</v>
      </c>
      <c r="B263" s="194"/>
      <c r="C263" s="184"/>
      <c r="D263" s="128">
        <v>193</v>
      </c>
      <c r="E263" s="185">
        <v>28408</v>
      </c>
      <c r="F263" s="185">
        <v>10176659</v>
      </c>
      <c r="G263" s="54"/>
      <c r="I263" s="127"/>
      <c r="J263" s="185"/>
      <c r="K263" s="174"/>
    </row>
    <row r="264" spans="1:11" ht="12.75" customHeight="1">
      <c r="A264" s="175" t="s">
        <v>192</v>
      </c>
      <c r="B264" s="194"/>
      <c r="C264" s="184"/>
      <c r="D264" s="128">
        <v>282</v>
      </c>
      <c r="E264" s="185">
        <v>12204</v>
      </c>
      <c r="F264" s="185">
        <v>1919631</v>
      </c>
      <c r="G264" s="54"/>
      <c r="I264" s="127"/>
      <c r="J264" s="185"/>
      <c r="K264" s="185"/>
    </row>
    <row r="265" spans="1:7" ht="2.25" customHeight="1">
      <c r="A265" s="262"/>
      <c r="B265" s="34"/>
      <c r="C265" s="34"/>
      <c r="D265" s="34"/>
      <c r="E265" s="34"/>
      <c r="F265" s="34"/>
      <c r="G265" s="97"/>
    </row>
    <row r="266" spans="1:7" ht="2.25" customHeight="1">
      <c r="A266" s="273"/>
      <c r="B266" s="275"/>
      <c r="C266" s="275"/>
      <c r="D266" s="284">
        <v>19</v>
      </c>
      <c r="E266" s="285">
        <v>19</v>
      </c>
      <c r="F266" s="285">
        <v>20</v>
      </c>
      <c r="G266" s="272"/>
    </row>
    <row r="267" spans="1:9" ht="13.5" customHeight="1">
      <c r="A267" s="195" t="s">
        <v>159</v>
      </c>
      <c r="B267" s="3"/>
      <c r="C267" s="3"/>
      <c r="D267" s="197">
        <v>40299</v>
      </c>
      <c r="E267" s="197">
        <v>39295</v>
      </c>
      <c r="F267" s="197">
        <v>36647</v>
      </c>
      <c r="G267" s="67"/>
      <c r="I267" s="3"/>
    </row>
    <row r="268" spans="1:9" ht="2.25" customHeight="1">
      <c r="A268" s="172"/>
      <c r="B268" s="4"/>
      <c r="C268" s="4"/>
      <c r="D268" s="4"/>
      <c r="E268" s="4"/>
      <c r="F268" s="25"/>
      <c r="G268" s="232"/>
      <c r="I268" s="3"/>
    </row>
    <row r="269" spans="1:9" ht="12" customHeight="1">
      <c r="A269" s="172" t="s">
        <v>69</v>
      </c>
      <c r="B269" s="4"/>
      <c r="C269" s="6"/>
      <c r="D269" s="198" t="s">
        <v>161</v>
      </c>
      <c r="E269" s="199" t="s">
        <v>162</v>
      </c>
      <c r="F269" s="199" t="s">
        <v>163</v>
      </c>
      <c r="G269" s="59"/>
      <c r="I269" s="5"/>
    </row>
    <row r="270" spans="1:10" ht="12" customHeight="1">
      <c r="A270" s="172" t="s">
        <v>103</v>
      </c>
      <c r="B270" s="11"/>
      <c r="C270" s="6"/>
      <c r="D270" s="200" t="s">
        <v>118</v>
      </c>
      <c r="E270" s="201" t="s">
        <v>119</v>
      </c>
      <c r="F270" s="201" t="s">
        <v>117</v>
      </c>
      <c r="G270" s="59"/>
      <c r="I270" s="46"/>
      <c r="J270" s="113"/>
    </row>
    <row r="271" spans="1:9" ht="12" customHeight="1">
      <c r="A271" s="172" t="s">
        <v>160</v>
      </c>
      <c r="B271" s="11"/>
      <c r="C271" s="6"/>
      <c r="D271" s="198">
        <v>308</v>
      </c>
      <c r="E271" s="199">
        <v>295</v>
      </c>
      <c r="F271" s="199">
        <v>255</v>
      </c>
      <c r="G271" s="59"/>
      <c r="I271" s="2"/>
    </row>
    <row r="272" spans="1:9" ht="12" customHeight="1">
      <c r="A272" s="172" t="s">
        <v>105</v>
      </c>
      <c r="B272" s="11"/>
      <c r="C272" s="6"/>
      <c r="D272" s="202"/>
      <c r="E272" s="203"/>
      <c r="F272" s="203"/>
      <c r="G272" s="59"/>
      <c r="I272" s="46"/>
    </row>
    <row r="273" spans="1:9" ht="12" customHeight="1">
      <c r="A273" s="175" t="s">
        <v>70</v>
      </c>
      <c r="B273" s="11"/>
      <c r="C273" s="6"/>
      <c r="D273" s="204">
        <v>30717524</v>
      </c>
      <c r="E273" s="205">
        <v>31389020</v>
      </c>
      <c r="F273" s="205">
        <v>28313897</v>
      </c>
      <c r="G273" s="59"/>
      <c r="I273" s="33"/>
    </row>
    <row r="274" spans="1:9" ht="12" customHeight="1">
      <c r="A274" s="175" t="s">
        <v>71</v>
      </c>
      <c r="B274" s="11"/>
      <c r="C274" s="11"/>
      <c r="D274" s="206">
        <v>57374256</v>
      </c>
      <c r="E274" s="207">
        <v>53251374</v>
      </c>
      <c r="F274" s="205">
        <v>45257770</v>
      </c>
      <c r="G274" s="60"/>
      <c r="I274" s="33"/>
    </row>
    <row r="275" spans="1:9" ht="12" customHeight="1">
      <c r="A275" s="175" t="s">
        <v>72</v>
      </c>
      <c r="B275" s="11"/>
      <c r="C275" s="11"/>
      <c r="D275" s="206">
        <v>4006198</v>
      </c>
      <c r="E275" s="207">
        <v>3664221</v>
      </c>
      <c r="F275" s="205">
        <v>2932410</v>
      </c>
      <c r="G275" s="60"/>
      <c r="I275" s="33"/>
    </row>
    <row r="276" spans="1:9" ht="12" customHeight="1">
      <c r="A276" s="172" t="s">
        <v>102</v>
      </c>
      <c r="B276" s="4"/>
      <c r="C276" s="6"/>
      <c r="D276" s="204">
        <v>92097978</v>
      </c>
      <c r="E276" s="205">
        <v>88304615</v>
      </c>
      <c r="F276" s="205">
        <v>76332470</v>
      </c>
      <c r="G276" s="59"/>
      <c r="I276" s="5"/>
    </row>
    <row r="277" spans="1:7" ht="12" customHeight="1">
      <c r="A277" s="186" t="s">
        <v>26</v>
      </c>
      <c r="B277" s="4"/>
      <c r="C277" s="6"/>
      <c r="D277" s="140">
        <v>46459318</v>
      </c>
      <c r="E277" s="141">
        <v>44583853</v>
      </c>
      <c r="F277" s="141">
        <v>38524266</v>
      </c>
      <c r="G277" s="59"/>
    </row>
    <row r="278" spans="1:10" ht="12" customHeight="1">
      <c r="A278" s="186" t="s">
        <v>27</v>
      </c>
      <c r="B278" s="4"/>
      <c r="C278" s="6"/>
      <c r="D278" s="140">
        <v>45368660</v>
      </c>
      <c r="E278" s="141">
        <v>43720762</v>
      </c>
      <c r="F278" s="141">
        <v>37979811</v>
      </c>
      <c r="G278" s="59"/>
      <c r="I278" s="114"/>
      <c r="J278" s="114"/>
    </row>
    <row r="279" spans="1:10" ht="12" customHeight="1">
      <c r="A279" s="172" t="s">
        <v>104</v>
      </c>
      <c r="B279" s="4"/>
      <c r="C279" s="6"/>
      <c r="D279" s="202">
        <f>D277/D278</f>
        <v>1.0240398989081891</v>
      </c>
      <c r="E279" s="203">
        <f>E277/E278</f>
        <v>1.019740987131011</v>
      </c>
      <c r="F279" s="203">
        <f>F277/F278</f>
        <v>1.0143353793940681</v>
      </c>
      <c r="G279" s="59"/>
      <c r="I279" s="114"/>
      <c r="J279" s="114"/>
    </row>
    <row r="280" spans="1:9" ht="12" customHeight="1">
      <c r="A280" s="172" t="s">
        <v>113</v>
      </c>
      <c r="B280" s="4"/>
      <c r="C280" s="6"/>
      <c r="D280" s="204">
        <v>20171899</v>
      </c>
      <c r="E280" s="205">
        <v>18539769</v>
      </c>
      <c r="F280" s="141" t="s">
        <v>42</v>
      </c>
      <c r="G280" s="59"/>
      <c r="I280" s="5"/>
    </row>
    <row r="281" spans="1:9" ht="12" customHeight="1">
      <c r="A281" s="172" t="s">
        <v>73</v>
      </c>
      <c r="B281" s="11"/>
      <c r="C281" s="6"/>
      <c r="D281" s="208">
        <v>4.6</v>
      </c>
      <c r="E281" s="209">
        <v>4.8</v>
      </c>
      <c r="F281" s="210">
        <v>5</v>
      </c>
      <c r="G281" s="60"/>
      <c r="I281" s="2"/>
    </row>
    <row r="282" spans="1:7" s="29" customFormat="1" ht="3" customHeight="1" thickBot="1">
      <c r="A282" s="61"/>
      <c r="B282" s="62"/>
      <c r="C282" s="62"/>
      <c r="D282" s="63"/>
      <c r="E282" s="63"/>
      <c r="F282" s="63"/>
      <c r="G282" s="64"/>
    </row>
    <row r="283" spans="1:7" ht="1.5" customHeight="1">
      <c r="A283" s="441"/>
      <c r="B283" s="441"/>
      <c r="C283" s="441"/>
      <c r="D283" s="441"/>
      <c r="E283" s="441"/>
      <c r="F283" s="441"/>
      <c r="G283" s="441"/>
    </row>
    <row r="284" spans="1:7" ht="1.5" customHeight="1">
      <c r="A284" s="91"/>
      <c r="B284" s="91"/>
      <c r="C284" s="91"/>
      <c r="D284" s="91"/>
      <c r="E284" s="91"/>
      <c r="F284" s="91"/>
      <c r="G284" s="91"/>
    </row>
    <row r="285" spans="1:7" ht="13.5" customHeight="1">
      <c r="A285" s="10" t="s">
        <v>232</v>
      </c>
      <c r="B285" s="91"/>
      <c r="C285" s="91"/>
      <c r="D285" s="91"/>
      <c r="E285" s="91"/>
      <c r="F285" s="91"/>
      <c r="G285" s="91"/>
    </row>
    <row r="286" spans="1:7" ht="13.5" customHeight="1">
      <c r="A286" s="10" t="s">
        <v>231</v>
      </c>
      <c r="B286" s="91"/>
      <c r="C286" s="91"/>
      <c r="D286" s="91"/>
      <c r="E286" s="91"/>
      <c r="F286" s="91"/>
      <c r="G286" s="91"/>
    </row>
    <row r="287" spans="1:7" ht="13.5" customHeight="1">
      <c r="A287" s="10" t="s">
        <v>229</v>
      </c>
      <c r="B287" s="91"/>
      <c r="C287" s="91"/>
      <c r="D287" s="91"/>
      <c r="E287" s="91"/>
      <c r="F287" s="91"/>
      <c r="G287" s="91"/>
    </row>
    <row r="288" spans="1:7" ht="13.5" customHeight="1">
      <c r="A288" s="10" t="s">
        <v>230</v>
      </c>
      <c r="B288" s="91"/>
      <c r="C288" s="91"/>
      <c r="D288" s="91"/>
      <c r="E288" s="91"/>
      <c r="F288" s="91"/>
      <c r="G288" s="91"/>
    </row>
    <row r="289" spans="1:7" ht="17.25" customHeight="1">
      <c r="A289" s="10"/>
      <c r="B289" s="11"/>
      <c r="C289" s="11"/>
      <c r="D289" s="12"/>
      <c r="E289" s="12"/>
      <c r="F289" s="13"/>
      <c r="G289" s="6"/>
    </row>
    <row r="290" spans="1:7" ht="21" customHeight="1">
      <c r="A290" s="415" t="s">
        <v>0</v>
      </c>
      <c r="B290" s="415"/>
      <c r="C290" s="415"/>
      <c r="D290" s="415"/>
      <c r="E290" s="415"/>
      <c r="F290" s="415"/>
      <c r="G290" s="415"/>
    </row>
    <row r="291" spans="1:7" ht="15" customHeight="1">
      <c r="A291" s="416" t="s">
        <v>284</v>
      </c>
      <c r="B291" s="416"/>
      <c r="C291" s="416"/>
      <c r="D291" s="416"/>
      <c r="E291" s="416"/>
      <c r="F291" s="416"/>
      <c r="G291" s="103"/>
    </row>
    <row r="292" spans="1:7" ht="12.75" customHeight="1" thickBot="1">
      <c r="A292" s="68"/>
      <c r="B292" s="69"/>
      <c r="C292" s="69"/>
      <c r="D292" s="70"/>
      <c r="E292" s="70"/>
      <c r="F292" s="71"/>
      <c r="G292" s="72"/>
    </row>
    <row r="293" spans="1:7" ht="13.5" customHeight="1" thickBot="1">
      <c r="A293" s="424" t="s">
        <v>1</v>
      </c>
      <c r="B293" s="425"/>
      <c r="C293" s="425" t="s">
        <v>2</v>
      </c>
      <c r="D293" s="425"/>
      <c r="E293" s="425"/>
      <c r="F293" s="425"/>
      <c r="G293" s="426"/>
    </row>
    <row r="294" spans="1:9" ht="13.5" customHeight="1">
      <c r="A294" s="195" t="s">
        <v>164</v>
      </c>
      <c r="B294" s="142"/>
      <c r="C294" s="211"/>
      <c r="D294" s="124">
        <v>2009</v>
      </c>
      <c r="E294" s="124">
        <v>2008</v>
      </c>
      <c r="F294" s="124">
        <v>2007</v>
      </c>
      <c r="G294" s="73"/>
      <c r="I294" s="3"/>
    </row>
    <row r="295" spans="1:9" ht="3.75" customHeight="1">
      <c r="A295" s="212"/>
      <c r="B295" s="143"/>
      <c r="C295" s="213"/>
      <c r="D295" s="214"/>
      <c r="E295" s="214"/>
      <c r="F295" s="214"/>
      <c r="G295" s="73"/>
      <c r="I295" s="38"/>
    </row>
    <row r="296" spans="1:9" ht="12.75" customHeight="1">
      <c r="A296" s="172" t="s">
        <v>165</v>
      </c>
      <c r="B296" s="143"/>
      <c r="C296" s="215"/>
      <c r="D296" s="151">
        <f>D297+D298</f>
        <v>1745585</v>
      </c>
      <c r="E296" s="151">
        <f>E297+E298</f>
        <v>1784316</v>
      </c>
      <c r="F296" s="145">
        <f>F297+F298</f>
        <v>1749878</v>
      </c>
      <c r="G296" s="73"/>
      <c r="I296" s="24"/>
    </row>
    <row r="297" spans="1:9" ht="12.75" customHeight="1">
      <c r="A297" s="175" t="s">
        <v>26</v>
      </c>
      <c r="B297" s="151"/>
      <c r="C297" s="215"/>
      <c r="D297" s="151">
        <v>907221</v>
      </c>
      <c r="E297" s="151">
        <v>928080</v>
      </c>
      <c r="F297" s="145">
        <v>911310</v>
      </c>
      <c r="G297" s="73"/>
      <c r="I297" s="24"/>
    </row>
    <row r="298" spans="1:9" ht="12.75" customHeight="1">
      <c r="A298" s="175" t="s">
        <v>27</v>
      </c>
      <c r="B298" s="151"/>
      <c r="C298" s="215"/>
      <c r="D298" s="151">
        <v>838364</v>
      </c>
      <c r="E298" s="151">
        <v>856236</v>
      </c>
      <c r="F298" s="145">
        <v>838568</v>
      </c>
      <c r="G298" s="73"/>
      <c r="I298" s="24"/>
    </row>
    <row r="299" spans="1:9" ht="12.75" customHeight="1">
      <c r="A299" s="172" t="s">
        <v>166</v>
      </c>
      <c r="B299" s="151"/>
      <c r="C299" s="217"/>
      <c r="D299" s="161">
        <v>18.9</v>
      </c>
      <c r="E299" s="152" t="s">
        <v>42</v>
      </c>
      <c r="F299" s="162">
        <v>19.7</v>
      </c>
      <c r="G299" s="73"/>
      <c r="I299" s="45"/>
    </row>
    <row r="300" spans="1:9" ht="12.75" customHeight="1">
      <c r="A300" s="172" t="s">
        <v>167</v>
      </c>
      <c r="B300" s="143"/>
      <c r="C300" s="216"/>
      <c r="D300" s="152">
        <v>492254</v>
      </c>
      <c r="E300" s="152">
        <v>486514</v>
      </c>
      <c r="F300" s="146">
        <v>490054</v>
      </c>
      <c r="G300" s="73"/>
      <c r="I300" s="25"/>
    </row>
    <row r="301" spans="1:9" ht="12.75" customHeight="1">
      <c r="A301" s="172" t="s">
        <v>168</v>
      </c>
      <c r="B301" s="143"/>
      <c r="C301" s="216"/>
      <c r="D301" s="411">
        <v>5.3</v>
      </c>
      <c r="E301" s="152" t="s">
        <v>42</v>
      </c>
      <c r="F301" s="163">
        <v>5.7</v>
      </c>
      <c r="G301" s="73"/>
      <c r="I301" s="44"/>
    </row>
    <row r="302" spans="1:9" ht="12.75" customHeight="1">
      <c r="A302" s="172" t="s">
        <v>169</v>
      </c>
      <c r="B302" s="143"/>
      <c r="C302" s="215"/>
      <c r="D302" s="151">
        <f>SUM(D303+D304)</f>
        <v>480820</v>
      </c>
      <c r="E302" s="152" t="s">
        <v>42</v>
      </c>
      <c r="F302" s="145">
        <f>F303+F304</f>
        <v>441036</v>
      </c>
      <c r="G302" s="73"/>
      <c r="I302" s="24"/>
    </row>
    <row r="303" spans="1:9" ht="12.75" customHeight="1">
      <c r="A303" s="175" t="s">
        <v>26</v>
      </c>
      <c r="B303" s="143"/>
      <c r="C303" s="215"/>
      <c r="D303" s="151">
        <v>279513</v>
      </c>
      <c r="E303" s="152" t="s">
        <v>42</v>
      </c>
      <c r="F303" s="146">
        <v>258300</v>
      </c>
      <c r="G303" s="73"/>
      <c r="I303" s="25"/>
    </row>
    <row r="304" spans="1:9" ht="12.75" customHeight="1">
      <c r="A304" s="175" t="s">
        <v>27</v>
      </c>
      <c r="B304" s="143"/>
      <c r="C304" s="215"/>
      <c r="D304" s="151">
        <v>201307</v>
      </c>
      <c r="E304" s="152" t="s">
        <v>42</v>
      </c>
      <c r="F304" s="146">
        <v>182736</v>
      </c>
      <c r="G304" s="73"/>
      <c r="I304" s="25"/>
    </row>
    <row r="305" spans="1:9" ht="12.75" customHeight="1">
      <c r="A305" s="172" t="s">
        <v>170</v>
      </c>
      <c r="B305" s="143"/>
      <c r="C305" s="217"/>
      <c r="D305" s="161">
        <v>5.2</v>
      </c>
      <c r="E305" s="152" t="s">
        <v>42</v>
      </c>
      <c r="F305" s="163">
        <v>5.1</v>
      </c>
      <c r="G305" s="73"/>
      <c r="I305" s="44"/>
    </row>
    <row r="306" spans="1:9" ht="12.75" customHeight="1">
      <c r="A306" s="172" t="s">
        <v>74</v>
      </c>
      <c r="B306" s="151"/>
      <c r="C306" s="216"/>
      <c r="D306" s="152" t="s">
        <v>42</v>
      </c>
      <c r="E306" s="152" t="s">
        <v>42</v>
      </c>
      <c r="F306" s="145">
        <v>8458</v>
      </c>
      <c r="G306" s="73"/>
      <c r="I306" s="24"/>
    </row>
    <row r="307" spans="1:9" ht="3" customHeight="1">
      <c r="A307" s="172"/>
      <c r="B307" s="151"/>
      <c r="C307" s="216"/>
      <c r="D307" s="152"/>
      <c r="E307" s="152"/>
      <c r="F307" s="145"/>
      <c r="G307" s="73"/>
      <c r="I307" s="24"/>
    </row>
    <row r="308" spans="1:10" ht="13.5" customHeight="1">
      <c r="A308" s="218" t="s">
        <v>123</v>
      </c>
      <c r="B308" s="135"/>
      <c r="C308" s="135"/>
      <c r="D308" s="135"/>
      <c r="E308" s="135"/>
      <c r="F308" s="135"/>
      <c r="G308" s="73"/>
      <c r="I308" s="6"/>
      <c r="J308" s="6"/>
    </row>
    <row r="309" spans="1:10" ht="3" customHeight="1">
      <c r="A309" s="75"/>
      <c r="B309" s="135"/>
      <c r="C309" s="135"/>
      <c r="D309" s="135"/>
      <c r="E309" s="135"/>
      <c r="F309" s="135"/>
      <c r="G309" s="73"/>
      <c r="I309" s="6"/>
      <c r="J309" s="6"/>
    </row>
    <row r="310" spans="1:10" ht="12.75" customHeight="1">
      <c r="A310" s="175" t="s">
        <v>120</v>
      </c>
      <c r="B310" s="135"/>
      <c r="C310" s="135"/>
      <c r="D310" s="151">
        <v>100908</v>
      </c>
      <c r="E310" s="122" t="s">
        <v>42</v>
      </c>
      <c r="F310" s="151">
        <v>88314</v>
      </c>
      <c r="G310" s="73"/>
      <c r="I310" s="6"/>
      <c r="J310" s="6"/>
    </row>
    <row r="311" spans="1:10" ht="12.75" customHeight="1">
      <c r="A311" s="175" t="s">
        <v>122</v>
      </c>
      <c r="B311" s="135"/>
      <c r="C311" s="135"/>
      <c r="D311" s="151">
        <v>56670</v>
      </c>
      <c r="E311" s="122" t="s">
        <v>42</v>
      </c>
      <c r="F311" s="151">
        <v>48969</v>
      </c>
      <c r="G311" s="73"/>
      <c r="I311" s="6"/>
      <c r="J311" s="6"/>
    </row>
    <row r="312" spans="1:10" ht="12.75" customHeight="1">
      <c r="A312" s="175" t="s">
        <v>121</v>
      </c>
      <c r="B312" s="135"/>
      <c r="C312" s="135"/>
      <c r="D312" s="151">
        <v>47732</v>
      </c>
      <c r="E312" s="122" t="s">
        <v>42</v>
      </c>
      <c r="F312" s="151">
        <v>44399</v>
      </c>
      <c r="G312" s="73"/>
      <c r="I312" s="6"/>
      <c r="J312" s="6"/>
    </row>
    <row r="313" spans="1:10" ht="6" customHeight="1">
      <c r="A313" s="75"/>
      <c r="B313" s="39"/>
      <c r="C313" s="39"/>
      <c r="D313" s="112"/>
      <c r="E313" s="219"/>
      <c r="F313" s="219"/>
      <c r="G313" s="73"/>
      <c r="I313" s="6"/>
      <c r="J313" s="6"/>
    </row>
    <row r="314" spans="1:10" ht="13.5" customHeight="1">
      <c r="A314" s="220" t="s">
        <v>171</v>
      </c>
      <c r="B314" s="166"/>
      <c r="C314" s="166"/>
      <c r="D314" s="149" t="s">
        <v>124</v>
      </c>
      <c r="E314" s="221">
        <v>2008</v>
      </c>
      <c r="F314" s="221">
        <v>2006</v>
      </c>
      <c r="G314" s="76"/>
      <c r="I314" s="409"/>
      <c r="J314" s="6"/>
    </row>
    <row r="315" spans="1:10" s="29" customFormat="1" ht="12.75" customHeight="1" hidden="1">
      <c r="A315" s="212"/>
      <c r="B315" s="143"/>
      <c r="C315" s="143"/>
      <c r="D315" s="143"/>
      <c r="E315" s="143"/>
      <c r="F315" s="143"/>
      <c r="G315" s="77"/>
      <c r="I315" s="34"/>
      <c r="J315" s="34"/>
    </row>
    <row r="316" spans="1:10" s="29" customFormat="1" ht="3" customHeight="1">
      <c r="A316" s="212"/>
      <c r="B316" s="143"/>
      <c r="C316" s="143"/>
      <c r="D316" s="143"/>
      <c r="E316" s="143"/>
      <c r="F316" s="143"/>
      <c r="G316" s="77"/>
      <c r="I316" s="34"/>
      <c r="J316" s="34"/>
    </row>
    <row r="317" spans="1:10" ht="12.75" customHeight="1">
      <c r="A317" s="172" t="s">
        <v>276</v>
      </c>
      <c r="B317" s="135"/>
      <c r="C317" s="135"/>
      <c r="D317" s="176">
        <v>0.489</v>
      </c>
      <c r="E317" s="176">
        <v>0.507</v>
      </c>
      <c r="F317" s="177">
        <v>0.506</v>
      </c>
      <c r="G317" s="60"/>
      <c r="I317" s="13"/>
      <c r="J317" s="6"/>
    </row>
    <row r="318" spans="1:10" ht="12.75" customHeight="1">
      <c r="A318" s="175" t="s">
        <v>275</v>
      </c>
      <c r="B318" s="135"/>
      <c r="C318" s="135"/>
      <c r="D318" s="176">
        <v>0.369</v>
      </c>
      <c r="E318" s="176">
        <v>0.34</v>
      </c>
      <c r="F318" s="177">
        <v>0.359</v>
      </c>
      <c r="G318" s="60"/>
      <c r="I318" s="13"/>
      <c r="J318" s="6"/>
    </row>
    <row r="319" spans="1:10" ht="12.75" customHeight="1">
      <c r="A319" s="175" t="s">
        <v>274</v>
      </c>
      <c r="B319" s="135"/>
      <c r="C319" s="135"/>
      <c r="D319" s="176">
        <v>0.275</v>
      </c>
      <c r="E319" s="176">
        <v>0.243</v>
      </c>
      <c r="F319" s="177">
        <v>0.251</v>
      </c>
      <c r="G319" s="60"/>
      <c r="I319" s="13"/>
      <c r="J319" s="6"/>
    </row>
    <row r="320" spans="1:10" ht="12.75" customHeight="1" hidden="1">
      <c r="A320" s="47"/>
      <c r="B320" s="11"/>
      <c r="C320" s="11"/>
      <c r="D320" s="13"/>
      <c r="E320" s="13"/>
      <c r="F320" s="12"/>
      <c r="G320" s="60"/>
      <c r="I320" s="6"/>
      <c r="J320" s="6"/>
    </row>
    <row r="321" spans="1:10" ht="12.75" customHeight="1">
      <c r="A321" s="175" t="s">
        <v>273</v>
      </c>
      <c r="B321" s="135"/>
      <c r="C321" s="135"/>
      <c r="D321" s="176">
        <v>0.006</v>
      </c>
      <c r="E321" s="176">
        <v>0.005</v>
      </c>
      <c r="F321" s="177">
        <v>0.003</v>
      </c>
      <c r="G321" s="60"/>
      <c r="I321" s="6"/>
      <c r="J321" s="6"/>
    </row>
    <row r="322" spans="1:10" ht="12.75" customHeight="1">
      <c r="A322" s="175" t="s">
        <v>272</v>
      </c>
      <c r="B322" s="135"/>
      <c r="C322" s="135"/>
      <c r="D322" s="176">
        <v>0.12</v>
      </c>
      <c r="E322" s="176">
        <v>0.167</v>
      </c>
      <c r="F322" s="177">
        <v>0.148</v>
      </c>
      <c r="G322" s="60"/>
      <c r="I322" s="6"/>
      <c r="J322" s="6"/>
    </row>
    <row r="323" spans="1:10" ht="12.75" customHeight="1">
      <c r="A323" s="172" t="s">
        <v>271</v>
      </c>
      <c r="B323" s="135"/>
      <c r="C323" s="135"/>
      <c r="D323" s="176">
        <v>0.511</v>
      </c>
      <c r="E323" s="176">
        <v>0.493</v>
      </c>
      <c r="F323" s="177">
        <v>0.494</v>
      </c>
      <c r="G323" s="60"/>
      <c r="I323" s="6"/>
      <c r="J323" s="6"/>
    </row>
    <row r="324" spans="1:10" ht="6" customHeight="1">
      <c r="A324" s="78"/>
      <c r="B324" s="27"/>
      <c r="C324" s="27"/>
      <c r="D324" s="32"/>
      <c r="E324" s="32"/>
      <c r="F324" s="40"/>
      <c r="G324" s="79"/>
      <c r="I324" s="6"/>
      <c r="J324" s="6"/>
    </row>
    <row r="325" spans="1:10" ht="13.5" customHeight="1">
      <c r="A325" s="195" t="s">
        <v>172</v>
      </c>
      <c r="B325" s="142"/>
      <c r="C325" s="142"/>
      <c r="D325" s="222">
        <v>2008</v>
      </c>
      <c r="E325" s="222">
        <v>2003</v>
      </c>
      <c r="F325" s="222">
        <v>2000</v>
      </c>
      <c r="G325" s="80"/>
      <c r="I325" s="6"/>
      <c r="J325" s="6"/>
    </row>
    <row r="326" spans="1:10" ht="3.75" customHeight="1">
      <c r="A326" s="212"/>
      <c r="B326" s="143"/>
      <c r="C326" s="143"/>
      <c r="D326" s="223"/>
      <c r="E326" s="223"/>
      <c r="F326" s="223"/>
      <c r="G326" s="81"/>
      <c r="I326" s="6"/>
      <c r="J326" s="6"/>
    </row>
    <row r="327" spans="1:10" ht="12.75" customHeight="1">
      <c r="A327" s="224" t="s">
        <v>75</v>
      </c>
      <c r="B327" s="135"/>
      <c r="C327" s="135"/>
      <c r="D327" s="225" t="s">
        <v>42</v>
      </c>
      <c r="E327" s="226">
        <v>0.934</v>
      </c>
      <c r="F327" s="226">
        <v>0.923</v>
      </c>
      <c r="G327" s="82"/>
      <c r="I327" s="6"/>
      <c r="J327" s="6"/>
    </row>
    <row r="328" spans="1:11" ht="12.75" customHeight="1">
      <c r="A328" s="224" t="s">
        <v>76</v>
      </c>
      <c r="B328" s="135"/>
      <c r="C328" s="135"/>
      <c r="D328" s="225">
        <v>0.864</v>
      </c>
      <c r="E328" s="226">
        <v>0.841</v>
      </c>
      <c r="F328" s="225" t="s">
        <v>42</v>
      </c>
      <c r="G328" s="83"/>
      <c r="I328" s="6"/>
      <c r="J328" s="6"/>
      <c r="K328" s="6"/>
    </row>
    <row r="329" spans="1:11" ht="6" customHeight="1">
      <c r="A329" s="47"/>
      <c r="B329" s="11"/>
      <c r="C329" s="11"/>
      <c r="D329" s="37"/>
      <c r="E329" s="12"/>
      <c r="F329" s="12"/>
      <c r="G329" s="83"/>
      <c r="I329" s="6"/>
      <c r="J329" s="6"/>
      <c r="K329" s="6"/>
    </row>
    <row r="330" spans="1:15" ht="13.5" customHeight="1">
      <c r="A330" s="227" t="s">
        <v>173</v>
      </c>
      <c r="B330" s="166"/>
      <c r="C330" s="166"/>
      <c r="D330" s="228" t="s">
        <v>268</v>
      </c>
      <c r="E330" s="228" t="s">
        <v>269</v>
      </c>
      <c r="F330" s="228" t="s">
        <v>197</v>
      </c>
      <c r="G330" s="84"/>
      <c r="I330" s="427"/>
      <c r="J330" s="427"/>
      <c r="K330" s="427"/>
      <c r="M330" s="427"/>
      <c r="N330" s="427"/>
      <c r="O330" s="427"/>
    </row>
    <row r="331" spans="1:11" ht="2.25" customHeight="1">
      <c r="A331" s="171"/>
      <c r="B331" s="143"/>
      <c r="C331" s="143"/>
      <c r="D331" s="229"/>
      <c r="E331" s="229"/>
      <c r="F331" s="229"/>
      <c r="G331" s="85"/>
      <c r="I331" s="41"/>
      <c r="J331" s="41"/>
      <c r="K331" s="41"/>
    </row>
    <row r="332" spans="1:15" ht="12.75" customHeight="1">
      <c r="A332" s="230" t="s">
        <v>267</v>
      </c>
      <c r="B332" s="143"/>
      <c r="C332" s="143"/>
      <c r="D332" s="152">
        <f>SUM(D333+D334)</f>
        <v>59282</v>
      </c>
      <c r="E332" s="146">
        <f>SUM(E333+E334)</f>
        <v>58807</v>
      </c>
      <c r="F332" s="146">
        <f>SUM(F333+F334)</f>
        <v>58914</v>
      </c>
      <c r="G332" s="85"/>
      <c r="I332" s="127"/>
      <c r="J332" s="127"/>
      <c r="K332" s="127"/>
      <c r="M332" s="127"/>
      <c r="N332" s="127"/>
      <c r="O332" s="127"/>
    </row>
    <row r="333" spans="1:15" ht="12.75" customHeight="1">
      <c r="A333" s="175" t="s">
        <v>265</v>
      </c>
      <c r="B333" s="143"/>
      <c r="C333" s="143"/>
      <c r="D333" s="127">
        <v>46404</v>
      </c>
      <c r="E333" s="128">
        <v>46137</v>
      </c>
      <c r="F333" s="128">
        <v>45964</v>
      </c>
      <c r="G333" s="85"/>
      <c r="I333" s="128"/>
      <c r="J333" s="128"/>
      <c r="K333" s="128"/>
      <c r="M333" s="128"/>
      <c r="N333" s="128"/>
      <c r="O333" s="128"/>
    </row>
    <row r="334" spans="1:15" ht="12.75" customHeight="1">
      <c r="A334" s="175" t="s">
        <v>266</v>
      </c>
      <c r="B334" s="143"/>
      <c r="C334" s="143"/>
      <c r="D334" s="127">
        <v>12878</v>
      </c>
      <c r="E334" s="128">
        <v>12670</v>
      </c>
      <c r="F334" s="128">
        <v>12950</v>
      </c>
      <c r="G334" s="85"/>
      <c r="I334" s="128"/>
      <c r="J334" s="128"/>
      <c r="K334" s="128"/>
      <c r="M334" s="146"/>
      <c r="N334" s="146"/>
      <c r="O334" s="146"/>
    </row>
    <row r="335" spans="1:11" ht="3" customHeight="1">
      <c r="A335" s="171"/>
      <c r="B335" s="143"/>
      <c r="C335" s="143"/>
      <c r="D335" s="127"/>
      <c r="E335" s="128"/>
      <c r="F335" s="128"/>
      <c r="G335" s="85"/>
      <c r="I335" s="358"/>
      <c r="J335" s="358"/>
      <c r="K335" s="358"/>
    </row>
    <row r="336" spans="1:15" ht="12.75" customHeight="1">
      <c r="A336" s="230" t="s">
        <v>198</v>
      </c>
      <c r="B336" s="143"/>
      <c r="C336" s="143"/>
      <c r="D336" s="152">
        <f>SUM(D337+D338)</f>
        <v>2202486</v>
      </c>
      <c r="E336" s="146">
        <f>SUM(E337+E338)</f>
        <v>2111293</v>
      </c>
      <c r="F336" s="146">
        <f>SUM(F337+F338)</f>
        <v>1650232</v>
      </c>
      <c r="G336" s="85"/>
      <c r="I336" s="127"/>
      <c r="J336" s="127"/>
      <c r="K336" s="127"/>
      <c r="L336" s="361"/>
      <c r="M336" s="127"/>
      <c r="N336" s="127"/>
      <c r="O336" s="127"/>
    </row>
    <row r="337" spans="1:11" ht="12.75" customHeight="1">
      <c r="A337" s="175" t="s">
        <v>233</v>
      </c>
      <c r="B337" s="143"/>
      <c r="C337" s="143"/>
      <c r="D337" s="127">
        <v>1773505</v>
      </c>
      <c r="E337" s="128">
        <v>1683229</v>
      </c>
      <c r="F337" s="128">
        <v>1224173</v>
      </c>
      <c r="G337" s="85"/>
      <c r="I337" s="128"/>
      <c r="J337" s="128"/>
      <c r="K337" s="128"/>
    </row>
    <row r="338" spans="1:11" ht="12.75" customHeight="1">
      <c r="A338" s="175" t="s">
        <v>77</v>
      </c>
      <c r="B338" s="143"/>
      <c r="C338" s="143"/>
      <c r="D338" s="127">
        <v>428981</v>
      </c>
      <c r="E338" s="128">
        <v>428064</v>
      </c>
      <c r="F338" s="128">
        <v>426059</v>
      </c>
      <c r="G338" s="85"/>
      <c r="I338" s="358"/>
      <c r="J338" s="358"/>
      <c r="K338" s="358"/>
    </row>
    <row r="339" spans="1:11" ht="3" customHeight="1">
      <c r="A339" s="171"/>
      <c r="B339" s="143"/>
      <c r="C339" s="143"/>
      <c r="D339" s="229"/>
      <c r="E339" s="229"/>
      <c r="F339" s="412"/>
      <c r="G339" s="85"/>
      <c r="I339" s="358"/>
      <c r="J339" s="358"/>
      <c r="K339" s="358"/>
    </row>
    <row r="340" spans="1:11" ht="12.75" customHeight="1">
      <c r="A340" s="230" t="s">
        <v>199</v>
      </c>
      <c r="B340" s="143"/>
      <c r="C340" s="143"/>
      <c r="D340" s="152">
        <f>SUM(D341+D342+D343)</f>
        <v>14509690</v>
      </c>
      <c r="E340" s="146">
        <f>SUM(E341+E342+E343)</f>
        <v>14436345</v>
      </c>
      <c r="F340" s="146">
        <f>SUM(F341+F342+F343)</f>
        <v>14166066</v>
      </c>
      <c r="G340" s="85"/>
      <c r="I340" s="358"/>
      <c r="J340" s="358"/>
      <c r="K340" s="358"/>
    </row>
    <row r="341" spans="1:11" ht="12.75" customHeight="1">
      <c r="A341" s="175" t="s">
        <v>270</v>
      </c>
      <c r="B341" s="135"/>
      <c r="C341" s="135"/>
      <c r="D341" s="127">
        <v>13259489</v>
      </c>
      <c r="E341" s="128">
        <v>13241213</v>
      </c>
      <c r="F341" s="128">
        <v>13019145</v>
      </c>
      <c r="G341" s="83"/>
      <c r="I341" s="359"/>
      <c r="J341" s="360"/>
      <c r="K341" s="360"/>
    </row>
    <row r="342" spans="1:11" ht="12.75" customHeight="1">
      <c r="A342" s="175" t="s">
        <v>233</v>
      </c>
      <c r="B342" s="135"/>
      <c r="C342" s="135"/>
      <c r="D342" s="127">
        <v>13836</v>
      </c>
      <c r="E342" s="128">
        <v>0</v>
      </c>
      <c r="F342" s="128">
        <v>0</v>
      </c>
      <c r="G342" s="83"/>
      <c r="I342" s="359"/>
      <c r="J342" s="360"/>
      <c r="K342" s="360"/>
    </row>
    <row r="343" spans="1:11" ht="12.75" customHeight="1">
      <c r="A343" s="175" t="s">
        <v>77</v>
      </c>
      <c r="B343" s="135"/>
      <c r="C343" s="135"/>
      <c r="D343" s="127">
        <v>1236365</v>
      </c>
      <c r="E343" s="128">
        <v>1195132</v>
      </c>
      <c r="F343" s="128">
        <v>1146921</v>
      </c>
      <c r="G343" s="83"/>
      <c r="I343" s="4"/>
      <c r="J343" s="5"/>
      <c r="K343" s="5"/>
    </row>
    <row r="344" spans="1:11" ht="2.25" customHeight="1">
      <c r="A344" s="231"/>
      <c r="B344" s="135"/>
      <c r="C344" s="135"/>
      <c r="D344" s="127"/>
      <c r="E344" s="128"/>
      <c r="F344" s="128"/>
      <c r="G344" s="83"/>
      <c r="I344" s="4"/>
      <c r="J344" s="5"/>
      <c r="K344" s="5"/>
    </row>
    <row r="345" spans="1:11" ht="12.75" customHeight="1">
      <c r="A345" s="230" t="s">
        <v>200</v>
      </c>
      <c r="B345" s="135"/>
      <c r="C345" s="135"/>
      <c r="D345" s="152">
        <f>SUM(D346+D347+D348)</f>
        <v>7110944</v>
      </c>
      <c r="E345" s="146">
        <f>SUM(E346+E347+E348)</f>
        <v>7049877</v>
      </c>
      <c r="F345" s="146">
        <f>SUM(F346+F347+F348)</f>
        <v>6954946</v>
      </c>
      <c r="G345" s="83"/>
      <c r="I345" s="4"/>
      <c r="J345" s="5"/>
      <c r="K345" s="5"/>
    </row>
    <row r="346" spans="1:11" ht="12.75" customHeight="1">
      <c r="A346" s="175" t="s">
        <v>270</v>
      </c>
      <c r="B346" s="135"/>
      <c r="C346" s="135"/>
      <c r="D346" s="127">
        <v>5641898</v>
      </c>
      <c r="E346" s="128">
        <v>5635664</v>
      </c>
      <c r="F346" s="128">
        <v>5580236</v>
      </c>
      <c r="G346" s="83"/>
      <c r="I346" s="4"/>
      <c r="J346" s="5"/>
      <c r="K346" s="5"/>
    </row>
    <row r="347" spans="1:11" ht="12.75" customHeight="1">
      <c r="A347" s="175" t="s">
        <v>233</v>
      </c>
      <c r="B347" s="135"/>
      <c r="C347" s="135"/>
      <c r="D347" s="127">
        <v>60699</v>
      </c>
      <c r="E347" s="128">
        <v>0</v>
      </c>
      <c r="F347" s="128">
        <v>0</v>
      </c>
      <c r="G347" s="83"/>
      <c r="I347" s="4"/>
      <c r="J347" s="5"/>
      <c r="K347" s="5"/>
    </row>
    <row r="348" spans="1:11" ht="12.75" customHeight="1">
      <c r="A348" s="175" t="s">
        <v>77</v>
      </c>
      <c r="B348" s="135"/>
      <c r="C348" s="135"/>
      <c r="D348" s="127">
        <v>1408347</v>
      </c>
      <c r="E348" s="128">
        <v>1414213</v>
      </c>
      <c r="F348" s="128">
        <v>1374710</v>
      </c>
      <c r="G348" s="83"/>
      <c r="I348" s="4"/>
      <c r="J348" s="5"/>
      <c r="K348" s="5"/>
    </row>
    <row r="349" spans="1:7" ht="2.25" customHeight="1">
      <c r="A349" s="47"/>
      <c r="B349" s="11"/>
      <c r="C349" s="11"/>
      <c r="D349" s="4"/>
      <c r="E349" s="5"/>
      <c r="F349" s="5"/>
      <c r="G349" s="83"/>
    </row>
    <row r="350" spans="1:26" ht="13.5" customHeight="1">
      <c r="A350" s="227" t="s">
        <v>174</v>
      </c>
      <c r="B350" s="166"/>
      <c r="C350" s="148" t="s">
        <v>216</v>
      </c>
      <c r="D350" s="148" t="s">
        <v>241</v>
      </c>
      <c r="E350" s="148" t="s">
        <v>240</v>
      </c>
      <c r="F350" s="148" t="s">
        <v>242</v>
      </c>
      <c r="G350" s="84"/>
      <c r="I350" s="406"/>
      <c r="J350" s="406"/>
      <c r="K350" s="406"/>
      <c r="L350" s="406"/>
      <c r="M350" s="407"/>
      <c r="N350" s="407"/>
      <c r="O350" s="406"/>
      <c r="P350" s="406"/>
      <c r="Q350" s="406"/>
      <c r="R350" s="406"/>
      <c r="S350" s="406"/>
      <c r="T350" s="406"/>
      <c r="U350" s="408"/>
      <c r="V350" s="6"/>
      <c r="W350" s="6"/>
      <c r="X350" s="6"/>
      <c r="Y350" s="6"/>
      <c r="Z350" s="6"/>
    </row>
    <row r="351" spans="1:22" ht="12" customHeight="1">
      <c r="A351" s="230" t="s">
        <v>78</v>
      </c>
      <c r="B351" s="130"/>
      <c r="C351" s="128">
        <f>SUM(C352:C366)</f>
        <v>4272811</v>
      </c>
      <c r="D351" s="127">
        <f>SUM(D352:D366)</f>
        <v>328114</v>
      </c>
      <c r="E351" s="128">
        <f>SUM(E352:E366)</f>
        <v>382022</v>
      </c>
      <c r="F351" s="128">
        <f>SUM(F352:F366)</f>
        <v>291637</v>
      </c>
      <c r="G351" s="83"/>
      <c r="I351" s="127"/>
      <c r="J351" s="127"/>
      <c r="K351" s="127"/>
      <c r="L351" s="127"/>
      <c r="M351" s="140"/>
      <c r="N351" s="140"/>
      <c r="O351" s="127"/>
      <c r="P351" s="313"/>
      <c r="Q351" s="127"/>
      <c r="R351" s="127"/>
      <c r="S351" s="127"/>
      <c r="T351" s="127"/>
      <c r="U351" s="314"/>
      <c r="V351" s="127"/>
    </row>
    <row r="352" spans="1:22" ht="12.75" customHeight="1">
      <c r="A352" s="175" t="s">
        <v>79</v>
      </c>
      <c r="B352" s="130"/>
      <c r="C352" s="130">
        <v>375190</v>
      </c>
      <c r="D352" s="127">
        <v>32926</v>
      </c>
      <c r="E352" s="128">
        <v>34028</v>
      </c>
      <c r="F352" s="128">
        <v>30068</v>
      </c>
      <c r="G352" s="83"/>
      <c r="I352" s="128"/>
      <c r="J352" s="128"/>
      <c r="K352" s="14"/>
      <c r="L352" s="14"/>
      <c r="M352" s="141"/>
      <c r="N352" s="141"/>
      <c r="O352" s="128"/>
      <c r="P352" s="312"/>
      <c r="Q352" s="128"/>
      <c r="R352" s="128"/>
      <c r="S352" s="14"/>
      <c r="T352" s="14"/>
      <c r="U352" s="314"/>
      <c r="V352" s="127"/>
    </row>
    <row r="353" spans="1:22" ht="12.75" customHeight="1">
      <c r="A353" s="175" t="s">
        <v>80</v>
      </c>
      <c r="B353" s="135" t="s">
        <v>107</v>
      </c>
      <c r="C353" s="130">
        <v>2038987</v>
      </c>
      <c r="D353" s="127">
        <v>178968</v>
      </c>
      <c r="E353" s="128">
        <v>222985</v>
      </c>
      <c r="F353" s="128">
        <v>151064</v>
      </c>
      <c r="G353" s="83"/>
      <c r="I353" s="128"/>
      <c r="J353" s="128"/>
      <c r="K353" s="14"/>
      <c r="L353" s="14"/>
      <c r="M353" s="141"/>
      <c r="N353" s="141"/>
      <c r="O353" s="128"/>
      <c r="P353" s="312"/>
      <c r="Q353" s="128"/>
      <c r="R353" s="128"/>
      <c r="S353" s="14"/>
      <c r="T353" s="14"/>
      <c r="U353" s="314"/>
      <c r="V353" s="127"/>
    </row>
    <row r="354" spans="1:22" ht="12.75" customHeight="1">
      <c r="A354" s="175" t="s">
        <v>81</v>
      </c>
      <c r="B354" s="135"/>
      <c r="C354" s="130">
        <v>63860</v>
      </c>
      <c r="D354" s="127">
        <v>4684</v>
      </c>
      <c r="E354" s="128">
        <v>4114</v>
      </c>
      <c r="F354" s="128">
        <v>5190</v>
      </c>
      <c r="G354" s="83"/>
      <c r="I354" s="128"/>
      <c r="J354" s="128"/>
      <c r="K354" s="14"/>
      <c r="L354" s="14"/>
      <c r="M354" s="141"/>
      <c r="N354" s="141"/>
      <c r="O354" s="128"/>
      <c r="P354" s="312"/>
      <c r="Q354" s="128"/>
      <c r="R354" s="128"/>
      <c r="S354" s="14"/>
      <c r="T354" s="14"/>
      <c r="U354" s="314"/>
      <c r="V354" s="127"/>
    </row>
    <row r="355" spans="1:22" ht="12.75" customHeight="1">
      <c r="A355" s="175" t="s">
        <v>82</v>
      </c>
      <c r="B355" s="135"/>
      <c r="C355" s="130">
        <v>57275</v>
      </c>
      <c r="D355" s="127">
        <v>5127</v>
      </c>
      <c r="E355" s="128">
        <v>8171</v>
      </c>
      <c r="F355" s="128">
        <v>4388</v>
      </c>
      <c r="G355" s="83"/>
      <c r="I355" s="128"/>
      <c r="J355" s="128"/>
      <c r="K355" s="14"/>
      <c r="L355" s="14"/>
      <c r="M355" s="141"/>
      <c r="N355" s="141"/>
      <c r="O355" s="128"/>
      <c r="P355" s="312"/>
      <c r="Q355" s="128"/>
      <c r="R355" s="128"/>
      <c r="S355" s="14"/>
      <c r="T355" s="14"/>
      <c r="U355" s="314"/>
      <c r="V355" s="127"/>
    </row>
    <row r="356" spans="1:22" ht="12.75" customHeight="1">
      <c r="A356" s="175" t="s">
        <v>83</v>
      </c>
      <c r="B356" s="135"/>
      <c r="C356" s="130">
        <v>778162</v>
      </c>
      <c r="D356" s="127">
        <v>46825</v>
      </c>
      <c r="E356" s="128">
        <v>46867</v>
      </c>
      <c r="F356" s="128">
        <v>45248</v>
      </c>
      <c r="G356" s="83"/>
      <c r="I356" s="128"/>
      <c r="J356" s="128"/>
      <c r="K356" s="14"/>
      <c r="L356" s="14"/>
      <c r="M356" s="141"/>
      <c r="N356" s="141"/>
      <c r="O356" s="128"/>
      <c r="P356" s="312"/>
      <c r="Q356" s="128"/>
      <c r="R356" s="128"/>
      <c r="S356" s="14"/>
      <c r="T356" s="14"/>
      <c r="U356" s="314"/>
      <c r="V356" s="127"/>
    </row>
    <row r="357" spans="1:22" ht="12.75" customHeight="1">
      <c r="A357" s="175" t="s">
        <v>84</v>
      </c>
      <c r="B357" s="135"/>
      <c r="C357" s="130">
        <v>5133</v>
      </c>
      <c r="D357" s="127">
        <v>403</v>
      </c>
      <c r="E357" s="128">
        <v>452</v>
      </c>
      <c r="F357" s="128">
        <v>401</v>
      </c>
      <c r="G357" s="83"/>
      <c r="I357" s="128"/>
      <c r="J357" s="128"/>
      <c r="K357" s="14"/>
      <c r="L357" s="14"/>
      <c r="M357" s="141"/>
      <c r="N357" s="141"/>
      <c r="O357" s="128"/>
      <c r="P357" s="14"/>
      <c r="Q357" s="128"/>
      <c r="R357" s="128"/>
      <c r="S357" s="14"/>
      <c r="T357" s="14"/>
      <c r="U357" s="314"/>
      <c r="V357" s="127"/>
    </row>
    <row r="358" spans="1:22" ht="12.75" customHeight="1">
      <c r="A358" s="175" t="s">
        <v>85</v>
      </c>
      <c r="B358" s="135"/>
      <c r="C358" s="130">
        <v>177831</v>
      </c>
      <c r="D358" s="127">
        <v>10286</v>
      </c>
      <c r="E358" s="128">
        <v>11687</v>
      </c>
      <c r="F358" s="128">
        <v>9629</v>
      </c>
      <c r="G358" s="83"/>
      <c r="I358" s="128"/>
      <c r="J358" s="128"/>
      <c r="K358" s="14"/>
      <c r="L358" s="14"/>
      <c r="M358" s="141"/>
      <c r="N358" s="141"/>
      <c r="O358" s="128"/>
      <c r="P358" s="312"/>
      <c r="Q358" s="128"/>
      <c r="R358" s="128"/>
      <c r="S358" s="14"/>
      <c r="T358" s="14"/>
      <c r="U358" s="314"/>
      <c r="V358" s="127"/>
    </row>
    <row r="359" spans="1:22" ht="12.75" customHeight="1">
      <c r="A359" s="175" t="s">
        <v>86</v>
      </c>
      <c r="B359" s="135"/>
      <c r="C359" s="130">
        <v>181978</v>
      </c>
      <c r="D359" s="127">
        <v>10429</v>
      </c>
      <c r="E359" s="128">
        <v>12115</v>
      </c>
      <c r="F359" s="128">
        <v>9892</v>
      </c>
      <c r="G359" s="83"/>
      <c r="I359" s="128"/>
      <c r="J359" s="128"/>
      <c r="K359" s="14"/>
      <c r="L359" s="14"/>
      <c r="M359" s="141"/>
      <c r="N359" s="141"/>
      <c r="O359" s="128"/>
      <c r="P359" s="312"/>
      <c r="Q359" s="128"/>
      <c r="R359" s="128"/>
      <c r="S359" s="14"/>
      <c r="T359" s="14"/>
      <c r="U359" s="314"/>
      <c r="V359" s="127"/>
    </row>
    <row r="360" spans="1:22" ht="12.75" customHeight="1">
      <c r="A360" s="175" t="s">
        <v>87</v>
      </c>
      <c r="B360" s="135"/>
      <c r="C360" s="130">
        <v>35935</v>
      </c>
      <c r="D360" s="127">
        <v>2259</v>
      </c>
      <c r="E360" s="128">
        <v>3676</v>
      </c>
      <c r="F360" s="128">
        <v>2074</v>
      </c>
      <c r="G360" s="83"/>
      <c r="I360" s="128"/>
      <c r="J360" s="128"/>
      <c r="K360" s="14"/>
      <c r="L360" s="14"/>
      <c r="M360" s="141"/>
      <c r="N360" s="141"/>
      <c r="O360" s="128"/>
      <c r="P360" s="312"/>
      <c r="Q360" s="128"/>
      <c r="R360" s="128"/>
      <c r="S360" s="14"/>
      <c r="T360" s="14"/>
      <c r="U360" s="314"/>
      <c r="V360" s="127"/>
    </row>
    <row r="361" spans="1:22" ht="12.75" customHeight="1">
      <c r="A361" s="175" t="s">
        <v>88</v>
      </c>
      <c r="B361" s="135"/>
      <c r="C361" s="130">
        <v>37916</v>
      </c>
      <c r="D361" s="127">
        <v>2128</v>
      </c>
      <c r="E361" s="128">
        <v>1968</v>
      </c>
      <c r="F361" s="128">
        <v>2084</v>
      </c>
      <c r="G361" s="83"/>
      <c r="I361" s="128"/>
      <c r="J361" s="128"/>
      <c r="K361" s="14"/>
      <c r="L361" s="14"/>
      <c r="M361" s="141"/>
      <c r="N361" s="141"/>
      <c r="O361" s="128"/>
      <c r="P361" s="312"/>
      <c r="Q361" s="128"/>
      <c r="R361" s="128"/>
      <c r="S361" s="14"/>
      <c r="T361" s="14"/>
      <c r="U361" s="314"/>
      <c r="V361" s="127"/>
    </row>
    <row r="362" spans="1:22" ht="12.75" customHeight="1">
      <c r="A362" s="175" t="s">
        <v>89</v>
      </c>
      <c r="B362" s="135"/>
      <c r="C362" s="130">
        <v>9026</v>
      </c>
      <c r="D362" s="127">
        <v>948</v>
      </c>
      <c r="E362" s="128">
        <v>767</v>
      </c>
      <c r="F362" s="128">
        <v>705</v>
      </c>
      <c r="G362" s="83"/>
      <c r="I362" s="128"/>
      <c r="J362" s="128"/>
      <c r="K362" s="14"/>
      <c r="L362" s="14"/>
      <c r="M362" s="141"/>
      <c r="N362" s="141"/>
      <c r="O362" s="128"/>
      <c r="P362" s="14"/>
      <c r="Q362" s="128"/>
      <c r="R362" s="128"/>
      <c r="S362" s="14"/>
      <c r="T362" s="14"/>
      <c r="U362" s="314"/>
      <c r="V362" s="127"/>
    </row>
    <row r="363" spans="1:22" ht="12.75" customHeight="1">
      <c r="A363" s="175" t="s">
        <v>90</v>
      </c>
      <c r="B363" s="135"/>
      <c r="C363" s="130">
        <v>252711</v>
      </c>
      <c r="D363" s="127">
        <v>20503</v>
      </c>
      <c r="E363" s="128">
        <v>18250</v>
      </c>
      <c r="F363" s="128">
        <v>18020</v>
      </c>
      <c r="G363" s="83"/>
      <c r="I363" s="128"/>
      <c r="J363" s="128"/>
      <c r="K363" s="14"/>
      <c r="L363" s="14"/>
      <c r="M363" s="141"/>
      <c r="N363" s="141"/>
      <c r="O363" s="128"/>
      <c r="P363" s="312"/>
      <c r="Q363" s="128"/>
      <c r="R363" s="128"/>
      <c r="S363" s="14"/>
      <c r="T363" s="14"/>
      <c r="U363" s="314"/>
      <c r="V363" s="127"/>
    </row>
    <row r="364" spans="1:22" ht="12.75" customHeight="1">
      <c r="A364" s="175" t="s">
        <v>91</v>
      </c>
      <c r="B364" s="135"/>
      <c r="C364" s="130">
        <v>5163</v>
      </c>
      <c r="D364" s="127">
        <v>338</v>
      </c>
      <c r="E364" s="128">
        <v>352</v>
      </c>
      <c r="F364" s="128">
        <v>410</v>
      </c>
      <c r="G364" s="83"/>
      <c r="I364" s="128"/>
      <c r="J364" s="128"/>
      <c r="K364" s="14"/>
      <c r="L364" s="14"/>
      <c r="M364" s="141"/>
      <c r="N364" s="141"/>
      <c r="O364" s="128"/>
      <c r="P364" s="14"/>
      <c r="Q364" s="128"/>
      <c r="R364" s="128"/>
      <c r="S364" s="14"/>
      <c r="T364" s="14"/>
      <c r="U364" s="314"/>
      <c r="V364" s="127"/>
    </row>
    <row r="365" spans="1:22" ht="12.75" customHeight="1">
      <c r="A365" s="175" t="s">
        <v>92</v>
      </c>
      <c r="B365" s="135"/>
      <c r="C365" s="130">
        <v>37701</v>
      </c>
      <c r="D365" s="127">
        <v>2559</v>
      </c>
      <c r="E365" s="128">
        <v>2704</v>
      </c>
      <c r="F365" s="128">
        <v>2319</v>
      </c>
      <c r="G365" s="83"/>
      <c r="I365" s="128"/>
      <c r="J365" s="128"/>
      <c r="K365" s="14"/>
      <c r="L365" s="14"/>
      <c r="M365" s="141"/>
      <c r="N365" s="141"/>
      <c r="O365" s="128"/>
      <c r="P365" s="312"/>
      <c r="Q365" s="128"/>
      <c r="R365" s="128"/>
      <c r="S365" s="14"/>
      <c r="T365" s="14"/>
      <c r="U365" s="314"/>
      <c r="V365" s="127"/>
    </row>
    <row r="366" spans="1:22" ht="12.75" customHeight="1">
      <c r="A366" s="175" t="s">
        <v>196</v>
      </c>
      <c r="B366" s="135"/>
      <c r="C366" s="130">
        <v>215943</v>
      </c>
      <c r="D366" s="127">
        <v>9731</v>
      </c>
      <c r="E366" s="128">
        <v>13886</v>
      </c>
      <c r="F366" s="128">
        <v>10145</v>
      </c>
      <c r="G366" s="83"/>
      <c r="I366" s="128"/>
      <c r="J366" s="128"/>
      <c r="K366" s="14"/>
      <c r="L366" s="14"/>
      <c r="M366" s="141"/>
      <c r="N366" s="141"/>
      <c r="O366" s="128"/>
      <c r="P366" s="312"/>
      <c r="Q366" s="128"/>
      <c r="R366" s="128"/>
      <c r="S366" s="14"/>
      <c r="T366" s="14"/>
      <c r="U366" s="314"/>
      <c r="V366" s="127"/>
    </row>
    <row r="367" spans="1:7" ht="4.5" customHeight="1" thickBot="1">
      <c r="A367" s="86"/>
      <c r="B367" s="69"/>
      <c r="C367" s="69"/>
      <c r="D367" s="70"/>
      <c r="E367" s="70"/>
      <c r="F367" s="70"/>
      <c r="G367" s="87"/>
    </row>
    <row r="368" spans="1:7" ht="12" customHeight="1">
      <c r="A368" s="98" t="s">
        <v>195</v>
      </c>
      <c r="B368" s="99"/>
      <c r="C368" s="99"/>
      <c r="D368" s="100"/>
      <c r="E368" s="101"/>
      <c r="F368" s="101"/>
      <c r="G368" s="94"/>
    </row>
    <row r="369" spans="1:9" ht="12" customHeight="1">
      <c r="A369" s="93" t="s">
        <v>108</v>
      </c>
      <c r="B369" s="6"/>
      <c r="C369" s="6"/>
      <c r="D369" s="42"/>
      <c r="E369" s="6"/>
      <c r="F369" s="6"/>
      <c r="G369" s="83"/>
      <c r="I369" s="318"/>
    </row>
    <row r="370" spans="1:9" ht="12.75" customHeight="1">
      <c r="A370" s="88" t="s">
        <v>93</v>
      </c>
      <c r="B370" s="6"/>
      <c r="C370" s="6"/>
      <c r="D370" s="6"/>
      <c r="E370" s="6"/>
      <c r="F370" s="92"/>
      <c r="G370" s="83"/>
      <c r="I370" s="318"/>
    </row>
    <row r="371" spans="1:9" ht="13.5" customHeight="1">
      <c r="A371" s="89" t="s">
        <v>114</v>
      </c>
      <c r="B371" s="6"/>
      <c r="C371" s="6"/>
      <c r="D371" s="43"/>
      <c r="E371" s="6"/>
      <c r="F371" s="35"/>
      <c r="G371" s="95"/>
      <c r="I371" s="318"/>
    </row>
    <row r="372" spans="1:9" ht="13.5" customHeight="1">
      <c r="A372" s="89" t="s">
        <v>115</v>
      </c>
      <c r="B372" s="6"/>
      <c r="C372" s="6"/>
      <c r="D372" s="43"/>
      <c r="E372" s="6"/>
      <c r="F372" s="35"/>
      <c r="G372" s="95"/>
      <c r="I372" s="318"/>
    </row>
    <row r="373" spans="1:9" ht="13.5" customHeight="1">
      <c r="A373" s="90" t="s">
        <v>116</v>
      </c>
      <c r="B373" s="6"/>
      <c r="C373" s="6"/>
      <c r="D373" s="43"/>
      <c r="E373" s="6"/>
      <c r="F373" s="35"/>
      <c r="G373" s="95"/>
      <c r="I373" s="318"/>
    </row>
    <row r="374" spans="1:9" ht="3" customHeight="1" thickBot="1">
      <c r="A374" s="264"/>
      <c r="B374" s="72"/>
      <c r="C374" s="72"/>
      <c r="D374" s="265"/>
      <c r="E374" s="265"/>
      <c r="F374" s="266"/>
      <c r="G374" s="267"/>
      <c r="I374" s="318"/>
    </row>
    <row r="375" spans="1:9" ht="3.75" customHeight="1">
      <c r="A375" s="286"/>
      <c r="B375" s="287"/>
      <c r="C375" s="287"/>
      <c r="D375" s="288"/>
      <c r="E375" s="288"/>
      <c r="F375" s="289"/>
      <c r="G375" s="290"/>
      <c r="I375" s="318"/>
    </row>
    <row r="376" spans="1:9" ht="11.25" customHeight="1">
      <c r="A376" s="291" t="s">
        <v>201</v>
      </c>
      <c r="B376" s="292"/>
      <c r="C376" s="292" t="s">
        <v>206</v>
      </c>
      <c r="D376" s="293"/>
      <c r="E376" s="294"/>
      <c r="F376" s="295"/>
      <c r="G376" s="296"/>
      <c r="I376" s="318"/>
    </row>
    <row r="377" spans="1:9" ht="11.25" customHeight="1">
      <c r="A377" s="291" t="s">
        <v>202</v>
      </c>
      <c r="B377" s="292"/>
      <c r="C377" s="292" t="s">
        <v>207</v>
      </c>
      <c r="D377" s="293"/>
      <c r="E377" s="294"/>
      <c r="F377" s="295"/>
      <c r="G377" s="296"/>
      <c r="I377" s="318"/>
    </row>
    <row r="378" spans="1:9" ht="11.25" customHeight="1">
      <c r="A378" s="291" t="s">
        <v>203</v>
      </c>
      <c r="B378" s="292"/>
      <c r="C378" s="292" t="s">
        <v>208</v>
      </c>
      <c r="D378" s="293"/>
      <c r="E378" s="294"/>
      <c r="F378" s="295"/>
      <c r="G378" s="296"/>
      <c r="I378" s="318"/>
    </row>
    <row r="379" spans="1:9" ht="11.25" customHeight="1">
      <c r="A379" s="291" t="s">
        <v>94</v>
      </c>
      <c r="B379" s="292"/>
      <c r="C379" s="292" t="s">
        <v>209</v>
      </c>
      <c r="D379" s="293"/>
      <c r="E379" s="294"/>
      <c r="F379" s="295"/>
      <c r="G379" s="296"/>
      <c r="I379" s="318"/>
    </row>
    <row r="380" spans="1:9" ht="11.25" customHeight="1">
      <c r="A380" s="291" t="s">
        <v>204</v>
      </c>
      <c r="B380" s="292"/>
      <c r="C380" s="292" t="s">
        <v>210</v>
      </c>
      <c r="D380" s="293"/>
      <c r="E380" s="294"/>
      <c r="F380" s="295"/>
      <c r="G380" s="296"/>
      <c r="I380" s="318"/>
    </row>
    <row r="381" spans="1:9" ht="11.25" customHeight="1">
      <c r="A381" s="291" t="s">
        <v>205</v>
      </c>
      <c r="B381" s="292"/>
      <c r="C381" s="292"/>
      <c r="D381" s="293"/>
      <c r="E381" s="294"/>
      <c r="F381" s="295"/>
      <c r="G381" s="296"/>
      <c r="I381" s="318"/>
    </row>
    <row r="382" spans="1:9" ht="4.5" customHeight="1" thickBot="1">
      <c r="A382" s="297"/>
      <c r="B382" s="298"/>
      <c r="C382" s="298"/>
      <c r="D382" s="299"/>
      <c r="E382" s="299"/>
      <c r="F382" s="300"/>
      <c r="G382" s="301"/>
      <c r="I382" s="318"/>
    </row>
    <row r="383" spans="1:9" ht="15" customHeight="1" thickBot="1">
      <c r="A383" s="435" t="s">
        <v>95</v>
      </c>
      <c r="B383" s="436"/>
      <c r="C383" s="436"/>
      <c r="D383" s="436"/>
      <c r="E383" s="436"/>
      <c r="F383" s="436"/>
      <c r="G383" s="440"/>
      <c r="I383" s="318"/>
    </row>
    <row r="384" spans="1:7" ht="14.25" customHeight="1">
      <c r="A384" s="422" t="s">
        <v>96</v>
      </c>
      <c r="B384" s="423"/>
      <c r="C384" s="423"/>
      <c r="D384" s="423"/>
      <c r="E384" s="423"/>
      <c r="F384" s="423"/>
      <c r="G384" s="96"/>
    </row>
    <row r="385" spans="1:7" ht="14.25" customHeight="1">
      <c r="A385" s="417" t="s">
        <v>97</v>
      </c>
      <c r="B385" s="418"/>
      <c r="C385" s="418"/>
      <c r="D385" s="418"/>
      <c r="E385" s="418"/>
      <c r="F385" s="418"/>
      <c r="G385" s="48"/>
    </row>
    <row r="386" spans="1:256" s="42" customFormat="1" ht="14.25" customHeight="1">
      <c r="A386" s="419" t="s">
        <v>98</v>
      </c>
      <c r="B386" s="420"/>
      <c r="C386" s="420"/>
      <c r="D386" s="420"/>
      <c r="E386" s="420"/>
      <c r="F386" s="420"/>
      <c r="G386" s="48"/>
      <c r="H386" s="1"/>
      <c r="I386" s="1"/>
      <c r="J386" s="1"/>
      <c r="K386" s="1"/>
      <c r="L386" s="1"/>
      <c r="M386" s="418"/>
      <c r="N386" s="418"/>
      <c r="O386" s="418"/>
      <c r="P386" s="418"/>
      <c r="Q386" s="418"/>
      <c r="R386" s="418"/>
      <c r="S386" s="418"/>
      <c r="T386" s="418"/>
      <c r="U386" s="418"/>
      <c r="V386" s="418"/>
      <c r="W386" s="418"/>
      <c r="X386" s="418"/>
      <c r="Y386" s="418"/>
      <c r="Z386" s="418"/>
      <c r="AA386" s="418"/>
      <c r="AB386" s="418"/>
      <c r="AC386" s="418"/>
      <c r="AD386" s="418"/>
      <c r="AE386" s="418"/>
      <c r="AF386" s="418"/>
      <c r="AG386" s="418"/>
      <c r="AH386" s="418"/>
      <c r="AI386" s="418"/>
      <c r="AJ386" s="418"/>
      <c r="AK386" s="418"/>
      <c r="AL386" s="418"/>
      <c r="AM386" s="418"/>
      <c r="AN386" s="418"/>
      <c r="AO386" s="418"/>
      <c r="AP386" s="418"/>
      <c r="AQ386" s="418"/>
      <c r="AR386" s="418"/>
      <c r="AS386" s="418"/>
      <c r="AT386" s="418"/>
      <c r="AU386" s="418"/>
      <c r="AV386" s="418"/>
      <c r="AW386" s="418"/>
      <c r="AX386" s="418"/>
      <c r="AY386" s="418"/>
      <c r="AZ386" s="418"/>
      <c r="BA386" s="418"/>
      <c r="BB386" s="418"/>
      <c r="BC386" s="418"/>
      <c r="BD386" s="418"/>
      <c r="BE386" s="418"/>
      <c r="BF386" s="418"/>
      <c r="BG386" s="418"/>
      <c r="BH386" s="418"/>
      <c r="BI386" s="418"/>
      <c r="BJ386" s="418"/>
      <c r="BK386" s="418"/>
      <c r="BL386" s="418"/>
      <c r="BM386" s="418"/>
      <c r="BN386" s="418"/>
      <c r="BO386" s="418"/>
      <c r="BP386" s="418"/>
      <c r="BQ386" s="418"/>
      <c r="BR386" s="418"/>
      <c r="BS386" s="418"/>
      <c r="BT386" s="418"/>
      <c r="BU386" s="418"/>
      <c r="BV386" s="418"/>
      <c r="BW386" s="418"/>
      <c r="BX386" s="418"/>
      <c r="BY386" s="418"/>
      <c r="BZ386" s="418"/>
      <c r="CA386" s="418"/>
      <c r="CB386" s="418"/>
      <c r="CC386" s="418"/>
      <c r="CD386" s="418"/>
      <c r="CE386" s="418"/>
      <c r="CF386" s="418"/>
      <c r="CG386" s="418"/>
      <c r="CH386" s="418"/>
      <c r="CI386" s="418"/>
      <c r="CJ386" s="418"/>
      <c r="CK386" s="418"/>
      <c r="CL386" s="418"/>
      <c r="CM386" s="418"/>
      <c r="CN386" s="418"/>
      <c r="CO386" s="418"/>
      <c r="CP386" s="418"/>
      <c r="CQ386" s="418"/>
      <c r="CR386" s="418"/>
      <c r="CS386" s="418"/>
      <c r="CT386" s="418"/>
      <c r="CU386" s="418"/>
      <c r="CV386" s="418"/>
      <c r="CW386" s="418"/>
      <c r="CX386" s="418"/>
      <c r="CY386" s="418"/>
      <c r="CZ386" s="418"/>
      <c r="DA386" s="418"/>
      <c r="DB386" s="418"/>
      <c r="DC386" s="418"/>
      <c r="DD386" s="418"/>
      <c r="DE386" s="418"/>
      <c r="DF386" s="418"/>
      <c r="DG386" s="418"/>
      <c r="DH386" s="418"/>
      <c r="DI386" s="418"/>
      <c r="DJ386" s="418"/>
      <c r="DK386" s="418"/>
      <c r="DL386" s="418"/>
      <c r="DM386" s="418"/>
      <c r="DN386" s="418"/>
      <c r="DO386" s="418"/>
      <c r="DP386" s="418"/>
      <c r="DQ386" s="418"/>
      <c r="DR386" s="418"/>
      <c r="DS386" s="418"/>
      <c r="DT386" s="418"/>
      <c r="DU386" s="418"/>
      <c r="DV386" s="418"/>
      <c r="DW386" s="418"/>
      <c r="DX386" s="418"/>
      <c r="DY386" s="418"/>
      <c r="DZ386" s="418"/>
      <c r="EA386" s="418"/>
      <c r="EB386" s="418"/>
      <c r="EC386" s="418"/>
      <c r="ED386" s="418"/>
      <c r="EE386" s="418"/>
      <c r="EF386" s="418"/>
      <c r="EG386" s="418"/>
      <c r="EH386" s="418"/>
      <c r="EI386" s="418"/>
      <c r="EJ386" s="418"/>
      <c r="EK386" s="418"/>
      <c r="EL386" s="418"/>
      <c r="EM386" s="418"/>
      <c r="EN386" s="418"/>
      <c r="EO386" s="418"/>
      <c r="EP386" s="418"/>
      <c r="EQ386" s="418"/>
      <c r="ER386" s="418"/>
      <c r="ES386" s="418"/>
      <c r="ET386" s="418"/>
      <c r="EU386" s="418"/>
      <c r="EV386" s="418"/>
      <c r="EW386" s="418"/>
      <c r="EX386" s="418"/>
      <c r="EY386" s="418"/>
      <c r="EZ386" s="418"/>
      <c r="FA386" s="418"/>
      <c r="FB386" s="418"/>
      <c r="FC386" s="418"/>
      <c r="FD386" s="418"/>
      <c r="FE386" s="418"/>
      <c r="FF386" s="418"/>
      <c r="FG386" s="418"/>
      <c r="FH386" s="418"/>
      <c r="FI386" s="418"/>
      <c r="FJ386" s="418"/>
      <c r="FK386" s="418"/>
      <c r="FL386" s="418"/>
      <c r="FM386" s="418"/>
      <c r="FN386" s="418"/>
      <c r="FO386" s="418"/>
      <c r="FP386" s="418"/>
      <c r="FQ386" s="418"/>
      <c r="FR386" s="418"/>
      <c r="FS386" s="418"/>
      <c r="FT386" s="418"/>
      <c r="FU386" s="418"/>
      <c r="FV386" s="418"/>
      <c r="FW386" s="418"/>
      <c r="FX386" s="418"/>
      <c r="FY386" s="418"/>
      <c r="FZ386" s="418"/>
      <c r="GA386" s="418"/>
      <c r="GB386" s="418"/>
      <c r="GC386" s="418"/>
      <c r="GD386" s="418"/>
      <c r="GE386" s="418"/>
      <c r="GF386" s="418"/>
      <c r="GG386" s="418"/>
      <c r="GH386" s="418"/>
      <c r="GI386" s="418"/>
      <c r="GJ386" s="418"/>
      <c r="GK386" s="418"/>
      <c r="GL386" s="418"/>
      <c r="GM386" s="418"/>
      <c r="GN386" s="418"/>
      <c r="GO386" s="418"/>
      <c r="GP386" s="418"/>
      <c r="GQ386" s="418"/>
      <c r="GR386" s="418"/>
      <c r="GS386" s="418"/>
      <c r="GT386" s="418"/>
      <c r="GU386" s="418"/>
      <c r="GV386" s="418"/>
      <c r="GW386" s="418"/>
      <c r="GX386" s="418"/>
      <c r="GY386" s="418"/>
      <c r="GZ386" s="418"/>
      <c r="HA386" s="418"/>
      <c r="HB386" s="418"/>
      <c r="HC386" s="418"/>
      <c r="HD386" s="418"/>
      <c r="HE386" s="418"/>
      <c r="HF386" s="418"/>
      <c r="HG386" s="418"/>
      <c r="HH386" s="418"/>
      <c r="HI386" s="418"/>
      <c r="HJ386" s="418"/>
      <c r="HK386" s="418"/>
      <c r="HL386" s="418"/>
      <c r="HM386" s="418"/>
      <c r="HN386" s="418"/>
      <c r="HO386" s="418"/>
      <c r="HP386" s="418"/>
      <c r="HQ386" s="418"/>
      <c r="HR386" s="418"/>
      <c r="HS386" s="418"/>
      <c r="HT386" s="418"/>
      <c r="HU386" s="418"/>
      <c r="HV386" s="418"/>
      <c r="HW386" s="418"/>
      <c r="HX386" s="418"/>
      <c r="HY386" s="418"/>
      <c r="HZ386" s="418"/>
      <c r="IA386" s="418"/>
      <c r="IB386" s="418"/>
      <c r="IC386" s="418"/>
      <c r="ID386" s="418"/>
      <c r="IE386" s="418"/>
      <c r="IF386" s="418"/>
      <c r="IG386" s="418"/>
      <c r="IH386" s="418"/>
      <c r="II386" s="418"/>
      <c r="IJ386" s="418"/>
      <c r="IK386" s="418"/>
      <c r="IL386" s="418"/>
      <c r="IM386" s="418"/>
      <c r="IN386" s="418"/>
      <c r="IO386" s="418"/>
      <c r="IP386" s="418"/>
      <c r="IQ386" s="418"/>
      <c r="IR386" s="418"/>
      <c r="IS386" s="418"/>
      <c r="IT386" s="418"/>
      <c r="IU386" s="418"/>
      <c r="IV386" s="418"/>
    </row>
    <row r="387" spans="1:7" ht="7.5" customHeight="1">
      <c r="A387" s="66"/>
      <c r="B387" s="6"/>
      <c r="C387" s="6"/>
      <c r="D387" s="6"/>
      <c r="E387" s="6"/>
      <c r="F387" s="6"/>
      <c r="G387" s="48"/>
    </row>
    <row r="388" spans="1:7" ht="14.25" customHeight="1">
      <c r="A388" s="429" t="s">
        <v>99</v>
      </c>
      <c r="B388" s="430"/>
      <c r="C388" s="430"/>
      <c r="D388" s="430"/>
      <c r="E388" s="430"/>
      <c r="F388" s="430"/>
      <c r="G388" s="48"/>
    </row>
    <row r="389" spans="1:7" ht="14.25" customHeight="1">
      <c r="A389" s="431" t="s">
        <v>100</v>
      </c>
      <c r="B389" s="432"/>
      <c r="C389" s="432"/>
      <c r="D389" s="432"/>
      <c r="E389" s="432"/>
      <c r="F389" s="432"/>
      <c r="G389" s="48"/>
    </row>
    <row r="390" spans="1:7" ht="13.5" thickBot="1">
      <c r="A390" s="433" t="s">
        <v>224</v>
      </c>
      <c r="B390" s="434"/>
      <c r="C390" s="434"/>
      <c r="D390" s="434"/>
      <c r="E390" s="434"/>
      <c r="F390" s="434"/>
      <c r="G390" s="97"/>
    </row>
    <row r="391" spans="1:7" ht="15" customHeight="1" thickBot="1">
      <c r="A391" s="435" t="s">
        <v>101</v>
      </c>
      <c r="B391" s="436"/>
      <c r="C391" s="436"/>
      <c r="D391" s="436"/>
      <c r="E391" s="436"/>
      <c r="F391" s="436"/>
      <c r="G391" s="116"/>
    </row>
  </sheetData>
  <sheetProtection selectLockedCells="1" selectUnlockedCells="1"/>
  <mergeCells count="74">
    <mergeCell ref="A5:F5"/>
    <mergeCell ref="A3:F3"/>
    <mergeCell ref="A4:F4"/>
    <mergeCell ref="A6:F6"/>
    <mergeCell ref="DW386:EB386"/>
    <mergeCell ref="EC386:EH386"/>
    <mergeCell ref="BO386:BT386"/>
    <mergeCell ref="BU386:BZ386"/>
    <mergeCell ref="CA386:CF386"/>
    <mergeCell ref="AE386:AJ386"/>
    <mergeCell ref="A2:G2"/>
    <mergeCell ref="A383:G383"/>
    <mergeCell ref="A283:G283"/>
    <mergeCell ref="A290:G290"/>
    <mergeCell ref="A291:F291"/>
    <mergeCell ref="HC386:HH386"/>
    <mergeCell ref="FG386:FL386"/>
    <mergeCell ref="FM386:FR386"/>
    <mergeCell ref="FS386:FX386"/>
    <mergeCell ref="DQ386:DV386"/>
    <mergeCell ref="IS386:IV386"/>
    <mergeCell ref="A388:F388"/>
    <mergeCell ref="A389:F389"/>
    <mergeCell ref="A390:F390"/>
    <mergeCell ref="A391:F391"/>
    <mergeCell ref="HI386:HN386"/>
    <mergeCell ref="HO386:HT386"/>
    <mergeCell ref="HU386:HZ386"/>
    <mergeCell ref="IA386:IF386"/>
    <mergeCell ref="FA386:FF386"/>
    <mergeCell ref="IM386:IR386"/>
    <mergeCell ref="FY386:GD386"/>
    <mergeCell ref="GE386:GJ386"/>
    <mergeCell ref="GK386:GP386"/>
    <mergeCell ref="GQ386:GV386"/>
    <mergeCell ref="GW386:HB386"/>
    <mergeCell ref="IG386:IL386"/>
    <mergeCell ref="EU386:EZ386"/>
    <mergeCell ref="CG386:CL386"/>
    <mergeCell ref="CM386:CR386"/>
    <mergeCell ref="CS386:CX386"/>
    <mergeCell ref="CY386:DD386"/>
    <mergeCell ref="DE386:DJ386"/>
    <mergeCell ref="DK386:DP386"/>
    <mergeCell ref="EI386:EN386"/>
    <mergeCell ref="EO386:ET386"/>
    <mergeCell ref="AK386:AP386"/>
    <mergeCell ref="AQ386:AV386"/>
    <mergeCell ref="AW386:BB386"/>
    <mergeCell ref="BC386:BH386"/>
    <mergeCell ref="BI386:BN386"/>
    <mergeCell ref="M386:R386"/>
    <mergeCell ref="S386:X386"/>
    <mergeCell ref="Y386:AD386"/>
    <mergeCell ref="M330:O330"/>
    <mergeCell ref="D8:F8"/>
    <mergeCell ref="A7:B7"/>
    <mergeCell ref="C7:G7"/>
    <mergeCell ref="C197:G197"/>
    <mergeCell ref="A197:B197"/>
    <mergeCell ref="B8:C8"/>
    <mergeCell ref="A293:B293"/>
    <mergeCell ref="C293:G293"/>
    <mergeCell ref="I330:K330"/>
    <mergeCell ref="A97:G97"/>
    <mergeCell ref="A98:F98"/>
    <mergeCell ref="A194:G194"/>
    <mergeCell ref="A385:F385"/>
    <mergeCell ref="A386:F386"/>
    <mergeCell ref="D243:F243"/>
    <mergeCell ref="A384:F384"/>
    <mergeCell ref="A195:F195"/>
    <mergeCell ref="A100:B100"/>
    <mergeCell ref="C100:G100"/>
  </mergeCells>
  <printOptions horizontalCentered="1"/>
  <pageMargins left="0.25" right="0.25" top="0.4" bottom="0.25" header="0.511805555555556" footer="0.511805555555556"/>
  <pageSetup horizontalDpi="600" verticalDpi="600" orientation="portrait" paperSize="9" scale="79" r:id="rId2"/>
  <rowBreaks count="3" manualBreakCount="3">
    <brk id="95" max="6" man="1"/>
    <brk id="191" max="6" man="1"/>
    <brk id="28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Ferdinand R. Aquino</cp:lastModifiedBy>
  <cp:lastPrinted>2014-01-20T08:17:23Z</cp:lastPrinted>
  <dcterms:created xsi:type="dcterms:W3CDTF">2011-05-14T01:26:24Z</dcterms:created>
  <dcterms:modified xsi:type="dcterms:W3CDTF">2014-01-20T08:19:11Z</dcterms:modified>
  <cp:category/>
  <cp:version/>
  <cp:contentType/>
  <cp:contentStatus/>
</cp:coreProperties>
</file>