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60" tabRatio="500" activeTab="0"/>
  </bookViews>
  <sheets>
    <sheet name="NQ2 August" sheetId="1" r:id="rId1"/>
  </sheets>
  <definedNames>
    <definedName name="Excel_BuiltIn_Print_Area" localSheetId="0">'NQ2 August'!$A$1:$I$504</definedName>
    <definedName name="_xlnm.Print_Area" localSheetId="0">'NQ2 August'!$A$1:$K$504</definedName>
  </definedNames>
  <calcPr calcMode="manual" fullCalcOnLoad="1"/>
</workbook>
</file>

<file path=xl/sharedStrings.xml><?xml version="1.0" encoding="utf-8"?>
<sst xmlns="http://schemas.openxmlformats.org/spreadsheetml/2006/main" count="579" uniqueCount="381">
  <si>
    <t>A Monthly Update of the Philippine Statistics Authority</t>
  </si>
  <si>
    <t>INDICATOR</t>
  </si>
  <si>
    <t xml:space="preserve">                            REFERENCE PERIOD and DATA</t>
  </si>
  <si>
    <r>
      <t xml:space="preserve"> </t>
    </r>
    <r>
      <rPr>
        <b/>
        <sz val="10"/>
        <rFont val="Arial"/>
        <family val="2"/>
      </rPr>
      <t>PRICE INDICES  (</t>
    </r>
    <r>
      <rPr>
        <b/>
        <i/>
        <sz val="10"/>
        <rFont val="Arial"/>
        <family val="2"/>
      </rPr>
      <t>Source:</t>
    </r>
    <r>
      <rPr>
        <b/>
        <sz val="10"/>
        <rFont val="Arial"/>
        <family val="2"/>
      </rPr>
      <t xml:space="preserve"> PSA)</t>
    </r>
  </si>
  <si>
    <r>
      <t>Consumer Price Index</t>
    </r>
    <r>
      <rPr>
        <sz val="9"/>
        <rFont val="Arial"/>
        <family val="2"/>
      </rPr>
      <t xml:space="preserve"> (2012 = 100)</t>
    </r>
  </si>
  <si>
    <t>Average 2019</t>
  </si>
  <si>
    <t>July 2020</t>
  </si>
  <si>
    <t>June 2020</t>
  </si>
  <si>
    <t>July 2019</t>
  </si>
  <si>
    <t>Philippines</t>
  </si>
  <si>
    <t>National Capital Region (NCR)</t>
  </si>
  <si>
    <t>Areas Outside NCR</t>
  </si>
  <si>
    <r>
      <t xml:space="preserve">Inflation rate </t>
    </r>
    <r>
      <rPr>
        <sz val="9"/>
        <rFont val="Arial"/>
        <family val="2"/>
      </rPr>
      <t>(Headline)</t>
    </r>
  </si>
  <si>
    <t>2.4</t>
  </si>
  <si>
    <t>2.2</t>
  </si>
  <si>
    <t>2.0</t>
  </si>
  <si>
    <t>Purchasing power of the peso</t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</si>
  <si>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</si>
  <si>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>Retail Price Index of Selected Construction Materials in NCR</t>
    </r>
    <r>
      <rPr>
        <sz val="9"/>
        <rFont val="Arial"/>
        <family val="2"/>
      </rPr>
      <t xml:space="preserve"> (2012 = 100)</t>
    </r>
  </si>
  <si>
    <t>May 2020</t>
  </si>
  <si>
    <t>June 2019</t>
  </si>
  <si>
    <r>
      <t xml:space="preserve">General Wholesale Price Index in the Philippines </t>
    </r>
    <r>
      <rPr>
        <sz val="9"/>
        <rFont val="Arial"/>
        <family val="2"/>
      </rPr>
      <t>(2012 = 100)</t>
    </r>
  </si>
  <si>
    <r>
      <t xml:space="preserve">General Retail Price Index in NCR </t>
    </r>
    <r>
      <rPr>
        <sz val="9"/>
        <rFont val="Arial"/>
        <family val="2"/>
      </rPr>
      <t>(2012 = 100)</t>
    </r>
  </si>
  <si>
    <t>114.1</t>
  </si>
  <si>
    <t>113.7</t>
  </si>
  <si>
    <t>Producer Price Index for Manufacturing</t>
  </si>
  <si>
    <t>r</t>
  </si>
  <si>
    <r>
      <t xml:space="preserve"> 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</si>
  <si>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t>Total 2019</t>
  </si>
  <si>
    <t>Total foreign trade</t>
  </si>
  <si>
    <t>p</t>
  </si>
  <si>
    <t>Imports</t>
  </si>
  <si>
    <t>Exports</t>
  </si>
  <si>
    <t>Balance of trade</t>
  </si>
  <si>
    <t>(40,666)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</si>
  <si>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</si>
  <si>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</si>
  <si>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</si>
  <si>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</si>
  <si>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</si>
  <si>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r>
      <t>1  Electronic products</t>
    </r>
    <r>
      <rPr>
        <vertAlign val="superscript"/>
        <sz val="9"/>
        <rFont val="Arial"/>
        <family val="2"/>
      </rPr>
      <t>1/</t>
    </r>
  </si>
  <si>
    <t>2  Mineral fuels, lubricants and related materials</t>
  </si>
  <si>
    <t>3  Industrial machinery and equipment</t>
  </si>
  <si>
    <t>Top exports:</t>
  </si>
  <si>
    <t>2  Other manufactures</t>
  </si>
  <si>
    <t>3  Other mineral products</t>
  </si>
  <si>
    <r>
      <t xml:space="preserve"> MONTHLY INTEGRATED SURVEY OF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</si>
  <si>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Value of production index  </t>
    </r>
    <r>
      <rPr>
        <sz val="9"/>
        <rFont val="Arial"/>
        <family val="2"/>
      </rPr>
      <t>(2000 = 100)</t>
    </r>
  </si>
  <si>
    <t>142.8</t>
  </si>
  <si>
    <t>131.7</t>
  </si>
  <si>
    <t>184.2</t>
  </si>
  <si>
    <t>Gainers over last year (%)</t>
  </si>
  <si>
    <t>Petroleum products</t>
  </si>
  <si>
    <t>Wood and wood products</t>
  </si>
  <si>
    <t>…</t>
  </si>
  <si>
    <t>Losers over last year (%)</t>
  </si>
  <si>
    <t>Transport equipment</t>
  </si>
  <si>
    <t>Printing</t>
  </si>
  <si>
    <t>Tobacco products</t>
  </si>
  <si>
    <r>
      <t xml:space="preserve">Volume of production index  </t>
    </r>
    <r>
      <rPr>
        <sz val="9"/>
        <rFont val="Arial"/>
        <family val="2"/>
      </rPr>
      <t>(2000 = 100)</t>
    </r>
  </si>
  <si>
    <t>Chemical products</t>
  </si>
  <si>
    <r>
      <t xml:space="preserve">Value of net sales index  </t>
    </r>
    <r>
      <rPr>
        <sz val="9"/>
        <rFont val="Arial"/>
        <family val="2"/>
      </rPr>
      <t>(2000 = 100)</t>
    </r>
  </si>
  <si>
    <t>Food manufacturing</t>
  </si>
  <si>
    <t>Footwear and wearing apparel</t>
  </si>
  <si>
    <r>
      <t xml:space="preserve">Volume of net sales index  </t>
    </r>
    <r>
      <rPr>
        <sz val="9"/>
        <rFont val="Arial"/>
        <family val="2"/>
      </rPr>
      <t>(2000 = 100)</t>
    </r>
  </si>
  <si>
    <t>Capacity utilization (%)</t>
  </si>
  <si>
    <t>73.0</t>
  </si>
  <si>
    <t>72.4</t>
  </si>
  <si>
    <r>
      <t>1/</t>
    </r>
    <r>
      <rPr>
        <sz val="8"/>
        <rFont val="Arial"/>
        <family val="2"/>
      </rPr>
      <t xml:space="preserve"> includes consigned and direct importation using the expanded coverage of electronic products.</t>
    </r>
  </si>
  <si>
    <t>National Quickstat – August 2020 (Phase 2) … continued</t>
  </si>
  <si>
    <t>Page 2 of 5</t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</si>
  <si>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</si>
  <si>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t>2nd Qtr. 2020</t>
  </si>
  <si>
    <t>1st Qtr. 2020</t>
  </si>
  <si>
    <t>2nd Qtr. 2019</t>
  </si>
  <si>
    <t>Total domestic trade</t>
  </si>
  <si>
    <t>Quantity</t>
  </si>
  <si>
    <t>Value</t>
  </si>
  <si>
    <t>Water</t>
  </si>
  <si>
    <t xml:space="preserve">Air </t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</si>
  <si>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</si>
  <si>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Total </t>
    </r>
    <r>
      <rPr>
        <sz val="9"/>
        <rFont val="Arial"/>
        <family val="2"/>
      </rPr>
      <t xml:space="preserve">(In thousand US dollars) </t>
    </r>
    <r>
      <rPr>
        <vertAlign val="superscript"/>
        <sz val="9"/>
        <rFont val="Arial"/>
        <family val="2"/>
      </rPr>
      <t>p</t>
    </r>
  </si>
  <si>
    <t>Land-based</t>
  </si>
  <si>
    <t>Sea-based</t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</si>
  <si>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</t>
    </r>
    <r>
      <rPr>
        <sz val="8"/>
        <rFont val="Arial"/>
        <family val="2"/>
      </rPr>
      <t>)</t>
    </r>
  </si>
  <si>
    <t>Both sexes (In thousands)</t>
  </si>
  <si>
    <t>Male</t>
  </si>
  <si>
    <t>Female</t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</si>
  <si>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BOT</t>
    </r>
  </si>
  <si>
    <t>Revenues</t>
  </si>
  <si>
    <t>Expenditures</t>
  </si>
  <si>
    <t>Surplus/(Deficit)</t>
  </si>
  <si>
    <t>(202,136)</t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</si>
  <si>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</si>
  <si>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</si>
  <si>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 (In billion pesos)</t>
    </r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</si>
  <si>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</si>
  <si>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</si>
  <si>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</si>
  <si>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</si>
  <si>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</si>
  <si>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</si>
  <si>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</si>
  <si>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</si>
  <si>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</si>
  <si>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r>
      <t xml:space="preserve"> </t>
    </r>
    <r>
      <rPr>
        <b/>
        <sz val="9"/>
        <rFont val="Arial"/>
        <family val="2"/>
      </rPr>
      <t xml:space="preserve">STOCKS and SHARES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PSE)</t>
    </r>
  </si>
  <si>
    <t>Philippine Stock Exchange index (PSEi)</t>
  </si>
  <si>
    <t>Volume traded (In million shares)</t>
  </si>
  <si>
    <t>Value of shares traded (In million pesos)</t>
  </si>
  <si>
    <r>
      <t xml:space="preserve">  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LTO)</t>
    </r>
  </si>
  <si>
    <t>2019</t>
  </si>
  <si>
    <t>2018</t>
  </si>
  <si>
    <t>2017</t>
  </si>
  <si>
    <t>Registered motor vehicles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</si>
  <si>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</si>
  <si>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</si>
  <si>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</si>
  <si>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</si>
  <si>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</si>
  <si>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</si>
  <si>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</si>
  <si>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</si>
  <si>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</si>
  <si>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</si>
  <si>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2016</t>
  </si>
  <si>
    <t>Impounded vehicles</t>
  </si>
  <si>
    <t xml:space="preserve"> METRO MANILA LIGHT RAIL TRANSIT </t>
  </si>
  <si>
    <r>
      <t>LRT (Line 1)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Manila Corporation)</t>
    </r>
  </si>
  <si>
    <t>August 2015</t>
  </si>
  <si>
    <t>July 2015</t>
  </si>
  <si>
    <t>August 2014</t>
  </si>
  <si>
    <t>Passenger traffic (In million passengers)</t>
  </si>
  <si>
    <t>Gross revenue collection (In million pesos)</t>
  </si>
  <si>
    <r>
      <t>LRT (Line 2)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Transit Authority)</t>
    </r>
  </si>
  <si>
    <r>
      <t xml:space="preserve">MRT (Line 3)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 Rail Transit Corporation</t>
    </r>
    <r>
      <rPr>
        <i/>
        <sz val="9"/>
        <rFont val="Arial"/>
        <family val="2"/>
      </rPr>
      <t>)</t>
    </r>
  </si>
  <si>
    <t>December 2017</t>
  </si>
  <si>
    <t>November 2017</t>
  </si>
  <si>
    <t>December 2016</t>
  </si>
  <si>
    <r>
      <t xml:space="preserve"> </t>
    </r>
    <r>
      <rPr>
        <b/>
        <sz val="9"/>
        <rFont val="Arial"/>
        <family val="2"/>
      </rPr>
      <t xml:space="preserve">FAMILY INCOME and EXPENDITURE </t>
    </r>
    <r>
      <rPr>
        <sz val="9"/>
        <rFont val="Arial"/>
        <family val="2"/>
      </rPr>
      <t xml:space="preserve">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</si>
  <si>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 Number of families</t>
    </r>
    <r>
      <rPr>
        <sz val="9"/>
        <rFont val="Arial"/>
        <family val="2"/>
      </rPr>
      <t xml:space="preserve"> (In thousands)</t>
    </r>
  </si>
  <si>
    <r>
      <t xml:space="preserve">At 2018 prices </t>
    </r>
    <r>
      <rPr>
        <sz val="9"/>
        <rFont val="Arial"/>
        <family val="2"/>
      </rPr>
      <t>(In thousand pesos)</t>
    </r>
  </si>
  <si>
    <t>Average family income</t>
  </si>
  <si>
    <t>Average family expenditure</t>
  </si>
  <si>
    <t>Average savings</t>
  </si>
  <si>
    <r>
      <t xml:space="preserve">At 2015 prices </t>
    </r>
    <r>
      <rPr>
        <sz val="9"/>
        <rFont val="Arial"/>
        <family val="2"/>
      </rPr>
      <t>(In thousand pesos)</t>
    </r>
  </si>
  <si>
    <r>
      <t xml:space="preserve"> </t>
    </r>
    <r>
      <rPr>
        <b/>
        <sz val="9"/>
        <rFont val="Arial"/>
        <family val="2"/>
      </rPr>
      <t xml:space="preserve">POVERTY THRESHOLD and POVERTY INCIDENCE AMONG FAMILIES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PSA)</t>
    </r>
  </si>
  <si>
    <t>2015*</t>
  </si>
  <si>
    <t>Per Capita Poverty Threshold (in pesos)</t>
  </si>
  <si>
    <t>Poverty Incidence Families (in percent)</t>
  </si>
  <si>
    <r>
      <t>2/</t>
    </r>
    <r>
      <rPr>
        <sz val="8"/>
        <rFont val="Arial"/>
        <family val="2"/>
      </rPr>
      <t xml:space="preserve"> Excludes the Bangko Sentral ng Pilipinas;  amount includes allowance for probable losses.</t>
    </r>
  </si>
  <si>
    <t xml:space="preserve">* Revised/updated based on the following: a) rebasing of the Consumer Price Index (CPI) market basket of prices from 2006 to 2012; and b) adoption of the 2015 Census of Population results for the weights </t>
  </si>
  <si>
    <t xml:space="preserve">   in the Family Income and Expenditure Survey (FIES).</t>
  </si>
  <si>
    <t>Page 3 of 5</t>
  </si>
  <si>
    <r>
      <t xml:space="preserve">National Quickstat - August 2020 (Phase 2) … </t>
    </r>
    <r>
      <rPr>
        <b/>
        <i/>
        <sz val="9"/>
        <rFont val="Arial"/>
        <family val="2"/>
      </rPr>
      <t>continued</t>
    </r>
  </si>
  <si>
    <r>
      <t xml:space="preserve"> </t>
    </r>
    <r>
      <rPr>
        <b/>
        <sz val="10"/>
        <rFont val="Arial"/>
        <family val="2"/>
      </rPr>
      <t xml:space="preserve">LABOR and EMPLOYMENT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</si>
  <si>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April 2020</t>
  </si>
  <si>
    <t>April 2019</t>
  </si>
  <si>
    <r>
      <t xml:space="preserve">Total 15 years old and over </t>
    </r>
    <r>
      <rPr>
        <sz val="9"/>
        <rFont val="Arial"/>
        <family val="2"/>
      </rPr>
      <t>(in '000)**</t>
    </r>
  </si>
  <si>
    <t>Labor force participation rate (in percent)</t>
  </si>
  <si>
    <t>Employment rate (in percent)</t>
  </si>
  <si>
    <t>Unemployment rate (in percent)</t>
  </si>
  <si>
    <t>Underemployment rate (in percent)</t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</si>
  <si>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</si>
  <si>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</si>
  <si>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</si>
  <si>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t xml:space="preserve">Employed persons by major industry group </t>
  </si>
  <si>
    <t>Agriculture</t>
  </si>
  <si>
    <t>Industry</t>
  </si>
  <si>
    <t>17.0</t>
  </si>
  <si>
    <t>Services</t>
  </si>
  <si>
    <t xml:space="preserve">Employed persons by class of worker </t>
  </si>
  <si>
    <t>Wage and salary workers</t>
  </si>
  <si>
    <t>Self-employed without any paid employee</t>
  </si>
  <si>
    <t>27.3</t>
  </si>
  <si>
    <t>Employer in own family-operated farm or business</t>
  </si>
  <si>
    <t>Unpaid family workers</t>
  </si>
  <si>
    <r>
      <t xml:space="preserve"> </t>
    </r>
    <r>
      <rPr>
        <b/>
        <sz val="9"/>
        <rFont val="Arial"/>
        <family val="2"/>
      </rPr>
      <t xml:space="preserve">NATIONAL ACCOUNTS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  <r>
      <rPr>
        <b/>
        <sz val="9"/>
        <rFont val="Lucida Sans Unicode"/>
        <family val="2"/>
      </rPr>
      <t xml:space="preserve"> </t>
    </r>
  </si>
  <si>
    <t>Annual 2019</t>
  </si>
  <si>
    <t>At current prices</t>
  </si>
  <si>
    <t>Gross Domestic Product</t>
  </si>
  <si>
    <t>Gross National Income</t>
  </si>
  <si>
    <t>At constant 2018 prices</t>
  </si>
  <si>
    <r>
      <t>At current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</si>
  <si>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t>Annual 2018-2019</t>
  </si>
  <si>
    <t>2nd Qtr. 2019-2020</t>
  </si>
  <si>
    <t>1st Qtr. 2019-2020</t>
  </si>
  <si>
    <t>2nd Qtr. 2018-2019</t>
  </si>
  <si>
    <r>
      <t>At constant 2018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</si>
  <si>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</si>
  <si>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Philippines </t>
    </r>
    <r>
      <rPr>
        <sz val="9"/>
        <rFont val="Arial"/>
        <family val="2"/>
      </rPr>
      <t xml:space="preserve"> (number)</t>
    </r>
  </si>
  <si>
    <t>Total floor area (in square meters)</t>
  </si>
  <si>
    <t>Value (in thousand pesos)</t>
  </si>
  <si>
    <r>
      <t>Residential</t>
    </r>
    <r>
      <rPr>
        <sz val="9"/>
        <rFont val="Arial"/>
        <family val="2"/>
      </rPr>
      <t xml:space="preserve">  (number)</t>
    </r>
  </si>
  <si>
    <t>Average cost per floor area</t>
  </si>
  <si>
    <t>11,878</t>
  </si>
  <si>
    <r>
      <t xml:space="preserve">Non-residential  </t>
    </r>
    <r>
      <rPr>
        <sz val="9"/>
        <rFont val="Arial"/>
        <family val="2"/>
      </rPr>
      <t>(number)</t>
    </r>
  </si>
  <si>
    <t>11,609</t>
  </si>
  <si>
    <r>
      <t xml:space="preserve">Alterations and repairs </t>
    </r>
    <r>
      <rPr>
        <sz val="9"/>
        <rFont val="Arial"/>
        <family val="2"/>
      </rPr>
      <t xml:space="preserve"> (number)</t>
    </r>
  </si>
  <si>
    <t xml:space="preserve"> </t>
  </si>
  <si>
    <r>
      <t xml:space="preserve"> </t>
    </r>
    <r>
      <rPr>
        <b/>
        <sz val="9"/>
        <rFont val="Arial"/>
        <family val="2"/>
      </rPr>
      <t>BUSINESS AND INDUSTRY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</si>
  <si>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>Industry Description</t>
    </r>
    <r>
      <rPr>
        <sz val="9"/>
        <rFont val="Arial"/>
        <family val="2"/>
      </rPr>
      <t xml:space="preserve"> (All establishments)</t>
    </r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</si>
  <si>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</si>
  <si>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</si>
  <si>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</si>
  <si>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</si>
  <si>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</si>
  <si>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</si>
  <si>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</si>
  <si>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</si>
  <si>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</si>
  <si>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</si>
  <si>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</si>
  <si>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</si>
  <si>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</si>
  <si>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</si>
  <si>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</si>
  <si>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</si>
  <si>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</si>
  <si>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</si>
  <si>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</si>
  <si>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</si>
  <si>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</si>
  <si>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</si>
  <si>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</si>
  <si>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</si>
  <si>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</si>
  <si>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</si>
  <si>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</si>
  <si>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</si>
  <si>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2.04 (2000-2007)</t>
  </si>
  <si>
    <r>
      <t xml:space="preserve">Population density </t>
    </r>
    <r>
      <rPr>
        <sz val="9"/>
        <rFont val="Arial"/>
        <family val="2"/>
      </rPr>
      <t>(persons per square kilometer)</t>
    </r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</si>
  <si>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</si>
  <si>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</si>
  <si>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</si>
  <si>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</si>
  <si>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</si>
  <si>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</si>
  <si>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</si>
  <si>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</si>
  <si>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</si>
  <si>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r>
      <t xml:space="preserve">  a/ </t>
    </r>
    <r>
      <rPr>
        <sz val="8"/>
        <rFont val="Arial"/>
        <family val="2"/>
      </rPr>
      <t>Estimates are preliminary and may change</t>
    </r>
  </si>
  <si>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</si>
  <si>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</si>
  <si>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</si>
  <si>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t xml:space="preserve"> ** Population 15 years old and over</t>
  </si>
  <si>
    <t>National Quickstat – August 2020 (Phase 2)… continued</t>
  </si>
  <si>
    <t>Page 4 of 5</t>
  </si>
  <si>
    <t>Proportion of total population by age group</t>
  </si>
  <si>
    <t>Overall dependency ratio</t>
  </si>
  <si>
    <t>Young dependency ratio</t>
  </si>
  <si>
    <t>Old dependency ratio</t>
  </si>
  <si>
    <r>
      <t xml:space="preserve">Sex ratio </t>
    </r>
    <r>
      <rPr>
        <sz val="9"/>
        <rFont val="Arial"/>
        <family val="2"/>
      </rPr>
      <t>(number of males per 100 females)</t>
    </r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</si>
  <si>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</si>
  <si>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</si>
  <si>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</si>
  <si>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</si>
  <si>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</si>
  <si>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</si>
  <si>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</si>
  <si>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</si>
  <si>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</si>
  <si>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</si>
  <si>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</si>
  <si>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</si>
  <si>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</si>
  <si>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r>
      <t xml:space="preserve"> </t>
    </r>
    <r>
      <rPr>
        <b/>
        <sz val="9"/>
        <rFont val="Arial"/>
        <family val="2"/>
      </rPr>
      <t xml:space="preserve">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</si>
  <si>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>Marriages</t>
    </r>
    <r>
      <rPr>
        <sz val="9"/>
        <rFont val="Arial"/>
        <family val="2"/>
      </rPr>
      <t xml:space="preserve"> (Based on civil registration)</t>
    </r>
    <r>
      <rPr>
        <vertAlign val="superscript"/>
        <sz val="9"/>
        <rFont val="Arial"/>
        <family val="2"/>
      </rPr>
      <t>6/</t>
    </r>
  </si>
  <si>
    <r>
      <t xml:space="preserve">Births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</si>
  <si>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 xml:space="preserve">Deaths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</si>
  <si>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t>Fetal deaths</t>
  </si>
  <si>
    <t>Top 3 Leading Causes of Death</t>
  </si>
  <si>
    <t>1. Ischaemic heart diseases</t>
  </si>
  <si>
    <t>2. Malignant neoplasms (cancer)</t>
  </si>
  <si>
    <t>3. Cerebrovascular diseases</t>
  </si>
  <si>
    <r>
      <t xml:space="preserve"> </t>
    </r>
    <r>
      <rPr>
        <b/>
        <sz val="9"/>
        <rFont val="Arial"/>
        <family val="2"/>
      </rPr>
      <t xml:space="preserve">FAMILY PLANNING </t>
    </r>
    <r>
      <rPr>
        <vertAlign val="superscript"/>
        <sz val="9"/>
        <rFont val="Arial"/>
        <family val="2"/>
      </rPr>
      <t>7/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PSA)</t>
    </r>
  </si>
  <si>
    <r>
      <t xml:space="preserve">Any method </t>
    </r>
    <r>
      <rPr>
        <sz val="9"/>
        <rFont val="Arial"/>
        <family val="2"/>
      </rPr>
      <t>(in percent)</t>
    </r>
  </si>
  <si>
    <t xml:space="preserve">Any modern method </t>
  </si>
  <si>
    <t xml:space="preserve">Any traditional method </t>
  </si>
  <si>
    <t xml:space="preserve">Not currently using </t>
  </si>
  <si>
    <t>Number of women</t>
  </si>
  <si>
    <r>
      <t xml:space="preserve"> </t>
    </r>
    <r>
      <rPr>
        <b/>
        <sz val="9"/>
        <rFont val="Arial"/>
        <family val="2"/>
      </rPr>
      <t xml:space="preserve">EDUCATION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</si>
  <si>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Simple literacy rate </t>
    </r>
    <r>
      <rPr>
        <vertAlign val="superscript"/>
        <sz val="9"/>
        <rFont val="Arial"/>
        <family val="2"/>
      </rPr>
      <t>8/</t>
    </r>
    <r>
      <rPr>
        <sz val="9"/>
        <rFont val="Arial"/>
        <family val="2"/>
      </rPr>
      <t xml:space="preserve"> (10 years old and over; basic reading and writing skills) (in percent)</t>
    </r>
  </si>
  <si>
    <t>98.3</t>
  </si>
  <si>
    <t>96.5</t>
  </si>
  <si>
    <t>95.6</t>
  </si>
  <si>
    <t>Functional literacy rate (10 to 64 years old; basic reading, writing, and computational skills) (in percent)</t>
  </si>
  <si>
    <t>90.3</t>
  </si>
  <si>
    <t>86.4</t>
  </si>
  <si>
    <t>84.1</t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</si>
  <si>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</si>
  <si>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</si>
  <si>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</si>
  <si>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</si>
  <si>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</si>
  <si>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</si>
  <si>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</si>
  <si>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</si>
  <si>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</si>
  <si>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</si>
  <si>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</si>
  <si>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CPH 2015 data</t>
    </r>
  </si>
  <si>
    <t>Page 5 of 5</t>
  </si>
  <si>
    <r>
      <t xml:space="preserve">National Quickstat - August 2020 (Phase 2)… </t>
    </r>
    <r>
      <rPr>
        <b/>
        <i/>
        <sz val="9"/>
        <rFont val="Arial"/>
        <family val="2"/>
      </rPr>
      <t>concluded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</si>
  <si>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 xml:space="preserve">DepEd) </t>
    </r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</si>
  <si>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</si>
  <si>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</si>
  <si>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</si>
  <si>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</si>
  <si>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</si>
  <si>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</si>
  <si>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</si>
  <si>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</si>
  <si>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</si>
  <si>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</si>
  <si>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</si>
  <si>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</si>
  <si>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</si>
  <si>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</si>
  <si>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</si>
  <si>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</si>
  <si>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DOT)</t>
    </r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</si>
  <si>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</si>
  <si>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</si>
  <si>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</si>
  <si>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</si>
  <si>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</si>
  <si>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</si>
  <si>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</si>
  <si>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</si>
  <si>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</si>
  <si>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</si>
  <si>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</si>
  <si>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</si>
  <si>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</si>
  <si>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</si>
  <si>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</si>
  <si>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</si>
  <si>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r>
      <t>Notes</t>
    </r>
    <r>
      <rPr>
        <sz val="8"/>
        <rFont val="Arial"/>
        <family val="2"/>
      </rPr>
      <t>: Data includes State and Local Universities and Colleges (SUCs/LUCs).</t>
    </r>
  </si>
  <si>
    <t>For SY 2014-2015 to SY 2018-2019 includes Learners with Special Educational Needs (LSENs).</t>
  </si>
  <si>
    <t>For SY 2016-2017, SHS covers Grade 11 only while for SY 2017-2018 to SY 2018-2019, SHS covers Grades 11 and 12.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</si>
  <si>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</si>
  <si>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</si>
  <si>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</si>
  <si>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r>
      <t xml:space="preserve">  p</t>
    </r>
    <r>
      <rPr>
        <sz val="8"/>
        <rFont val="Arial"/>
        <family val="2"/>
      </rPr>
      <t xml:space="preserve"> Preliminary</t>
    </r>
  </si>
  <si>
    <r>
      <t xml:space="preserve"> 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</si>
  <si>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 xml:space="preserve"> .. Not available</t>
  </si>
  <si>
    <t xml:space="preserve"> 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</si>
  <si>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</si>
  <si>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</si>
  <si>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</si>
  <si>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</si>
  <si>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</si>
  <si>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</si>
  <si>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</si>
  <si>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</si>
  <si>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</si>
  <si>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</si>
  <si>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</si>
  <si>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</si>
  <si>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</si>
  <si>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r>
      <rPr>
        <b/>
        <sz val="8"/>
        <color indexed="9"/>
        <rFont val="Arial"/>
        <family val="2"/>
      </rPr>
      <t xml:space="preserve"> PSA website</t>
    </r>
    <r>
      <rPr>
        <sz val="8"/>
        <color indexed="9"/>
        <rFont val="Arial"/>
        <family val="2"/>
      </rPr>
      <t>: www.psa.gov.ph</t>
    </r>
  </si>
  <si>
    <r>
      <rPr>
        <b/>
        <sz val="8"/>
        <color indexed="9"/>
        <rFont val="Arial"/>
        <family val="2"/>
      </rPr>
      <t xml:space="preserve"> PSA Library</t>
    </r>
    <r>
      <rPr>
        <sz val="8"/>
        <color indexed="9"/>
        <rFont val="Arial"/>
        <family val="2"/>
      </rPr>
      <t>: Ground Flr., PSA-CVEA Bldg., PSA Complex, East Ave., Diliman, Quezon City (Tel. 8462-6600 local 839)</t>
    </r>
  </si>
  <si>
    <r>
      <rPr>
        <b/>
        <sz val="8"/>
        <color indexed="9"/>
        <rFont val="Arial"/>
        <family val="2"/>
      </rPr>
      <t xml:space="preserve"> PSA Serbilis sa Radyo</t>
    </r>
    <r>
      <rPr>
        <sz val="8"/>
        <color indexed="9"/>
        <rFont val="Arial"/>
        <family val="2"/>
      </rPr>
      <t>: DZRP-Radyo Pilipinas (738 kHz) every Saturday from 3:00 p.m. to 4:00 p.m.</t>
    </r>
  </si>
  <si>
    <t>Compiled by:</t>
  </si>
  <si>
    <t>KNOWLEDGE MANAGEMENT AND COMMUNICATIONS DIVISION</t>
  </si>
  <si>
    <t>Tel No. 8462-6600 local 833, 834, 810</t>
  </si>
  <si>
    <r>
      <rPr>
        <b/>
        <sz val="8"/>
        <rFont val="Arial"/>
        <family val="2"/>
      </rPr>
      <t xml:space="preserve">Facebook:  </t>
    </r>
    <r>
      <rPr>
        <b/>
        <i/>
        <sz val="8"/>
        <rFont val="Arial"/>
        <family val="2"/>
      </rPr>
      <t>https://www.facebook.com/PhilippineStatisticsAuthority</t>
    </r>
    <r>
      <rPr>
        <b/>
        <sz val="8"/>
        <rFont val="Arial"/>
        <family val="2"/>
      </rPr>
      <t xml:space="preserve">;   Twitter:  </t>
    </r>
    <r>
      <rPr>
        <b/>
        <i/>
        <sz val="8"/>
        <rFont val="Arial"/>
        <family val="2"/>
      </rPr>
      <t>https://twitter.com/PSAgovph</t>
    </r>
    <r>
      <rPr>
        <b/>
        <sz val="8"/>
        <rFont val="Arial"/>
        <family val="2"/>
      </rPr>
      <t>;  E-mail: info</t>
    </r>
    <r>
      <rPr>
        <b/>
        <i/>
        <sz val="8"/>
        <rFont val="Arial"/>
        <family val="2"/>
      </rPr>
      <t>@psa.gov.ph</t>
    </r>
  </si>
  <si>
    <r>
      <t>January 2020</t>
    </r>
    <r>
      <rPr>
        <b/>
        <u val="single"/>
        <vertAlign val="superscript"/>
        <sz val="9"/>
        <rFont val="Arial"/>
        <family val="2"/>
      </rPr>
      <t>a/</t>
    </r>
  </si>
  <si>
    <r>
      <t>1</t>
    </r>
    <r>
      <rPr>
        <b/>
        <u val="single"/>
        <vertAlign val="superscript"/>
        <sz val="9"/>
        <rFont val="Arial"/>
        <family val="2"/>
      </rPr>
      <t>st</t>
    </r>
    <r>
      <rPr>
        <b/>
        <u val="single"/>
        <sz val="9"/>
        <rFont val="Arial"/>
        <family val="2"/>
      </rPr>
      <t xml:space="preserve"> Qtr. 2020</t>
    </r>
  </si>
  <si>
    <r>
      <t>4</t>
    </r>
    <r>
      <rPr>
        <b/>
        <u val="single"/>
        <vertAlign val="superscript"/>
        <sz val="9"/>
        <rFont val="Arial"/>
        <family val="2"/>
      </rPr>
      <t>th</t>
    </r>
    <r>
      <rPr>
        <b/>
        <u val="single"/>
        <sz val="9"/>
        <rFont val="Arial"/>
        <family val="2"/>
      </rPr>
      <t xml:space="preserve"> Qtr. 2019</t>
    </r>
  </si>
  <si>
    <r>
      <t>1</t>
    </r>
    <r>
      <rPr>
        <b/>
        <u val="single"/>
        <vertAlign val="superscript"/>
        <sz val="9"/>
        <rFont val="Arial"/>
        <family val="2"/>
      </rPr>
      <t>st</t>
    </r>
    <r>
      <rPr>
        <b/>
        <u val="single"/>
        <sz val="9"/>
        <rFont val="Arial"/>
        <family val="2"/>
      </rPr>
      <t xml:space="preserve"> Qtr. 2019</t>
    </r>
  </si>
  <si>
    <r>
      <t>2017 (</t>
    </r>
    <r>
      <rPr>
        <b/>
        <i/>
        <u val="single"/>
        <sz val="9"/>
        <rFont val="Arial"/>
        <family val="2"/>
      </rPr>
      <t>Final Results</t>
    </r>
    <r>
      <rPr>
        <b/>
        <u val="single"/>
        <sz val="9"/>
        <rFont val="Arial"/>
        <family val="2"/>
      </rPr>
      <t>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</si>
  <si>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</si>
  <si>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</si>
  <si>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</si>
  <si>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</si>
  <si>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</si>
  <si>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</si>
  <si>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</si>
  <si>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Figures are results of actual registration without any adjustment of under-registration.</t>
    </r>
  </si>
  <si>
    <r>
      <t xml:space="preserve">                                        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                                                        August 2020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</si>
</sst>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;&quot; (&quot;#,##0.00\);&quot; -&quot;#\ ;@\ "/>
    <numFmt numFmtId="177" formatCode="General_)"/>
    <numFmt numFmtId="178" formatCode="_(* #,##0.00_);_(* \(#,##0.00\);_(* \-??_);_(@_)"/>
    <numFmt numFmtId="179" formatCode="mm/yy"/>
    <numFmt numFmtId="180" formatCode="#,##0.0"/>
    <numFmt numFmtId="181" formatCode="0.0"/>
    <numFmt numFmtId="182" formatCode="#,##0.0_);\(#,##0.0\)"/>
    <numFmt numFmtId="183" formatCode="0.00\ ;\(0.00\)"/>
    <numFmt numFmtId="184" formatCode="0\ ;\(0\)"/>
    <numFmt numFmtId="185" formatCode="#,##0\ ;\(#,##0\)"/>
    <numFmt numFmtId="186" formatCode="#,##0,,"/>
    <numFmt numFmtId="187" formatCode="#,##0.00,,"/>
    <numFmt numFmtId="188" formatCode="#,##0;[Red]#,##0"/>
    <numFmt numFmtId="189" formatCode="0.0_);\(0.0\)"/>
    <numFmt numFmtId="190" formatCode="0.0;\-0.0;;@"/>
    <numFmt numFmtId="191" formatCode="_(* #,###.00,,_);_(* \(#,###.00,,\);_(* &quot;-&quot;??_);_(@_)"/>
    <numFmt numFmtId="192" formatCode="#,###.00,,"/>
    <numFmt numFmtId="193" formatCode="0.0%"/>
    <numFmt numFmtId="194" formatCode="dd\-mmm"/>
    <numFmt numFmtId="195" formatCode="#,##0.0\ ;\(#,##0.0\)"/>
    <numFmt numFmtId="196" formatCode="0.0000"/>
    <numFmt numFmtId="197" formatCode="#,##0.000\ ;&quot; (&quot;#,##0.000\);&quot; -&quot;#.000\ ;@\ "/>
    <numFmt numFmtId="198" formatCode="#,##0.000"/>
    <numFmt numFmtId="199" formatCode="0.000"/>
    <numFmt numFmtId="200" formatCode="#,##0\ ;&quot; (&quot;#,##0\);&quot; -&quot;#\ ;@\ "/>
    <numFmt numFmtId="201" formatCode="mmm\ d&quot;, &quot;yy"/>
    <numFmt numFmtId="202" formatCode="."/>
  </numFmts>
  <fonts count="10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Lucida Sans Unicode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vertAlign val="superscript"/>
      <sz val="8"/>
      <name val="Arial"/>
      <family val="2"/>
    </font>
    <font>
      <sz val="8"/>
      <name val="Lucida Sans Unicode"/>
      <family val="2"/>
    </font>
    <font>
      <sz val="10"/>
      <name val="Times New Roman"/>
      <family val="1"/>
    </font>
    <font>
      <b/>
      <u val="single"/>
      <sz val="9"/>
      <color indexed="8"/>
      <name val="Arial"/>
      <family val="2"/>
    </font>
    <font>
      <u val="single"/>
      <vertAlign val="superscript"/>
      <sz val="9"/>
      <name val="Arial"/>
      <family val="2"/>
    </font>
    <font>
      <sz val="9"/>
      <name val="Lucida Sans Unicode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Calibri"/>
      <family val="2"/>
    </font>
    <font>
      <sz val="10"/>
      <color indexed="17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i/>
      <sz val="9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b/>
      <i/>
      <sz val="8"/>
      <name val="Arial"/>
      <family val="2"/>
    </font>
    <font>
      <vertAlign val="superscript"/>
      <sz val="8"/>
      <name val="Lucida Sans Unicode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vertAlign val="superscript"/>
      <sz val="9"/>
      <name val="Arial"/>
      <family val="2"/>
    </font>
    <font>
      <b/>
      <i/>
      <u val="single"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b/>
      <sz val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1" fillId="0" borderId="0">
      <alignment/>
      <protection/>
    </xf>
    <xf numFmtId="177" fontId="35" fillId="0" borderId="0">
      <alignment/>
      <protection/>
    </xf>
    <xf numFmtId="0" fontId="1" fillId="0" borderId="0">
      <alignment/>
      <protection/>
    </xf>
    <xf numFmtId="177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Font="1" applyAlignment="1">
      <alignment horizontal="left" indent="6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8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horizontal="left" indent="1"/>
    </xf>
    <xf numFmtId="179" fontId="9" fillId="35" borderId="0" xfId="0" applyNumberFormat="1" applyFont="1" applyFill="1" applyBorder="1" applyAlignment="1">
      <alignment horizontal="center"/>
    </xf>
    <xf numFmtId="179" fontId="9" fillId="35" borderId="0" xfId="0" applyNumberFormat="1" applyFont="1" applyFill="1" applyBorder="1" applyAlignment="1">
      <alignment horizontal="right"/>
    </xf>
    <xf numFmtId="179" fontId="9" fillId="35" borderId="0" xfId="0" applyNumberFormat="1" applyFont="1" applyFill="1" applyBorder="1" applyAlignment="1">
      <alignment horizontal="left"/>
    </xf>
    <xf numFmtId="179" fontId="10" fillId="35" borderId="0" xfId="0" applyNumberFormat="1" applyFont="1" applyFill="1" applyBorder="1" applyAlignment="1">
      <alignment/>
    </xf>
    <xf numFmtId="179" fontId="10" fillId="35" borderId="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indent="1"/>
    </xf>
    <xf numFmtId="179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indent="2"/>
    </xf>
    <xf numFmtId="180" fontId="3" fillId="0" borderId="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left" indent="3"/>
    </xf>
    <xf numFmtId="181" fontId="5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left" vertical="top"/>
      <protection locked="0"/>
    </xf>
    <xf numFmtId="180" fontId="5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left" vertical="top"/>
    </xf>
    <xf numFmtId="0" fontId="3" fillId="36" borderId="13" xfId="0" applyFont="1" applyFill="1" applyBorder="1" applyAlignment="1">
      <alignment horizontal="left"/>
    </xf>
    <xf numFmtId="179" fontId="9" fillId="36" borderId="0" xfId="0" applyNumberFormat="1" applyFont="1" applyFill="1" applyBorder="1" applyAlignment="1">
      <alignment horizontal="center"/>
    </xf>
    <xf numFmtId="179" fontId="9" fillId="36" borderId="0" xfId="0" applyNumberFormat="1" applyFont="1" applyFill="1" applyBorder="1" applyAlignment="1">
      <alignment horizontal="right"/>
    </xf>
    <xf numFmtId="179" fontId="9" fillId="36" borderId="0" xfId="0" applyNumberFormat="1" applyFont="1" applyFill="1" applyBorder="1" applyAlignment="1">
      <alignment horizontal="left"/>
    </xf>
    <xf numFmtId="179" fontId="11" fillId="36" borderId="0" xfId="0" applyNumberFormat="1" applyFont="1" applyFill="1" applyBorder="1" applyAlignment="1">
      <alignment/>
    </xf>
    <xf numFmtId="179" fontId="11" fillId="36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4" fontId="10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 horizontal="left" vertical="top"/>
    </xf>
    <xf numFmtId="185" fontId="3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185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187" fontId="5" fillId="0" borderId="0" xfId="46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left" indent="3"/>
    </xf>
    <xf numFmtId="189" fontId="3" fillId="0" borderId="0" xfId="0" applyNumberFormat="1" applyFont="1" applyFill="1" applyBorder="1" applyAlignment="1">
      <alignment readingOrder="1"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readingOrder="1"/>
    </xf>
    <xf numFmtId="189" fontId="5" fillId="0" borderId="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indent="5"/>
    </xf>
    <xf numFmtId="189" fontId="3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 readingOrder="1"/>
    </xf>
    <xf numFmtId="189" fontId="5" fillId="0" borderId="0" xfId="0" applyNumberFormat="1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left" indent="5"/>
    </xf>
    <xf numFmtId="0" fontId="5" fillId="0" borderId="13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left" indent="6"/>
    </xf>
    <xf numFmtId="0" fontId="0" fillId="0" borderId="16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 indent="7"/>
    </xf>
    <xf numFmtId="0" fontId="0" fillId="0" borderId="0" xfId="0" applyFont="1" applyFill="1" applyBorder="1" applyAlignment="1">
      <alignment horizontal="left" indent="6"/>
    </xf>
    <xf numFmtId="0" fontId="95" fillId="0" borderId="0" xfId="0" applyFont="1" applyFill="1" applyAlignment="1">
      <alignment horizontal="left" indent="1"/>
    </xf>
    <xf numFmtId="190" fontId="13" fillId="0" borderId="0" xfId="0" applyNumberFormat="1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/>
    </xf>
    <xf numFmtId="179" fontId="11" fillId="0" borderId="16" xfId="0" applyNumberFormat="1" applyFont="1" applyFill="1" applyBorder="1" applyAlignment="1">
      <alignment horizontal="left" vertical="top"/>
    </xf>
    <xf numFmtId="191" fontId="95" fillId="0" borderId="0" xfId="65" applyNumberFormat="1" applyFont="1" applyAlignment="1">
      <alignment horizontal="left" indent="1"/>
      <protection/>
    </xf>
    <xf numFmtId="191" fontId="14" fillId="0" borderId="0" xfId="65" applyNumberFormat="1" applyFont="1">
      <alignment/>
      <protection/>
    </xf>
    <xf numFmtId="191" fontId="0" fillId="0" borderId="0" xfId="45" applyNumberFormat="1" applyFont="1" applyAlignment="1">
      <alignment/>
    </xf>
    <xf numFmtId="192" fontId="14" fillId="0" borderId="0" xfId="65" applyNumberFormat="1" applyFont="1">
      <alignment/>
      <protection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 applyProtection="1">
      <alignment horizontal="right"/>
      <protection/>
    </xf>
    <xf numFmtId="187" fontId="96" fillId="0" borderId="0" xfId="45" applyNumberFormat="1" applyFont="1" applyAlignment="1">
      <alignment horizontal="left" indent="1"/>
    </xf>
    <xf numFmtId="187" fontId="15" fillId="0" borderId="0" xfId="46" applyNumberFormat="1" applyFont="1" applyFill="1" applyBorder="1" applyAlignment="1" applyProtection="1">
      <alignment/>
      <protection/>
    </xf>
    <xf numFmtId="187" fontId="95" fillId="0" borderId="0" xfId="45" applyNumberFormat="1" applyFont="1" applyAlignment="1">
      <alignment horizontal="left" indent="1"/>
    </xf>
    <xf numFmtId="18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6" fillId="0" borderId="0" xfId="65" applyFont="1" applyAlignment="1">
      <alignment horizontal="left" vertical="top" wrapText="1" indent="1"/>
      <protection/>
    </xf>
    <xf numFmtId="187" fontId="7" fillId="0" borderId="0" xfId="45" applyNumberFormat="1" applyFont="1" applyAlignment="1">
      <alignment/>
    </xf>
    <xf numFmtId="187" fontId="0" fillId="0" borderId="0" xfId="45" applyNumberFormat="1" applyFont="1" applyAlignment="1">
      <alignment/>
    </xf>
    <xf numFmtId="0" fontId="95" fillId="0" borderId="0" xfId="65" applyFont="1" applyAlignment="1">
      <alignment horizontal="left" vertical="top" wrapText="1" indent="1"/>
      <protection/>
    </xf>
    <xf numFmtId="187" fontId="0" fillId="0" borderId="0" xfId="45" applyNumberFormat="1" applyFont="1" applyFill="1" applyAlignment="1">
      <alignment/>
    </xf>
    <xf numFmtId="186" fontId="5" fillId="0" borderId="0" xfId="0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Alignment="1">
      <alignment horizontal="left" indent="1"/>
    </xf>
    <xf numFmtId="181" fontId="95" fillId="0" borderId="0" xfId="0" applyNumberFormat="1" applyFont="1" applyFill="1" applyAlignment="1">
      <alignment horizontal="left" indent="1"/>
    </xf>
    <xf numFmtId="18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89" fontId="9" fillId="0" borderId="0" xfId="0" applyNumberFormat="1" applyFont="1" applyFill="1" applyBorder="1" applyAlignment="1">
      <alignment horizontal="right" readingOrder="1"/>
    </xf>
    <xf numFmtId="189" fontId="10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 horizontal="right" readingOrder="1"/>
    </xf>
    <xf numFmtId="189" fontId="10" fillId="0" borderId="0" xfId="0" applyNumberFormat="1" applyFont="1" applyFill="1" applyBorder="1" applyAlignment="1">
      <alignment horizontal="left" vertical="top"/>
    </xf>
    <xf numFmtId="189" fontId="0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 horizontal="right" wrapText="1" readingOrder="1"/>
    </xf>
    <xf numFmtId="189" fontId="5" fillId="0" borderId="0" xfId="0" applyNumberFormat="1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right" wrapText="1" readingOrder="1"/>
    </xf>
    <xf numFmtId="189" fontId="5" fillId="0" borderId="0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indent="1"/>
    </xf>
    <xf numFmtId="0" fontId="5" fillId="0" borderId="1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left"/>
    </xf>
    <xf numFmtId="181" fontId="3" fillId="0" borderId="18" xfId="0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/>
    </xf>
    <xf numFmtId="181" fontId="5" fillId="0" borderId="18" xfId="0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8" fillId="37" borderId="19" xfId="0" applyFont="1" applyFill="1" applyBorder="1" applyAlignment="1">
      <alignment vertical="center"/>
    </xf>
    <xf numFmtId="0" fontId="18" fillId="37" borderId="14" xfId="0" applyFont="1" applyFill="1" applyBorder="1" applyAlignment="1">
      <alignment vertical="center"/>
    </xf>
    <xf numFmtId="0" fontId="9" fillId="37" borderId="14" xfId="0" applyFont="1" applyFill="1" applyBorder="1" applyAlignment="1">
      <alignment horizontal="right"/>
    </xf>
    <xf numFmtId="0" fontId="9" fillId="37" borderId="14" xfId="0" applyFont="1" applyFill="1" applyBorder="1" applyAlignment="1">
      <alignment horizontal="left"/>
    </xf>
    <xf numFmtId="179" fontId="11" fillId="36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top"/>
    </xf>
    <xf numFmtId="3" fontId="2" fillId="38" borderId="0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79" fontId="11" fillId="34" borderId="0" xfId="0" applyNumberFormat="1" applyFont="1" applyFill="1" applyBorder="1" applyAlignment="1">
      <alignment/>
    </xf>
    <xf numFmtId="179" fontId="3" fillId="34" borderId="0" xfId="0" applyNumberFormat="1" applyFont="1" applyFill="1" applyBorder="1" applyAlignment="1">
      <alignment horizontal="right"/>
    </xf>
    <xf numFmtId="179" fontId="11" fillId="34" borderId="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193" fontId="9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 horizontal="left" vertical="top"/>
    </xf>
    <xf numFmtId="3" fontId="5" fillId="0" borderId="0" xfId="71" applyNumberFormat="1" applyFont="1" applyFill="1" applyBorder="1" applyAlignment="1">
      <alignment horizontal="left"/>
      <protection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/>
    </xf>
    <xf numFmtId="1" fontId="10" fillId="34" borderId="0" xfId="0" applyNumberFormat="1" applyFont="1" applyFill="1" applyBorder="1" applyAlignment="1">
      <alignment/>
    </xf>
    <xf numFmtId="1" fontId="10" fillId="34" borderId="0" xfId="0" applyNumberFormat="1" applyFont="1" applyFill="1" applyBorder="1" applyAlignment="1">
      <alignment horizontal="left" vertical="top"/>
    </xf>
    <xf numFmtId="179" fontId="9" fillId="34" borderId="0" xfId="0" applyNumberFormat="1" applyFont="1" applyFill="1" applyBorder="1" applyAlignment="1">
      <alignment horizontal="right"/>
    </xf>
    <xf numFmtId="179" fontId="20" fillId="34" borderId="0" xfId="0" applyNumberFormat="1" applyFont="1" applyFill="1" applyBorder="1" applyAlignment="1">
      <alignment/>
    </xf>
    <xf numFmtId="179" fontId="20" fillId="34" borderId="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 horizontal="right"/>
    </xf>
    <xf numFmtId="181" fontId="0" fillId="38" borderId="0" xfId="0" applyNumberFormat="1" applyFont="1" applyFill="1" applyBorder="1" applyAlignment="1">
      <alignment horizontal="left" vertical="center" indent="1"/>
    </xf>
    <xf numFmtId="181" fontId="95" fillId="38" borderId="0" xfId="0" applyNumberFormat="1" applyFont="1" applyFill="1" applyBorder="1" applyAlignment="1">
      <alignment horizontal="left" vertical="center" indent="1"/>
    </xf>
    <xf numFmtId="189" fontId="97" fillId="0" borderId="0" xfId="0" applyNumberFormat="1" applyFont="1" applyFill="1" applyBorder="1" applyAlignment="1">
      <alignment horizontal="left" indent="1"/>
    </xf>
    <xf numFmtId="181" fontId="0" fillId="0" borderId="0" xfId="0" applyNumberFormat="1" applyFont="1" applyFill="1" applyBorder="1" applyAlignment="1">
      <alignment horizontal="left" vertical="center" indent="1"/>
    </xf>
    <xf numFmtId="181" fontId="95" fillId="0" borderId="0" xfId="0" applyNumberFormat="1" applyFont="1" applyFill="1" applyBorder="1" applyAlignment="1">
      <alignment horizontal="left" vertical="center" indent="1"/>
    </xf>
    <xf numFmtId="189" fontId="0" fillId="0" borderId="0" xfId="0" applyNumberFormat="1" applyFont="1" applyFill="1" applyBorder="1" applyAlignment="1">
      <alignment horizontal="right" vertical="center"/>
    </xf>
    <xf numFmtId="181" fontId="96" fillId="39" borderId="0" xfId="63" applyNumberFormat="1" applyFont="1" applyFill="1" applyAlignment="1">
      <alignment horizontal="left" vertical="center" indent="1"/>
      <protection/>
    </xf>
    <xf numFmtId="181" fontId="7" fillId="39" borderId="0" xfId="63" applyNumberFormat="1" applyFont="1" applyFill="1" applyAlignment="1">
      <alignment horizontal="center" vertical="center"/>
      <protection/>
    </xf>
    <xf numFmtId="181" fontId="5" fillId="0" borderId="0" xfId="0" applyNumberFormat="1" applyFont="1" applyFill="1" applyBorder="1" applyAlignment="1">
      <alignment horizontal="right" wrapText="1"/>
    </xf>
    <xf numFmtId="189" fontId="5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181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181" fontId="2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9" fontId="11" fillId="0" borderId="15" xfId="0" applyNumberFormat="1" applyFont="1" applyFill="1" applyBorder="1" applyAlignment="1">
      <alignment horizontal="left" vertical="top"/>
    </xf>
    <xf numFmtId="3" fontId="9" fillId="0" borderId="0" xfId="0" applyNumberFormat="1" applyFont="1" applyBorder="1" applyAlignment="1">
      <alignment horizontal="right"/>
    </xf>
    <xf numFmtId="4" fontId="98" fillId="0" borderId="0" xfId="44" applyNumberFormat="1" applyFont="1" applyFill="1" applyBorder="1" applyAlignment="1" applyProtection="1">
      <alignment horizontal="left" vertical="center" wrapText="1" indent="1"/>
      <protection/>
    </xf>
    <xf numFmtId="4" fontId="98" fillId="0" borderId="0" xfId="0" applyNumberFormat="1" applyFont="1" applyFill="1" applyAlignment="1">
      <alignment horizontal="left" vertical="center" indent="1"/>
    </xf>
    <xf numFmtId="4" fontId="7" fillId="0" borderId="0" xfId="44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>
      <alignment horizontal="left" vertical="center" indent="1"/>
    </xf>
    <xf numFmtId="4" fontId="22" fillId="0" borderId="0" xfId="0" applyNumberFormat="1" applyFont="1" applyFill="1" applyAlignment="1">
      <alignment vertical="center"/>
    </xf>
    <xf numFmtId="4" fontId="96" fillId="0" borderId="0" xfId="0" applyNumberFormat="1" applyFont="1" applyFill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 vertical="center"/>
    </xf>
    <xf numFmtId="3" fontId="99" fillId="0" borderId="0" xfId="0" applyNumberFormat="1" applyFont="1" applyFill="1" applyBorder="1" applyAlignment="1">
      <alignment horizontal="left" indent="1"/>
    </xf>
    <xf numFmtId="3" fontId="66" fillId="0" borderId="0" xfId="0" applyNumberFormat="1" applyFont="1" applyFill="1" applyBorder="1" applyAlignment="1">
      <alignment/>
    </xf>
    <xf numFmtId="3" fontId="100" fillId="0" borderId="0" xfId="0" applyNumberFormat="1" applyFont="1" applyFill="1" applyBorder="1" applyAlignment="1">
      <alignment horizontal="left" indent="1"/>
    </xf>
    <xf numFmtId="3" fontId="2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7" fontId="5" fillId="0" borderId="0" xfId="0" applyNumberFormat="1" applyFont="1" applyFill="1" applyBorder="1" applyAlignment="1">
      <alignment horizontal="left" vertical="top" wrapText="1"/>
    </xf>
    <xf numFmtId="195" fontId="3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/>
    </xf>
    <xf numFmtId="196" fontId="5" fillId="0" borderId="0" xfId="0" applyNumberFormat="1" applyFont="1" applyFill="1" applyBorder="1" applyAlignment="1">
      <alignment horizontal="left"/>
    </xf>
    <xf numFmtId="196" fontId="5" fillId="0" borderId="0" xfId="0" applyNumberFormat="1" applyFont="1" applyFill="1" applyBorder="1" applyAlignment="1">
      <alignment/>
    </xf>
    <xf numFmtId="179" fontId="10" fillId="35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left" vertical="top"/>
    </xf>
    <xf numFmtId="197" fontId="0" fillId="0" borderId="0" xfId="42" applyNumberFormat="1" applyFont="1" applyFill="1" applyBorder="1" applyAlignment="1" applyProtection="1">
      <alignment/>
      <protection/>
    </xf>
    <xf numFmtId="197" fontId="0" fillId="0" borderId="0" xfId="42" applyNumberFormat="1" applyFont="1" applyFill="1" applyBorder="1" applyAlignment="1" applyProtection="1">
      <alignment horizontal="left"/>
      <protection/>
    </xf>
    <xf numFmtId="198" fontId="3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horizontal="right"/>
    </xf>
    <xf numFmtId="198" fontId="5" fillId="0" borderId="0" xfId="0" applyNumberFormat="1" applyFont="1" applyFill="1" applyBorder="1" applyAlignment="1">
      <alignment horizontal="left" vertical="top"/>
    </xf>
    <xf numFmtId="199" fontId="3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198" fontId="11" fillId="0" borderId="0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98" fontId="9" fillId="0" borderId="0" xfId="0" applyNumberFormat="1" applyFont="1" applyFill="1" applyBorder="1" applyAlignment="1">
      <alignment horizontal="right"/>
    </xf>
    <xf numFmtId="198" fontId="10" fillId="0" borderId="0" xfId="0" applyNumberFormat="1" applyFont="1" applyFill="1" applyBorder="1" applyAlignment="1">
      <alignment/>
    </xf>
    <xf numFmtId="198" fontId="10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 vertical="top"/>
    </xf>
    <xf numFmtId="0" fontId="3" fillId="34" borderId="13" xfId="0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/>
    </xf>
    <xf numFmtId="198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indent="2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/>
    </xf>
    <xf numFmtId="184" fontId="9" fillId="35" borderId="0" xfId="0" applyNumberFormat="1" applyFont="1" applyFill="1" applyBorder="1" applyAlignment="1">
      <alignment horizontal="right"/>
    </xf>
    <xf numFmtId="184" fontId="10" fillId="35" borderId="0" xfId="0" applyNumberFormat="1" applyFont="1" applyFill="1" applyBorder="1" applyAlignment="1">
      <alignment/>
    </xf>
    <xf numFmtId="184" fontId="10" fillId="35" borderId="0" xfId="0" applyNumberFormat="1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 horizontal="left" vertical="top"/>
    </xf>
    <xf numFmtId="0" fontId="8" fillId="34" borderId="13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left"/>
    </xf>
    <xf numFmtId="3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5" fillId="0" borderId="16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3" fontId="68" fillId="0" borderId="0" xfId="0" applyNumberFormat="1" applyFont="1" applyFill="1" applyBorder="1" applyAlignment="1">
      <alignment/>
    </xf>
    <xf numFmtId="179" fontId="95" fillId="0" borderId="0" xfId="0" applyNumberFormat="1" applyFont="1" applyFill="1" applyAlignment="1">
      <alignment horizontal="left" indent="1"/>
    </xf>
    <xf numFmtId="4" fontId="95" fillId="0" borderId="0" xfId="63" applyNumberFormat="1" applyFont="1" applyFill="1" applyBorder="1" applyAlignment="1" applyProtection="1">
      <alignment horizontal="left" indent="1"/>
      <protection/>
    </xf>
    <xf numFmtId="4" fontId="2" fillId="0" borderId="0" xfId="63" applyNumberFormat="1" applyFont="1" applyFill="1" applyBorder="1" applyProtection="1">
      <alignment/>
      <protection/>
    </xf>
    <xf numFmtId="0" fontId="101" fillId="0" borderId="0" xfId="0" applyFont="1" applyFill="1" applyAlignment="1">
      <alignment horizontal="left" indent="1"/>
    </xf>
    <xf numFmtId="193" fontId="5" fillId="0" borderId="0" xfId="0" applyNumberFormat="1" applyFont="1" applyBorder="1" applyAlignment="1">
      <alignment/>
    </xf>
    <xf numFmtId="0" fontId="9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3" fontId="3" fillId="0" borderId="0" xfId="74" applyNumberFormat="1" applyFont="1" applyFill="1" applyBorder="1" applyAlignment="1" applyProtection="1">
      <alignment/>
      <protection/>
    </xf>
    <xf numFmtId="3" fontId="5" fillId="0" borderId="0" xfId="74" applyNumberFormat="1" applyFont="1" applyFill="1" applyBorder="1" applyAlignment="1" applyProtection="1">
      <alignment/>
      <protection/>
    </xf>
    <xf numFmtId="3" fontId="5" fillId="0" borderId="0" xfId="74" applyNumberFormat="1" applyFont="1" applyFill="1" applyBorder="1" applyAlignment="1" applyProtection="1">
      <alignment horizontal="left" vertical="top"/>
      <protection/>
    </xf>
    <xf numFmtId="0" fontId="0" fillId="0" borderId="17" xfId="0" applyFont="1" applyFill="1" applyBorder="1" applyAlignment="1">
      <alignment horizontal="left" indent="1"/>
    </xf>
    <xf numFmtId="0" fontId="2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180" fontId="3" fillId="0" borderId="18" xfId="74" applyNumberFormat="1" applyFont="1" applyFill="1" applyBorder="1" applyAlignment="1" applyProtection="1">
      <alignment/>
      <protection/>
    </xf>
    <xf numFmtId="180" fontId="5" fillId="0" borderId="18" xfId="74" applyNumberFormat="1" applyFont="1" applyFill="1" applyBorder="1" applyAlignment="1" applyProtection="1">
      <alignment/>
      <protection/>
    </xf>
    <xf numFmtId="180" fontId="5" fillId="0" borderId="18" xfId="74" applyNumberFormat="1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1" fontId="17" fillId="0" borderId="0" xfId="0" applyNumberFormat="1" applyFont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5" fillId="34" borderId="14" xfId="0" applyFont="1" applyFill="1" applyBorder="1" applyAlignment="1">
      <alignment vertical="top"/>
    </xf>
    <xf numFmtId="179" fontId="3" fillId="34" borderId="14" xfId="0" applyNumberFormat="1" applyFont="1" applyFill="1" applyBorder="1" applyAlignment="1">
      <alignment horizontal="right" vertical="top"/>
    </xf>
    <xf numFmtId="179" fontId="3" fillId="34" borderId="14" xfId="0" applyNumberFormat="1" applyFont="1" applyFill="1" applyBorder="1" applyAlignment="1">
      <alignment horizontal="left" vertical="top"/>
    </xf>
    <xf numFmtId="179" fontId="9" fillId="34" borderId="14" xfId="0" applyNumberFormat="1" applyFont="1" applyFill="1" applyBorder="1" applyAlignment="1">
      <alignment horizontal="right"/>
    </xf>
    <xf numFmtId="179" fontId="20" fillId="34" borderId="14" xfId="0" applyNumberFormat="1" applyFont="1" applyFill="1" applyBorder="1" applyAlignment="1">
      <alignment/>
    </xf>
    <xf numFmtId="179" fontId="4" fillId="34" borderId="14" xfId="0" applyNumberFormat="1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left" vertical="top"/>
    </xf>
    <xf numFmtId="181" fontId="3" fillId="0" borderId="0" xfId="42" applyNumberFormat="1" applyFont="1" applyFill="1" applyBorder="1" applyAlignment="1" applyProtection="1">
      <alignment/>
      <protection/>
    </xf>
    <xf numFmtId="182" fontId="5" fillId="0" borderId="0" xfId="42" applyNumberFormat="1" applyFont="1" applyFill="1" applyBorder="1" applyAlignment="1" applyProtection="1">
      <alignment/>
      <protection/>
    </xf>
    <xf numFmtId="181" fontId="5" fillId="0" borderId="0" xfId="42" applyNumberFormat="1" applyFont="1" applyFill="1" applyBorder="1" applyAlignment="1" applyProtection="1">
      <alignment/>
      <protection/>
    </xf>
    <xf numFmtId="182" fontId="5" fillId="0" borderId="0" xfId="42" applyNumberFormat="1" applyFont="1" applyFill="1" applyBorder="1" applyAlignment="1" applyProtection="1">
      <alignment horizontal="left" vertical="top"/>
      <protection/>
    </xf>
    <xf numFmtId="193" fontId="3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 horizontal="left" vertical="top"/>
    </xf>
    <xf numFmtId="193" fontId="3" fillId="0" borderId="0" xfId="42" applyNumberFormat="1" applyFont="1" applyFill="1" applyBorder="1" applyAlignment="1" applyProtection="1">
      <alignment/>
      <protection/>
    </xf>
    <xf numFmtId="193" fontId="5" fillId="0" borderId="0" xfId="42" applyNumberFormat="1" applyFont="1" applyFill="1" applyBorder="1" applyAlignment="1" applyProtection="1">
      <alignment/>
      <protection/>
    </xf>
    <xf numFmtId="193" fontId="5" fillId="0" borderId="0" xfId="42" applyNumberFormat="1" applyFont="1" applyFill="1" applyBorder="1" applyAlignment="1" applyProtection="1">
      <alignment horizontal="left" vertical="top"/>
      <protection/>
    </xf>
    <xf numFmtId="181" fontId="5" fillId="0" borderId="0" xfId="42" applyNumberFormat="1" applyFont="1" applyFill="1" applyBorder="1" applyAlignment="1" applyProtection="1">
      <alignment horizontal="left" vertical="top"/>
      <protection/>
    </xf>
    <xf numFmtId="49" fontId="3" fillId="0" borderId="0" xfId="42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200" fontId="5" fillId="0" borderId="0" xfId="42" applyNumberFormat="1" applyFont="1" applyFill="1" applyBorder="1" applyAlignment="1">
      <alignment/>
    </xf>
    <xf numFmtId="200" fontId="5" fillId="0" borderId="0" xfId="42" applyNumberFormat="1" applyFont="1" applyFill="1" applyBorder="1" applyAlignment="1">
      <alignment horizontal="left" vertical="top"/>
    </xf>
    <xf numFmtId="200" fontId="5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82" fontId="5" fillId="0" borderId="0" xfId="42" applyNumberFormat="1" applyFont="1" applyFill="1" applyBorder="1" applyAlignment="1" applyProtection="1">
      <alignment wrapText="1"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1" fontId="95" fillId="0" borderId="0" xfId="0" applyNumberFormat="1" applyFont="1" applyFill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181" fontId="95" fillId="0" borderId="0" xfId="0" applyNumberFormat="1" applyFont="1" applyFill="1" applyAlignment="1" applyProtection="1">
      <alignment horizontal="left" indent="1"/>
      <protection/>
    </xf>
    <xf numFmtId="181" fontId="0" fillId="0" borderId="0" xfId="0" applyNumberFormat="1" applyFill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indent="1"/>
    </xf>
    <xf numFmtId="179" fontId="3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left" vertical="top"/>
    </xf>
    <xf numFmtId="188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 horizontal="left"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27" fillId="34" borderId="0" xfId="0" applyFont="1" applyFill="1" applyBorder="1" applyAlignment="1">
      <alignment horizontal="right"/>
    </xf>
    <xf numFmtId="201" fontId="9" fillId="34" borderId="0" xfId="0" applyNumberFormat="1" applyFont="1" applyFill="1" applyBorder="1" applyAlignment="1">
      <alignment horizontal="right"/>
    </xf>
    <xf numFmtId="201" fontId="10" fillId="34" borderId="0" xfId="0" applyNumberFormat="1" applyFont="1" applyFill="1" applyBorder="1" applyAlignment="1">
      <alignment/>
    </xf>
    <xf numFmtId="201" fontId="10" fillId="34" borderId="0" xfId="0" applyNumberFormat="1" applyFont="1" applyFill="1" applyBorder="1" applyAlignment="1">
      <alignment horizontal="left" vertical="top"/>
    </xf>
    <xf numFmtId="3" fontId="4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3" fontId="3" fillId="0" borderId="0" xfId="42" applyNumberFormat="1" applyFont="1" applyFill="1" applyBorder="1" applyAlignment="1" applyProtection="1">
      <alignment horizontal="right"/>
      <protection/>
    </xf>
    <xf numFmtId="3" fontId="5" fillId="0" borderId="0" xfId="42" applyNumberFormat="1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 indent="2"/>
    </xf>
    <xf numFmtId="180" fontId="3" fillId="0" borderId="0" xfId="42" applyNumberFormat="1" applyFont="1" applyFill="1" applyBorder="1" applyAlignment="1" applyProtection="1">
      <alignment horizontal="right"/>
      <protection/>
    </xf>
    <xf numFmtId="180" fontId="5" fillId="0" borderId="0" xfId="42" applyNumberFormat="1" applyFont="1" applyFill="1" applyBorder="1" applyAlignment="1" applyProtection="1">
      <alignment/>
      <protection/>
    </xf>
    <xf numFmtId="180" fontId="5" fillId="0" borderId="0" xfId="42" applyNumberFormat="1" applyFont="1" applyFill="1" applyBorder="1" applyAlignment="1" applyProtection="1">
      <alignment horizontal="right"/>
      <protection/>
    </xf>
    <xf numFmtId="180" fontId="5" fillId="0" borderId="0" xfId="42" applyNumberFormat="1" applyFont="1" applyFill="1" applyBorder="1" applyAlignment="1" applyProtection="1">
      <alignment horizontal="left" vertical="top"/>
      <protection/>
    </xf>
    <xf numFmtId="0" fontId="3" fillId="0" borderId="13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3" fontId="3" fillId="0" borderId="18" xfId="42" applyNumberFormat="1" applyFont="1" applyFill="1" applyBorder="1" applyAlignment="1" applyProtection="1">
      <alignment horizontal="right"/>
      <protection/>
    </xf>
    <xf numFmtId="3" fontId="5" fillId="0" borderId="18" xfId="42" applyNumberFormat="1" applyFont="1" applyFill="1" applyBorder="1" applyAlignment="1" applyProtection="1">
      <alignment/>
      <protection/>
    </xf>
    <xf numFmtId="3" fontId="5" fillId="0" borderId="18" xfId="42" applyNumberFormat="1" applyFont="1" applyFill="1" applyBorder="1" applyAlignment="1" applyProtection="1">
      <alignment horizontal="right"/>
      <protection/>
    </xf>
    <xf numFmtId="3" fontId="5" fillId="0" borderId="18" xfId="42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7" fillId="34" borderId="14" xfId="0" applyFont="1" applyFill="1" applyBorder="1" applyAlignment="1">
      <alignment horizontal="right"/>
    </xf>
    <xf numFmtId="201" fontId="9" fillId="34" borderId="14" xfId="0" applyNumberFormat="1" applyFont="1" applyFill="1" applyBorder="1" applyAlignment="1">
      <alignment horizontal="right"/>
    </xf>
    <xf numFmtId="201" fontId="10" fillId="34" borderId="14" xfId="0" applyNumberFormat="1" applyFont="1" applyFill="1" applyBorder="1" applyAlignment="1">
      <alignment/>
    </xf>
    <xf numFmtId="201" fontId="10" fillId="34" borderId="14" xfId="0" applyNumberFormat="1" applyFont="1" applyFill="1" applyBorder="1" applyAlignment="1">
      <alignment horizontal="left" vertical="top"/>
    </xf>
    <xf numFmtId="181" fontId="3" fillId="0" borderId="0" xfId="42" applyNumberFormat="1" applyFont="1" applyFill="1" applyBorder="1" applyAlignment="1" applyProtection="1">
      <alignment horizontal="right"/>
      <protection/>
    </xf>
    <xf numFmtId="181" fontId="5" fillId="0" borderId="0" xfId="0" applyNumberFormat="1" applyFont="1" applyFill="1" applyBorder="1" applyAlignment="1">
      <alignment horizontal="right" vertical="center"/>
    </xf>
    <xf numFmtId="1" fontId="3" fillId="0" borderId="0" xfId="42" applyNumberFormat="1" applyFont="1" applyFill="1" applyBorder="1" applyAlignment="1" applyProtection="1">
      <alignment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left" vertical="top"/>
    </xf>
    <xf numFmtId="0" fontId="3" fillId="0" borderId="13" xfId="0" applyFont="1" applyBorder="1" applyAlignment="1">
      <alignment horizontal="left" wrapText="1" indent="1"/>
    </xf>
    <xf numFmtId="3" fontId="3" fillId="0" borderId="0" xfId="42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3" fillId="0" borderId="0" xfId="42" applyNumberFormat="1" applyFont="1" applyFill="1" applyBorder="1" applyAlignment="1" applyProtection="1">
      <alignment/>
      <protection/>
    </xf>
    <xf numFmtId="180" fontId="12" fillId="0" borderId="0" xfId="0" applyNumberFormat="1" applyFont="1" applyBorder="1" applyAlignment="1">
      <alignment horizontal="right"/>
    </xf>
    <xf numFmtId="180" fontId="28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1" fontId="12" fillId="0" borderId="13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indent="1"/>
    </xf>
    <xf numFmtId="169" fontId="102" fillId="0" borderId="0" xfId="0" applyNumberFormat="1" applyFont="1" applyAlignment="1">
      <alignment horizontal="right" wrapText="1"/>
    </xf>
    <xf numFmtId="0" fontId="29" fillId="0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top"/>
    </xf>
    <xf numFmtId="181" fontId="3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left" vertical="top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top"/>
    </xf>
    <xf numFmtId="0" fontId="2" fillId="0" borderId="17" xfId="0" applyFont="1" applyFill="1" applyBorder="1" applyAlignment="1">
      <alignment horizontal="left"/>
    </xf>
    <xf numFmtId="193" fontId="3" fillId="0" borderId="18" xfId="0" applyNumberFormat="1" applyFont="1" applyBorder="1" applyAlignment="1">
      <alignment horizontal="right"/>
    </xf>
    <xf numFmtId="193" fontId="5" fillId="0" borderId="18" xfId="0" applyNumberFormat="1" applyFont="1" applyBorder="1" applyAlignment="1">
      <alignment/>
    </xf>
    <xf numFmtId="193" fontId="5" fillId="0" borderId="18" xfId="0" applyNumberFormat="1" applyFont="1" applyBorder="1" applyAlignment="1">
      <alignment horizontal="right"/>
    </xf>
    <xf numFmtId="193" fontId="5" fillId="0" borderId="18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left" vertical="top"/>
    </xf>
    <xf numFmtId="193" fontId="3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indent="3"/>
    </xf>
    <xf numFmtId="193" fontId="5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32" fillId="0" borderId="13" xfId="0" applyFont="1" applyFill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5" fillId="0" borderId="13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179" fontId="9" fillId="35" borderId="0" xfId="0" applyNumberFormat="1" applyFont="1" applyFill="1" applyBorder="1" applyAlignment="1" quotePrefix="1">
      <alignment horizontal="right"/>
    </xf>
    <xf numFmtId="0" fontId="0" fillId="0" borderId="0" xfId="0" applyFont="1" applyFill="1" applyAlignment="1" quotePrefix="1">
      <alignment/>
    </xf>
    <xf numFmtId="179" fontId="9" fillId="40" borderId="0" xfId="0" applyNumberFormat="1" applyFont="1" applyFill="1" applyBorder="1" applyAlignment="1" quotePrefix="1">
      <alignment horizontal="right"/>
    </xf>
    <xf numFmtId="194" fontId="0" fillId="0" borderId="0" xfId="0" applyNumberFormat="1" applyFont="1" applyFill="1" applyAlignment="1" quotePrefix="1">
      <alignment/>
    </xf>
    <xf numFmtId="179" fontId="3" fillId="34" borderId="0" xfId="0" applyNumberFormat="1" applyFont="1" applyFill="1" applyBorder="1" applyAlignment="1" quotePrefix="1">
      <alignment horizontal="right"/>
    </xf>
    <xf numFmtId="179" fontId="9" fillId="34" borderId="0" xfId="0" applyNumberFormat="1" applyFont="1" applyFill="1" applyBorder="1" applyAlignment="1" quotePrefix="1">
      <alignment horizontal="right"/>
    </xf>
    <xf numFmtId="0" fontId="0" fillId="0" borderId="0" xfId="0" applyFill="1" applyAlignment="1" quotePrefix="1">
      <alignment/>
    </xf>
    <xf numFmtId="181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 applyProtection="1">
      <alignment vertical="top" wrapText="1"/>
      <protection locked="0"/>
    </xf>
    <xf numFmtId="182" fontId="5" fillId="0" borderId="0" xfId="0" applyNumberFormat="1" applyFont="1" applyFill="1" applyBorder="1" applyAlignment="1" applyProtection="1">
      <alignment horizontal="left" vertical="top" wrapText="1"/>
      <protection locked="0"/>
    </xf>
    <xf numFmtId="182" fontId="5" fillId="0" borderId="0" xfId="0" applyNumberFormat="1" applyFont="1" applyFill="1" applyBorder="1" applyAlignment="1" applyProtection="1">
      <alignment horizontal="right" wrapText="1"/>
      <protection locked="0"/>
    </xf>
    <xf numFmtId="182" fontId="3" fillId="0" borderId="0" xfId="0" applyNumberFormat="1" applyFont="1" applyFill="1" applyBorder="1" applyAlignment="1" applyProtection="1">
      <alignment horizontal="right" wrapText="1"/>
      <protection locked="0"/>
    </xf>
    <xf numFmtId="182" fontId="11" fillId="0" borderId="0" xfId="0" applyNumberFormat="1" applyFont="1" applyFill="1" applyBorder="1" applyAlignment="1" applyProtection="1">
      <alignment vertical="top" wrapText="1"/>
      <protection locked="0"/>
    </xf>
    <xf numFmtId="182" fontId="11" fillId="0" borderId="0" xfId="0" applyNumberFormat="1" applyFont="1" applyFill="1" applyBorder="1" applyAlignment="1" applyProtection="1">
      <alignment horizontal="left" vertical="top" wrapText="1"/>
      <protection locked="0"/>
    </xf>
    <xf numFmtId="182" fontId="5" fillId="0" borderId="0" xfId="0" applyNumberFormat="1" applyFont="1" applyFill="1" applyBorder="1" applyAlignment="1" applyProtection="1">
      <alignment wrapText="1"/>
      <protection locked="0"/>
    </xf>
    <xf numFmtId="37" fontId="11" fillId="0" borderId="0" xfId="0" applyNumberFormat="1" applyFont="1" applyFill="1" applyBorder="1" applyAlignment="1">
      <alignment horizontal="left"/>
    </xf>
    <xf numFmtId="186" fontId="3" fillId="0" borderId="0" xfId="45" applyNumberFormat="1" applyFont="1" applyBorder="1" applyAlignment="1">
      <alignment wrapText="1"/>
    </xf>
    <xf numFmtId="186" fontId="5" fillId="0" borderId="0" xfId="46" applyNumberFormat="1" applyFont="1" applyFill="1" applyBorder="1" applyAlignment="1" applyProtection="1">
      <alignment/>
      <protection/>
    </xf>
    <xf numFmtId="186" fontId="3" fillId="0" borderId="0" xfId="45" applyNumberFormat="1" applyFont="1" applyBorder="1" applyAlignment="1">
      <alignment/>
    </xf>
    <xf numFmtId="186" fontId="0" fillId="0" borderId="0" xfId="45" applyNumberFormat="1" applyFont="1" applyBorder="1" applyAlignment="1">
      <alignment/>
    </xf>
    <xf numFmtId="186" fontId="0" fillId="0" borderId="0" xfId="45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189" fontId="5" fillId="0" borderId="0" xfId="0" applyNumberFormat="1" applyFont="1" applyFill="1" applyBorder="1" applyAlignment="1">
      <alignment horizontal="right" vertical="center"/>
    </xf>
    <xf numFmtId="184" fontId="9" fillId="37" borderId="1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44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71" applyNumberFormat="1" applyFont="1" applyFill="1" applyBorder="1">
      <alignment/>
      <protection/>
    </xf>
    <xf numFmtId="3" fontId="5" fillId="0" borderId="0" xfId="71" applyNumberFormat="1" applyFont="1" applyFill="1" applyBorder="1" applyAlignment="1">
      <alignment/>
      <protection/>
    </xf>
    <xf numFmtId="3" fontId="5" fillId="0" borderId="0" xfId="71" applyNumberFormat="1" applyFont="1" applyFill="1" applyBorder="1" applyAlignment="1">
      <alignment horizontal="left" vertical="top"/>
      <protection/>
    </xf>
    <xf numFmtId="3" fontId="5" fillId="0" borderId="0" xfId="71" applyNumberFormat="1" applyFont="1" applyFill="1" applyBorder="1" applyAlignment="1">
      <alignment horizontal="right"/>
      <protection/>
    </xf>
    <xf numFmtId="196" fontId="3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left" vertical="top"/>
    </xf>
    <xf numFmtId="180" fontId="11" fillId="0" borderId="0" xfId="0" applyNumberFormat="1" applyFont="1" applyFill="1" applyBorder="1" applyAlignment="1">
      <alignment vertical="top"/>
    </xf>
    <xf numFmtId="189" fontId="3" fillId="0" borderId="0" xfId="0" applyNumberFormat="1" applyFont="1" applyFill="1" applyBorder="1" applyAlignment="1">
      <alignment/>
    </xf>
    <xf numFmtId="184" fontId="19" fillId="37" borderId="0" xfId="0" applyNumberFormat="1" applyFont="1" applyFill="1" applyBorder="1" applyAlignment="1">
      <alignment horizontal="right"/>
    </xf>
    <xf numFmtId="200" fontId="5" fillId="0" borderId="0" xfId="42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9" fontId="3" fillId="0" borderId="0" xfId="0" applyNumberFormat="1" applyFont="1" applyFill="1" applyBorder="1" applyAlignment="1" applyProtection="1">
      <alignment horizontal="right"/>
      <protection/>
    </xf>
    <xf numFmtId="189" fontId="5" fillId="0" borderId="0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 indent="2"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vertical="top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81" fontId="5" fillId="0" borderId="0" xfId="42" applyNumberFormat="1" applyFont="1" applyFill="1" applyBorder="1" applyAlignment="1" applyProtection="1">
      <alignment horizontal="right"/>
      <protection/>
    </xf>
    <xf numFmtId="0" fontId="28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28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179" fontId="10" fillId="34" borderId="0" xfId="0" applyNumberFormat="1" applyFont="1" applyFill="1" applyBorder="1" applyAlignment="1">
      <alignment/>
    </xf>
    <xf numFmtId="179" fontId="10" fillId="34" borderId="0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93" fontId="9" fillId="34" borderId="0" xfId="0" applyNumberFormat="1" applyFont="1" applyFill="1" applyBorder="1" applyAlignment="1">
      <alignment horizontal="center"/>
    </xf>
    <xf numFmtId="0" fontId="0" fillId="38" borderId="19" xfId="0" applyFont="1" applyFill="1" applyBorder="1" applyAlignment="1">
      <alignment horizontal="right"/>
    </xf>
    <xf numFmtId="0" fontId="0" fillId="38" borderId="14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1" fillId="0" borderId="13" xfId="0" applyFont="1" applyFill="1" applyBorder="1" applyAlignment="1">
      <alignment horizontal="left" wrapText="1" indent="2"/>
    </xf>
    <xf numFmtId="0" fontId="101" fillId="0" borderId="0" xfId="0" applyFont="1" applyFill="1" applyBorder="1" applyAlignment="1">
      <alignment horizontal="left" wrapText="1" indent="2"/>
    </xf>
    <xf numFmtId="0" fontId="7" fillId="33" borderId="13" xfId="0" applyFont="1" applyFill="1" applyBorder="1" applyAlignment="1">
      <alignment horizontal="left" vertical="center" indent="15"/>
    </xf>
    <xf numFmtId="0" fontId="7" fillId="33" borderId="0" xfId="0" applyFont="1" applyFill="1" applyBorder="1" applyAlignment="1">
      <alignment horizontal="left" vertical="center" indent="15"/>
    </xf>
    <xf numFmtId="179" fontId="7" fillId="33" borderId="13" xfId="0" applyNumberFormat="1" applyFont="1" applyFill="1" applyBorder="1" applyAlignment="1">
      <alignment horizontal="right" vertical="center"/>
    </xf>
    <xf numFmtId="179" fontId="7" fillId="33" borderId="0" xfId="0" applyNumberFormat="1" applyFont="1" applyFill="1" applyBorder="1" applyAlignment="1">
      <alignment horizontal="righ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8" xfId="61"/>
    <cellStyle name="Normal 19" xfId="62"/>
    <cellStyle name="Normal 2" xfId="63"/>
    <cellStyle name="Normal 2 2" xfId="64"/>
    <cellStyle name="Normal 2 3" xfId="65"/>
    <cellStyle name="Normal 3" xfId="66"/>
    <cellStyle name="Normal 4" xfId="67"/>
    <cellStyle name="Normal 5" xfId="68"/>
    <cellStyle name="Normal 89" xfId="69"/>
    <cellStyle name="Normal 90" xfId="70"/>
    <cellStyle name="Normal 93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">
    <dxf/>
    <dxf>
      <numFmt numFmtId="202" formatCode=".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76200</xdr:rowOff>
    </xdr:from>
    <xdr:to>
      <xdr:col>11</xdr:col>
      <xdr:colOff>28575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991350" y="295275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628650</xdr:colOff>
      <xdr:row>2</xdr:row>
      <xdr:rowOff>171450</xdr:rowOff>
    </xdr:from>
    <xdr:to>
      <xdr:col>0</xdr:col>
      <xdr:colOff>2609850</xdr:colOff>
      <xdr:row>3</xdr:row>
      <xdr:rowOff>133350</xdr:rowOff>
    </xdr:to>
    <xdr:sp>
      <xdr:nvSpPr>
        <xdr:cNvPr id="2" name="Rectangle 6_0"/>
        <xdr:cNvSpPr>
          <a:spLocks/>
        </xdr:cNvSpPr>
      </xdr:nvSpPr>
      <xdr:spPr>
        <a:xfrm>
          <a:off x="628650" y="390525"/>
          <a:ext cx="1981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3" name="Straight Connector 8_0"/>
        <xdr:cNvSpPr>
          <a:spLocks/>
        </xdr:cNvSpPr>
      </xdr:nvSpPr>
      <xdr:spPr>
        <a:xfrm>
          <a:off x="2724150" y="2152650"/>
          <a:ext cx="187642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</xdr:row>
      <xdr:rowOff>247650</xdr:rowOff>
    </xdr:from>
    <xdr:to>
      <xdr:col>1</xdr:col>
      <xdr:colOff>1162050</xdr:colOff>
      <xdr:row>5</xdr:row>
      <xdr:rowOff>66675</xdr:rowOff>
    </xdr:to>
    <xdr:sp>
      <xdr:nvSpPr>
        <xdr:cNvPr id="4" name="Rectangle 9_0"/>
        <xdr:cNvSpPr>
          <a:spLocks/>
        </xdr:cNvSpPr>
      </xdr:nvSpPr>
      <xdr:spPr>
        <a:xfrm>
          <a:off x="657225" y="466725"/>
          <a:ext cx="3162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695325</xdr:colOff>
      <xdr:row>5</xdr:row>
      <xdr:rowOff>57150</xdr:rowOff>
    </xdr:to>
    <xdr:pic>
      <xdr:nvPicPr>
        <xdr:cNvPr id="5" name="Picture 7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496</xdr:row>
      <xdr:rowOff>95250</xdr:rowOff>
    </xdr:from>
    <xdr:to>
      <xdr:col>8</xdr:col>
      <xdr:colOff>895350</xdr:colOff>
      <xdr:row>500</xdr:row>
      <xdr:rowOff>142875</xdr:rowOff>
    </xdr:to>
    <xdr:pic>
      <xdr:nvPicPr>
        <xdr:cNvPr id="6" name="Picture 8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66703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495</xdr:row>
      <xdr:rowOff>95250</xdr:rowOff>
    </xdr:from>
    <xdr:to>
      <xdr:col>0</xdr:col>
      <xdr:colOff>1133475</xdr:colOff>
      <xdr:row>497</xdr:row>
      <xdr:rowOff>123825</xdr:rowOff>
    </xdr:to>
    <xdr:sp fLocksText="0">
      <xdr:nvSpPr>
        <xdr:cNvPr id="7" name="TextBox 18_0"/>
        <xdr:cNvSpPr txBox="1">
          <a:spLocks noChangeArrowheads="1"/>
        </xdr:cNvSpPr>
      </xdr:nvSpPr>
      <xdr:spPr>
        <a:xfrm>
          <a:off x="76200" y="66541650"/>
          <a:ext cx="1057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500</xdr:row>
      <xdr:rowOff>66675</xdr:rowOff>
    </xdr:from>
    <xdr:to>
      <xdr:col>0</xdr:col>
      <xdr:colOff>1257300</xdr:colOff>
      <xdr:row>502</xdr:row>
      <xdr:rowOff>76200</xdr:rowOff>
    </xdr:to>
    <xdr:pic>
      <xdr:nvPicPr>
        <xdr:cNvPr id="8" name="Picture 13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721792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</xdr:row>
      <xdr:rowOff>133350</xdr:rowOff>
    </xdr:from>
    <xdr:to>
      <xdr:col>1</xdr:col>
      <xdr:colOff>238125</xdr:colOff>
      <xdr:row>5</xdr:row>
      <xdr:rowOff>38100</xdr:rowOff>
    </xdr:to>
    <xdr:sp fLocksText="0">
      <xdr:nvSpPr>
        <xdr:cNvPr id="9" name="TextBox 10_0"/>
        <xdr:cNvSpPr txBox="1">
          <a:spLocks noChangeArrowheads="1"/>
        </xdr:cNvSpPr>
      </xdr:nvSpPr>
      <xdr:spPr>
        <a:xfrm>
          <a:off x="2705100" y="676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2162175</xdr:colOff>
      <xdr:row>2</xdr:row>
      <xdr:rowOff>180975</xdr:rowOff>
    </xdr:from>
    <xdr:to>
      <xdr:col>0</xdr:col>
      <xdr:colOff>2438400</xdr:colOff>
      <xdr:row>3</xdr:row>
      <xdr:rowOff>114300</xdr:rowOff>
    </xdr:to>
    <xdr:sp fLocksText="0">
      <xdr:nvSpPr>
        <xdr:cNvPr id="10" name="TextBox 11_0"/>
        <xdr:cNvSpPr txBox="1">
          <a:spLocks noChangeArrowheads="1"/>
        </xdr:cNvSpPr>
      </xdr:nvSpPr>
      <xdr:spPr>
        <a:xfrm>
          <a:off x="2162175" y="400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5"/>
  <sheetViews>
    <sheetView tabSelected="1" view="pageBreakPreview" zoomScaleSheetLayoutView="100" zoomScalePageLayoutView="0" workbookViewId="0" topLeftCell="A468">
      <selection activeCell="M495" sqref="M495"/>
    </sheetView>
  </sheetViews>
  <sheetFormatPr defaultColWidth="9.140625" defaultRowHeight="12.75"/>
  <cols>
    <col min="1" max="1" width="39.8515625" style="2" customWidth="1"/>
    <col min="2" max="2" width="22.7109375" style="9" customWidth="1"/>
    <col min="3" max="3" width="22.421875" style="10" customWidth="1"/>
    <col min="4" max="4" width="1.1484375" style="11" customWidth="1"/>
    <col min="5" max="5" width="18.28125" style="10" customWidth="1"/>
    <col min="6" max="6" width="0.85546875" style="12" customWidth="1"/>
    <col min="7" max="7" width="17.57421875" style="10" customWidth="1"/>
    <col min="8" max="8" width="0.85546875" style="13" customWidth="1"/>
    <col min="9" max="9" width="18.421875" style="10" customWidth="1"/>
    <col min="10" max="10" width="1.421875" style="9" hidden="1" customWidth="1"/>
    <col min="11" max="11" width="0.9921875" style="14" customWidth="1"/>
    <col min="12" max="12" width="13.28125" style="15" customWidth="1"/>
    <col min="13" max="13" width="23.00390625" style="2" customWidth="1"/>
    <col min="14" max="14" width="13.421875" style="2" customWidth="1"/>
    <col min="15" max="15" width="12.8515625" style="2" customWidth="1"/>
    <col min="16" max="16" width="13.7109375" style="9" customWidth="1"/>
    <col min="17" max="244" width="9.140625" style="9" customWidth="1"/>
  </cols>
  <sheetData>
    <row r="1" spans="1:9" ht="3.75" customHeight="1">
      <c r="A1" s="16"/>
      <c r="B1" s="4"/>
      <c r="C1" s="17"/>
      <c r="D1" s="18"/>
      <c r="E1" s="17"/>
      <c r="F1" s="19"/>
      <c r="G1" s="17"/>
      <c r="H1" s="20"/>
      <c r="I1" s="17"/>
    </row>
    <row r="2" spans="1:11" ht="13.5" customHeight="1">
      <c r="A2" s="631" t="s">
        <v>0</v>
      </c>
      <c r="B2" s="632"/>
      <c r="C2" s="632"/>
      <c r="D2" s="632"/>
      <c r="E2" s="632"/>
      <c r="F2" s="632"/>
      <c r="G2" s="632"/>
      <c r="H2" s="632"/>
      <c r="I2" s="632"/>
      <c r="J2" s="113"/>
      <c r="K2" s="114"/>
    </row>
    <row r="3" spans="1:15" ht="25.5" customHeight="1">
      <c r="A3" s="633"/>
      <c r="B3" s="634"/>
      <c r="C3" s="634"/>
      <c r="D3" s="634"/>
      <c r="E3" s="634"/>
      <c r="F3" s="634"/>
      <c r="G3" s="634"/>
      <c r="H3" s="634"/>
      <c r="I3" s="634"/>
      <c r="J3" s="4"/>
      <c r="K3" s="115"/>
      <c r="L3" s="635"/>
      <c r="M3" s="636"/>
      <c r="N3" s="16"/>
      <c r="O3" s="16"/>
    </row>
    <row r="4" spans="1:15" ht="13.5" customHeight="1">
      <c r="A4" s="637"/>
      <c r="B4" s="638"/>
      <c r="C4" s="638"/>
      <c r="D4" s="638"/>
      <c r="E4" s="638"/>
      <c r="F4" s="638"/>
      <c r="G4" s="638"/>
      <c r="H4" s="638"/>
      <c r="I4" s="638"/>
      <c r="J4" s="4"/>
      <c r="K4" s="115"/>
      <c r="M4" s="16"/>
      <c r="N4" s="16"/>
      <c r="O4" s="16"/>
    </row>
    <row r="5" spans="1:15" s="1" customFormat="1" ht="14.25" customHeight="1">
      <c r="A5" s="639" t="s">
        <v>380</v>
      </c>
      <c r="B5" s="640"/>
      <c r="C5" s="640"/>
      <c r="D5" s="640"/>
      <c r="E5" s="640"/>
      <c r="F5" s="640"/>
      <c r="G5" s="640"/>
      <c r="H5" s="640"/>
      <c r="I5" s="640"/>
      <c r="J5" s="116"/>
      <c r="K5" s="117"/>
      <c r="L5" s="118"/>
      <c r="M5" s="119"/>
      <c r="N5" s="116"/>
      <c r="O5" s="119"/>
    </row>
    <row r="6" spans="1:15" ht="9" customHeight="1">
      <c r="A6" s="633"/>
      <c r="B6" s="634"/>
      <c r="C6" s="634"/>
      <c r="D6" s="634"/>
      <c r="E6" s="634"/>
      <c r="F6" s="634"/>
      <c r="G6" s="634"/>
      <c r="H6" s="634"/>
      <c r="I6" s="634"/>
      <c r="J6" s="4"/>
      <c r="K6" s="115"/>
      <c r="M6" s="16"/>
      <c r="N6" s="16"/>
      <c r="O6" s="16"/>
    </row>
    <row r="7" spans="1:15" ht="13.5" customHeight="1">
      <c r="A7" s="626" t="s">
        <v>1</v>
      </c>
      <c r="B7" s="627"/>
      <c r="C7" s="628" t="s">
        <v>2</v>
      </c>
      <c r="D7" s="628"/>
      <c r="E7" s="628"/>
      <c r="F7" s="628"/>
      <c r="G7" s="628"/>
      <c r="H7" s="628"/>
      <c r="I7" s="628"/>
      <c r="J7" s="4"/>
      <c r="K7" s="115"/>
      <c r="M7" s="16"/>
      <c r="N7" s="16"/>
      <c r="O7" s="16"/>
    </row>
    <row r="8" spans="1:15" ht="13.5" customHeight="1">
      <c r="A8" s="21" t="s">
        <v>3</v>
      </c>
      <c r="B8" s="629"/>
      <c r="C8" s="629"/>
      <c r="D8" s="22"/>
      <c r="E8" s="629"/>
      <c r="F8" s="629"/>
      <c r="G8" s="629"/>
      <c r="H8" s="629"/>
      <c r="I8" s="629"/>
      <c r="J8" s="4"/>
      <c r="K8" s="115"/>
      <c r="M8" s="16"/>
      <c r="N8" s="16"/>
      <c r="O8" s="16"/>
    </row>
    <row r="9" spans="1:15" ht="3" customHeight="1">
      <c r="A9" s="23"/>
      <c r="B9" s="24"/>
      <c r="C9" s="24"/>
      <c r="D9" s="25"/>
      <c r="E9" s="24"/>
      <c r="F9" s="26"/>
      <c r="G9" s="24"/>
      <c r="H9" s="27"/>
      <c r="I9" s="24"/>
      <c r="J9" s="4"/>
      <c r="K9" s="115"/>
      <c r="M9" s="16"/>
      <c r="N9" s="16"/>
      <c r="O9" s="16"/>
    </row>
    <row r="10" spans="1:15" ht="12.75" customHeight="1">
      <c r="A10" s="28" t="s">
        <v>4</v>
      </c>
      <c r="B10" s="29"/>
      <c r="C10" s="30" t="s">
        <v>5</v>
      </c>
      <c r="D10" s="31"/>
      <c r="E10" s="543" t="s">
        <v>6</v>
      </c>
      <c r="F10" s="32"/>
      <c r="G10" s="30" t="s">
        <v>7</v>
      </c>
      <c r="H10" s="33"/>
      <c r="I10" s="543" t="s">
        <v>8</v>
      </c>
      <c r="J10" s="4"/>
      <c r="K10" s="115"/>
      <c r="M10" s="16"/>
      <c r="N10" s="16"/>
      <c r="O10" s="16"/>
    </row>
    <row r="11" spans="1:15" s="2" customFormat="1" ht="3" customHeight="1">
      <c r="A11" s="34"/>
      <c r="B11" s="35"/>
      <c r="C11" s="36"/>
      <c r="D11" s="37"/>
      <c r="E11" s="36"/>
      <c r="F11" s="38"/>
      <c r="G11" s="36"/>
      <c r="H11" s="39"/>
      <c r="I11" s="36"/>
      <c r="J11" s="16"/>
      <c r="K11" s="115"/>
      <c r="L11" s="15"/>
      <c r="M11" s="16"/>
      <c r="N11" s="16"/>
      <c r="O11" s="16"/>
    </row>
    <row r="12" spans="1:15" s="2" customFormat="1" ht="12.75" customHeight="1">
      <c r="A12" s="40" t="s">
        <v>9</v>
      </c>
      <c r="B12" s="41"/>
      <c r="C12" s="45">
        <v>120.2</v>
      </c>
      <c r="D12" s="25"/>
      <c r="E12" s="46">
        <v>123.5</v>
      </c>
      <c r="F12" s="26"/>
      <c r="G12" s="45">
        <v>122.9</v>
      </c>
      <c r="H12" s="27"/>
      <c r="I12" s="45">
        <v>120.2</v>
      </c>
      <c r="J12" s="16"/>
      <c r="K12" s="115"/>
      <c r="L12" s="120"/>
      <c r="M12" s="121"/>
      <c r="N12" s="121"/>
      <c r="O12" s="121"/>
    </row>
    <row r="13" spans="1:15" s="2" customFormat="1" ht="12.75" customHeight="1">
      <c r="A13" s="42" t="s">
        <v>10</v>
      </c>
      <c r="B13" s="16"/>
      <c r="C13" s="381">
        <v>118</v>
      </c>
      <c r="D13" s="43"/>
      <c r="E13" s="46">
        <v>120.6</v>
      </c>
      <c r="F13" s="26"/>
      <c r="G13" s="45">
        <v>120.2</v>
      </c>
      <c r="H13" s="27"/>
      <c r="I13" s="381">
        <v>118</v>
      </c>
      <c r="J13" s="16"/>
      <c r="K13" s="115"/>
      <c r="L13" s="120"/>
      <c r="M13" s="16"/>
      <c r="N13" s="16"/>
      <c r="O13" s="16"/>
    </row>
    <row r="14" spans="1:15" s="2" customFormat="1" ht="12.75" customHeight="1">
      <c r="A14" s="44" t="s">
        <v>11</v>
      </c>
      <c r="B14" s="16"/>
      <c r="C14" s="45">
        <v>120.8</v>
      </c>
      <c r="D14" s="25"/>
      <c r="E14" s="46">
        <v>124.3</v>
      </c>
      <c r="F14" s="26"/>
      <c r="G14" s="45">
        <v>123.7</v>
      </c>
      <c r="H14" s="27"/>
      <c r="I14" s="45">
        <v>120.8</v>
      </c>
      <c r="J14" s="16"/>
      <c r="K14" s="115"/>
      <c r="L14" s="120"/>
      <c r="M14" s="16"/>
      <c r="N14" s="16"/>
      <c r="O14" s="16"/>
    </row>
    <row r="15" spans="1:15" s="2" customFormat="1" ht="12.75" customHeight="1">
      <c r="A15" s="34" t="s">
        <v>12</v>
      </c>
      <c r="B15" s="16"/>
      <c r="C15" s="45"/>
      <c r="D15" s="25"/>
      <c r="E15" s="46"/>
      <c r="F15" s="26"/>
      <c r="G15" s="45"/>
      <c r="H15" s="27"/>
      <c r="I15" s="45"/>
      <c r="J15" s="16"/>
      <c r="K15" s="115"/>
      <c r="L15" s="15"/>
      <c r="M15" s="16"/>
      <c r="N15" s="16"/>
      <c r="O15" s="16"/>
    </row>
    <row r="16" spans="1:15" s="2" customFormat="1" ht="12.75" customHeight="1">
      <c r="A16" s="40" t="s">
        <v>9</v>
      </c>
      <c r="B16" s="47"/>
      <c r="C16" s="45">
        <v>2.5</v>
      </c>
      <c r="D16" s="25"/>
      <c r="E16" s="46">
        <v>2.7</v>
      </c>
      <c r="F16" s="26"/>
      <c r="G16" s="45">
        <v>2.5</v>
      </c>
      <c r="H16" s="27"/>
      <c r="I16" s="264" t="s">
        <v>13</v>
      </c>
      <c r="J16" s="16"/>
      <c r="K16" s="115"/>
      <c r="L16" s="120"/>
      <c r="M16" s="121"/>
      <c r="N16" s="121"/>
      <c r="O16" s="121"/>
    </row>
    <row r="17" spans="1:12" s="2" customFormat="1" ht="12.75" customHeight="1">
      <c r="A17" s="42" t="s">
        <v>10</v>
      </c>
      <c r="B17" s="47"/>
      <c r="C17" s="45">
        <v>2.6</v>
      </c>
      <c r="D17" s="25"/>
      <c r="E17" s="262" t="s">
        <v>14</v>
      </c>
      <c r="F17" s="26"/>
      <c r="G17" s="264" t="s">
        <v>15</v>
      </c>
      <c r="H17" s="27"/>
      <c r="I17" s="381">
        <v>2.3</v>
      </c>
      <c r="J17" s="16"/>
      <c r="K17" s="115"/>
      <c r="L17" s="120"/>
    </row>
    <row r="18" spans="1:12" s="2" customFormat="1" ht="12.75" customHeight="1">
      <c r="A18" s="44" t="s">
        <v>11</v>
      </c>
      <c r="B18" s="47"/>
      <c r="C18" s="45">
        <v>2.5</v>
      </c>
      <c r="D18" s="25"/>
      <c r="E18" s="550">
        <v>2.9</v>
      </c>
      <c r="F18" s="168"/>
      <c r="G18" s="168">
        <v>2.7</v>
      </c>
      <c r="H18" s="27"/>
      <c r="I18" s="264" t="s">
        <v>13</v>
      </c>
      <c r="J18" s="16"/>
      <c r="K18" s="115"/>
      <c r="L18" s="120"/>
    </row>
    <row r="19" spans="1:12" s="2" customFormat="1" ht="12.75" customHeight="1">
      <c r="A19" s="34" t="s">
        <v>16</v>
      </c>
      <c r="B19" s="47"/>
      <c r="C19" s="48">
        <f>1/C12*100</f>
        <v>0.8319467554076538</v>
      </c>
      <c r="D19" s="49"/>
      <c r="E19" s="50">
        <f>1/E12*100</f>
        <v>0.8097165991902834</v>
      </c>
      <c r="F19" s="51"/>
      <c r="G19" s="48">
        <f>1/G12*100</f>
        <v>0.8136696501220505</v>
      </c>
      <c r="H19" s="52"/>
      <c r="I19" s="48">
        <f>1/I12*100</f>
        <v>0.8319467554076538</v>
      </c>
      <c r="J19" s="16"/>
      <c r="K19" s="115"/>
      <c r="L19" s="15"/>
    </row>
    <row r="20" spans="1:12" s="2" customFormat="1" ht="3.75" customHeight="1">
      <c r="A20" s="34"/>
      <c r="B20" s="47"/>
      <c r="C20" s="48"/>
      <c r="D20" s="49"/>
      <c r="E20" s="50"/>
      <c r="F20" s="51"/>
      <c r="G20" s="48"/>
      <c r="H20" s="52"/>
      <c r="I20" s="48"/>
      <c r="J20" s="16"/>
      <c r="K20" s="115"/>
      <c r="L20" s="15"/>
    </row>
    <row r="21" spans="1:11" ht="12.75" customHeight="1">
      <c r="A21" s="34"/>
      <c r="B21" s="47"/>
      <c r="C21" s="30" t="s">
        <v>5</v>
      </c>
      <c r="D21" s="31"/>
      <c r="E21" s="543" t="s">
        <v>6</v>
      </c>
      <c r="F21" s="32"/>
      <c r="G21" s="543" t="s">
        <v>7</v>
      </c>
      <c r="H21" s="33"/>
      <c r="I21" s="543" t="s">
        <v>8</v>
      </c>
      <c r="J21" s="4"/>
      <c r="K21" s="115"/>
    </row>
    <row r="22" spans="1:13" s="2" customFormat="1" ht="12.75" customHeight="1">
      <c r="A22" s="34" t="s">
        <v>17</v>
      </c>
      <c r="B22" s="47"/>
      <c r="C22" s="551">
        <v>117.7</v>
      </c>
      <c r="D22" s="53"/>
      <c r="E22" s="46">
        <v>119.3</v>
      </c>
      <c r="F22" s="552"/>
      <c r="G22" s="45">
        <v>118.9</v>
      </c>
      <c r="H22" s="553"/>
      <c r="I22" s="554">
        <v>117.2</v>
      </c>
      <c r="J22" s="16"/>
      <c r="K22" s="115"/>
      <c r="L22" s="120"/>
      <c r="M22" s="544"/>
    </row>
    <row r="23" spans="1:13" s="2" customFormat="1" ht="12.75" customHeight="1">
      <c r="A23" s="34" t="s">
        <v>18</v>
      </c>
      <c r="B23" s="47"/>
      <c r="C23" s="551">
        <v>111.5</v>
      </c>
      <c r="D23" s="53"/>
      <c r="E23" s="46">
        <v>112.7</v>
      </c>
      <c r="F23" s="26"/>
      <c r="G23" s="45">
        <v>112.7</v>
      </c>
      <c r="H23" s="27"/>
      <c r="I23" s="381">
        <v>111.5</v>
      </c>
      <c r="J23" s="16"/>
      <c r="K23" s="115"/>
      <c r="L23" s="120"/>
      <c r="M23" s="544"/>
    </row>
    <row r="24" spans="1:12" s="2" customFormat="1" ht="12.75" customHeight="1">
      <c r="A24" s="34"/>
      <c r="B24" s="47"/>
      <c r="C24" s="30" t="s">
        <v>5</v>
      </c>
      <c r="D24" s="31"/>
      <c r="E24" s="543" t="s">
        <v>7</v>
      </c>
      <c r="F24" s="32"/>
      <c r="G24" s="30" t="s">
        <v>19</v>
      </c>
      <c r="H24" s="33"/>
      <c r="I24" s="543" t="s">
        <v>20</v>
      </c>
      <c r="J24" s="16"/>
      <c r="K24" s="115"/>
      <c r="L24" s="15"/>
    </row>
    <row r="25" spans="1:13" s="2" customFormat="1" ht="12.75" customHeight="1">
      <c r="A25" s="34" t="s">
        <v>21</v>
      </c>
      <c r="B25" s="26"/>
      <c r="C25" s="551">
        <v>114</v>
      </c>
      <c r="D25" s="53"/>
      <c r="E25" s="555">
        <v>116.8</v>
      </c>
      <c r="F25" s="556"/>
      <c r="G25" s="554">
        <v>116</v>
      </c>
      <c r="H25" s="557"/>
      <c r="I25" s="554">
        <v>113.9</v>
      </c>
      <c r="J25" s="16"/>
      <c r="K25" s="115"/>
      <c r="L25" s="120"/>
      <c r="M25" s="544"/>
    </row>
    <row r="26" spans="1:13" s="2" customFormat="1" ht="12.75" customHeight="1">
      <c r="A26" s="34" t="s">
        <v>22</v>
      </c>
      <c r="B26" s="47"/>
      <c r="C26" s="551">
        <v>113</v>
      </c>
      <c r="D26" s="53"/>
      <c r="E26" s="262" t="s">
        <v>23</v>
      </c>
      <c r="F26" s="26"/>
      <c r="G26" s="264" t="s">
        <v>24</v>
      </c>
      <c r="H26" s="27"/>
      <c r="I26" s="381">
        <v>112.6</v>
      </c>
      <c r="J26" s="16"/>
      <c r="K26" s="115"/>
      <c r="L26" s="120"/>
      <c r="M26" s="544"/>
    </row>
    <row r="27" spans="1:13" s="2" customFormat="1" ht="12.75" customHeight="1">
      <c r="A27" s="34" t="s">
        <v>25</v>
      </c>
      <c r="B27" s="47"/>
      <c r="C27" s="551">
        <v>136</v>
      </c>
      <c r="D27" s="53"/>
      <c r="E27" s="555">
        <v>130.5</v>
      </c>
      <c r="F27" s="558"/>
      <c r="G27" s="554">
        <v>130.9</v>
      </c>
      <c r="H27" s="54" t="s">
        <v>26</v>
      </c>
      <c r="I27" s="381">
        <v>135.7</v>
      </c>
      <c r="J27" s="16"/>
      <c r="K27" s="115"/>
      <c r="L27" s="15"/>
      <c r="M27" s="544"/>
    </row>
    <row r="28" spans="1:11" ht="5.25" customHeight="1">
      <c r="A28" s="55"/>
      <c r="B28" s="56"/>
      <c r="C28" s="19"/>
      <c r="D28" s="18"/>
      <c r="E28" s="57"/>
      <c r="F28" s="58"/>
      <c r="G28" s="59"/>
      <c r="H28" s="60"/>
      <c r="I28" s="122"/>
      <c r="J28" s="4"/>
      <c r="K28" s="115"/>
    </row>
    <row r="29" spans="1:11" ht="12.75" customHeight="1">
      <c r="A29" s="61" t="s">
        <v>27</v>
      </c>
      <c r="B29" s="62"/>
      <c r="C29" s="63" t="s">
        <v>28</v>
      </c>
      <c r="D29" s="64"/>
      <c r="E29" s="545" t="s">
        <v>7</v>
      </c>
      <c r="F29" s="65"/>
      <c r="G29" s="63" t="s">
        <v>19</v>
      </c>
      <c r="H29" s="66"/>
      <c r="I29" s="545" t="s">
        <v>20</v>
      </c>
      <c r="J29" s="4"/>
      <c r="K29" s="123"/>
    </row>
    <row r="30" spans="1:12" s="2" customFormat="1" ht="3" customHeight="1">
      <c r="A30" s="23"/>
      <c r="B30" s="67"/>
      <c r="C30" s="68"/>
      <c r="D30" s="69"/>
      <c r="E30" s="68"/>
      <c r="F30" s="70"/>
      <c r="G30" s="68"/>
      <c r="H30" s="71"/>
      <c r="I30" s="68"/>
      <c r="J30" s="16"/>
      <c r="K30" s="115"/>
      <c r="L30" s="15"/>
    </row>
    <row r="31" spans="1:15" s="2" customFormat="1" ht="12.75" customHeight="1">
      <c r="A31" s="34" t="s">
        <v>29</v>
      </c>
      <c r="B31" s="72"/>
      <c r="C31" s="73">
        <v>182520</v>
      </c>
      <c r="D31" s="559" t="s">
        <v>26</v>
      </c>
      <c r="E31" s="72">
        <v>11965.79</v>
      </c>
      <c r="F31" s="74" t="s">
        <v>30</v>
      </c>
      <c r="G31" s="73">
        <v>10388.77</v>
      </c>
      <c r="H31" s="75" t="s">
        <v>26</v>
      </c>
      <c r="I31" s="133">
        <v>14935.51</v>
      </c>
      <c r="J31" s="16"/>
      <c r="K31" s="123" t="s">
        <v>26</v>
      </c>
      <c r="L31" s="124"/>
      <c r="M31" s="125"/>
      <c r="N31" s="126"/>
      <c r="O31" s="127"/>
    </row>
    <row r="32" spans="1:13" s="2" customFormat="1" ht="12.75" customHeight="1">
      <c r="A32" s="40" t="s">
        <v>31</v>
      </c>
      <c r="B32" s="72"/>
      <c r="C32" s="73">
        <v>111593</v>
      </c>
      <c r="D32" s="559" t="s">
        <v>26</v>
      </c>
      <c r="E32" s="72">
        <v>6634.51</v>
      </c>
      <c r="F32" s="74" t="s">
        <v>30</v>
      </c>
      <c r="G32" s="73">
        <v>5854.95</v>
      </c>
      <c r="H32" s="75" t="s">
        <v>26</v>
      </c>
      <c r="I32" s="73">
        <v>8785.68</v>
      </c>
      <c r="J32" s="16"/>
      <c r="K32" s="123" t="s">
        <v>26</v>
      </c>
      <c r="L32" s="120"/>
      <c r="M32" s="125"/>
    </row>
    <row r="33" spans="1:16" s="2" customFormat="1" ht="12.75" customHeight="1">
      <c r="A33" s="40" t="s">
        <v>32</v>
      </c>
      <c r="B33" s="72"/>
      <c r="C33" s="73">
        <v>70927</v>
      </c>
      <c r="D33" s="559" t="s">
        <v>26</v>
      </c>
      <c r="E33" s="72">
        <v>5331.28</v>
      </c>
      <c r="F33" s="74" t="s">
        <v>30</v>
      </c>
      <c r="G33" s="73">
        <v>4533.82</v>
      </c>
      <c r="H33" s="75" t="s">
        <v>26</v>
      </c>
      <c r="I33" s="73">
        <v>6149.83</v>
      </c>
      <c r="J33" s="16"/>
      <c r="K33" s="123" t="s">
        <v>26</v>
      </c>
      <c r="L33" s="120"/>
      <c r="M33" s="125"/>
      <c r="N33" s="125"/>
      <c r="O33" s="125"/>
      <c r="P33" s="127"/>
    </row>
    <row r="34" spans="1:12" s="2" customFormat="1" ht="12.75" customHeight="1">
      <c r="A34" s="40" t="s">
        <v>33</v>
      </c>
      <c r="B34" s="76"/>
      <c r="C34" s="77" t="s">
        <v>34</v>
      </c>
      <c r="D34" s="559" t="s">
        <v>26</v>
      </c>
      <c r="E34" s="251">
        <v>-1303.23</v>
      </c>
      <c r="F34" s="74" t="s">
        <v>30</v>
      </c>
      <c r="G34" s="77">
        <v>-1321.14</v>
      </c>
      <c r="H34" s="75" t="s">
        <v>26</v>
      </c>
      <c r="I34" s="128">
        <v>-2635.85</v>
      </c>
      <c r="J34" s="16"/>
      <c r="K34" s="123" t="s">
        <v>26</v>
      </c>
      <c r="L34" s="120"/>
    </row>
    <row r="35" spans="1:12" s="2" customFormat="1" ht="3" customHeight="1">
      <c r="A35" s="40"/>
      <c r="B35" s="76"/>
      <c r="C35" s="78"/>
      <c r="D35" s="79"/>
      <c r="E35" s="80"/>
      <c r="F35" s="81"/>
      <c r="G35" s="82"/>
      <c r="H35" s="83"/>
      <c r="I35" s="128"/>
      <c r="J35" s="16"/>
      <c r="K35" s="115"/>
      <c r="L35" s="15"/>
    </row>
    <row r="36" spans="1:12" s="2" customFormat="1" ht="12" customHeight="1">
      <c r="A36" s="84" t="s">
        <v>35</v>
      </c>
      <c r="B36" s="26"/>
      <c r="C36" s="85"/>
      <c r="D36" s="86"/>
      <c r="E36" s="87"/>
      <c r="F36" s="81"/>
      <c r="G36" s="88"/>
      <c r="H36" s="83"/>
      <c r="I36" s="129"/>
      <c r="J36" s="16"/>
      <c r="K36" s="115"/>
      <c r="L36" s="15"/>
    </row>
    <row r="37" spans="1:13" s="2" customFormat="1" ht="12" customHeight="1">
      <c r="A37" s="89" t="s">
        <v>36</v>
      </c>
      <c r="B37" s="90"/>
      <c r="C37" s="85"/>
      <c r="D37" s="86"/>
      <c r="E37" s="560">
        <v>2462622834</v>
      </c>
      <c r="F37" s="91"/>
      <c r="G37" s="133">
        <v>1859</v>
      </c>
      <c r="H37" s="92"/>
      <c r="I37" s="561">
        <v>2754615647</v>
      </c>
      <c r="J37" s="16"/>
      <c r="K37" s="115"/>
      <c r="L37" s="130"/>
      <c r="M37" s="131"/>
    </row>
    <row r="38" spans="1:13" s="2" customFormat="1" ht="12.75" customHeight="1">
      <c r="A38" s="89" t="s">
        <v>37</v>
      </c>
      <c r="B38" s="26"/>
      <c r="C38" s="93"/>
      <c r="D38" s="94"/>
      <c r="E38" s="560">
        <v>1374185319</v>
      </c>
      <c r="F38" s="91"/>
      <c r="G38" s="133">
        <v>1213</v>
      </c>
      <c r="H38" s="92"/>
      <c r="I38" s="561">
        <v>1696786624</v>
      </c>
      <c r="J38" s="16"/>
      <c r="K38" s="115"/>
      <c r="L38" s="132"/>
      <c r="M38" s="131"/>
    </row>
    <row r="39" spans="1:13" s="2" customFormat="1" ht="12.75" customHeight="1">
      <c r="A39" s="89" t="s">
        <v>38</v>
      </c>
      <c r="B39" s="26"/>
      <c r="C39" s="93"/>
      <c r="D39" s="94"/>
      <c r="E39" s="560">
        <v>1312937495</v>
      </c>
      <c r="F39" s="91"/>
      <c r="G39" s="133">
        <v>1025</v>
      </c>
      <c r="H39" s="92"/>
      <c r="I39" s="561">
        <v>1577344071</v>
      </c>
      <c r="J39" s="16"/>
      <c r="K39" s="115"/>
      <c r="L39" s="132"/>
      <c r="M39" s="131"/>
    </row>
    <row r="40" spans="1:12" s="2" customFormat="1" ht="3" customHeight="1">
      <c r="A40" s="95"/>
      <c r="B40" s="26"/>
      <c r="C40" s="93"/>
      <c r="D40" s="94"/>
      <c r="E40" s="87"/>
      <c r="F40" s="81"/>
      <c r="G40" s="88"/>
      <c r="H40" s="83"/>
      <c r="I40" s="133"/>
      <c r="J40" s="16"/>
      <c r="K40" s="115"/>
      <c r="L40" s="120"/>
    </row>
    <row r="41" spans="1:14" s="2" customFormat="1" ht="12" customHeight="1">
      <c r="A41" s="84" t="s">
        <v>39</v>
      </c>
      <c r="B41" s="26"/>
      <c r="C41" s="93"/>
      <c r="D41" s="94"/>
      <c r="E41" s="93"/>
      <c r="F41" s="85"/>
      <c r="G41" s="85"/>
      <c r="H41" s="92"/>
      <c r="I41" s="134"/>
      <c r="J41" s="16"/>
      <c r="K41" s="115"/>
      <c r="L41" s="135"/>
      <c r="M41" s="136"/>
      <c r="N41" s="136"/>
    </row>
    <row r="42" spans="1:14" s="2" customFormat="1" ht="12.75" customHeight="1">
      <c r="A42" s="89" t="s">
        <v>40</v>
      </c>
      <c r="B42" s="26"/>
      <c r="C42" s="93"/>
      <c r="D42" s="94"/>
      <c r="E42" s="562">
        <v>2040379419</v>
      </c>
      <c r="F42" s="96" t="s">
        <v>30</v>
      </c>
      <c r="G42" s="563">
        <v>1829556807</v>
      </c>
      <c r="H42" s="96" t="s">
        <v>30</v>
      </c>
      <c r="I42" s="563">
        <v>2389913367</v>
      </c>
      <c r="J42" s="16"/>
      <c r="K42" s="123" t="s">
        <v>26</v>
      </c>
      <c r="L42" s="132"/>
      <c r="M42" s="137"/>
      <c r="N42" s="136"/>
    </row>
    <row r="43" spans="1:14" s="2" customFormat="1" ht="13.5">
      <c r="A43" s="89" t="s">
        <v>41</v>
      </c>
      <c r="B43" s="90"/>
      <c r="C43" s="93"/>
      <c r="D43" s="94"/>
      <c r="E43" s="562">
        <v>480459007</v>
      </c>
      <c r="F43" s="96" t="s">
        <v>30</v>
      </c>
      <c r="G43" s="563">
        <v>242450064</v>
      </c>
      <c r="H43" s="96" t="s">
        <v>30</v>
      </c>
      <c r="I43" s="563">
        <v>1115994307</v>
      </c>
      <c r="J43" s="16"/>
      <c r="K43" s="123" t="s">
        <v>26</v>
      </c>
      <c r="L43" s="138"/>
      <c r="M43" s="139"/>
      <c r="N43" s="137"/>
    </row>
    <row r="44" spans="1:14" s="2" customFormat="1" ht="12.75" customHeight="1">
      <c r="A44" s="89" t="s">
        <v>42</v>
      </c>
      <c r="B44" s="26"/>
      <c r="C44" s="93"/>
      <c r="D44" s="94"/>
      <c r="E44" s="562">
        <v>372374085</v>
      </c>
      <c r="F44" s="96" t="s">
        <v>30</v>
      </c>
      <c r="G44" s="563">
        <v>306270964</v>
      </c>
      <c r="H44" s="96" t="s">
        <v>30</v>
      </c>
      <c r="I44" s="563">
        <v>484413510</v>
      </c>
      <c r="J44" s="16"/>
      <c r="K44" s="123" t="s">
        <v>26</v>
      </c>
      <c r="L44" s="138"/>
      <c r="M44" s="139"/>
      <c r="N44" s="137"/>
    </row>
    <row r="45" spans="1:12" s="2" customFormat="1" ht="3" customHeight="1">
      <c r="A45" s="95"/>
      <c r="B45" s="26"/>
      <c r="C45" s="93"/>
      <c r="D45" s="94"/>
      <c r="E45" s="97"/>
      <c r="F45" s="98"/>
      <c r="G45" s="98">
        <v>316</v>
      </c>
      <c r="H45" s="99"/>
      <c r="I45" s="140"/>
      <c r="J45" s="16"/>
      <c r="K45" s="115"/>
      <c r="L45" s="120"/>
    </row>
    <row r="46" spans="1:12" s="2" customFormat="1" ht="12.75">
      <c r="A46" s="84" t="s">
        <v>43</v>
      </c>
      <c r="B46" s="26"/>
      <c r="C46" s="26"/>
      <c r="D46" s="25"/>
      <c r="E46" s="97"/>
      <c r="F46" s="98"/>
      <c r="G46" s="98"/>
      <c r="H46" s="99"/>
      <c r="I46" s="98"/>
      <c r="J46" s="16"/>
      <c r="K46" s="115"/>
      <c r="L46" s="120"/>
    </row>
    <row r="47" spans="1:13" s="2" customFormat="1" ht="12.75" customHeight="1">
      <c r="A47" s="89" t="s">
        <v>40</v>
      </c>
      <c r="B47" s="26"/>
      <c r="C47" s="93"/>
      <c r="D47" s="94"/>
      <c r="E47" s="562">
        <v>3178591239</v>
      </c>
      <c r="F47" s="96" t="s">
        <v>30</v>
      </c>
      <c r="G47" s="564">
        <v>2289598222</v>
      </c>
      <c r="H47" s="96" t="s">
        <v>30</v>
      </c>
      <c r="I47" s="563">
        <v>3546142872</v>
      </c>
      <c r="J47" s="16"/>
      <c r="K47" s="123" t="s">
        <v>26</v>
      </c>
      <c r="L47" s="132"/>
      <c r="M47" s="137"/>
    </row>
    <row r="48" spans="1:13" s="2" customFormat="1" ht="12.75" customHeight="1">
      <c r="A48" s="89" t="s">
        <v>44</v>
      </c>
      <c r="B48" s="26"/>
      <c r="C48" s="93"/>
      <c r="D48" s="94"/>
      <c r="E48" s="562">
        <v>280038574</v>
      </c>
      <c r="F48" s="96" t="s">
        <v>30</v>
      </c>
      <c r="G48" s="564">
        <v>196289548</v>
      </c>
      <c r="H48" s="96" t="s">
        <v>30</v>
      </c>
      <c r="I48" s="563">
        <v>336942420</v>
      </c>
      <c r="J48" s="16"/>
      <c r="K48" s="123" t="s">
        <v>26</v>
      </c>
      <c r="L48" s="132"/>
      <c r="M48" s="137"/>
    </row>
    <row r="49" spans="1:12" s="2" customFormat="1" ht="12.75" customHeight="1">
      <c r="A49" s="89" t="s">
        <v>45</v>
      </c>
      <c r="B49" s="90"/>
      <c r="C49" s="93"/>
      <c r="D49" s="94"/>
      <c r="E49" s="562">
        <v>213400012</v>
      </c>
      <c r="F49" s="96" t="s">
        <v>30</v>
      </c>
      <c r="G49" s="564">
        <v>164186228</v>
      </c>
      <c r="H49" s="96" t="s">
        <v>30</v>
      </c>
      <c r="I49" s="563">
        <v>133808764</v>
      </c>
      <c r="J49" s="16"/>
      <c r="K49" s="123" t="s">
        <v>26</v>
      </c>
      <c r="L49" s="120"/>
    </row>
    <row r="50" spans="1:11" ht="3" customHeight="1">
      <c r="A50" s="100"/>
      <c r="B50" s="56"/>
      <c r="C50" s="19"/>
      <c r="D50" s="18"/>
      <c r="E50" s="72"/>
      <c r="F50" s="85"/>
      <c r="G50" s="73"/>
      <c r="H50" s="92"/>
      <c r="I50" s="141"/>
      <c r="J50" s="4"/>
      <c r="K50" s="115"/>
    </row>
    <row r="51" spans="1:13" ht="12.75" customHeight="1">
      <c r="A51" s="61" t="s">
        <v>46</v>
      </c>
      <c r="B51" s="62"/>
      <c r="C51" s="63"/>
      <c r="D51" s="64"/>
      <c r="E51" s="545" t="s">
        <v>7</v>
      </c>
      <c r="F51" s="65" t="s">
        <v>30</v>
      </c>
      <c r="G51" s="63" t="s">
        <v>19</v>
      </c>
      <c r="H51" s="66" t="s">
        <v>26</v>
      </c>
      <c r="I51" s="545" t="s">
        <v>20</v>
      </c>
      <c r="J51" s="4"/>
      <c r="K51" s="115"/>
      <c r="M51" s="544"/>
    </row>
    <row r="52" spans="1:11" ht="3" customHeight="1">
      <c r="A52" s="23"/>
      <c r="B52" s="26"/>
      <c r="C52" s="26"/>
      <c r="D52" s="25"/>
      <c r="E52" s="36"/>
      <c r="F52" s="38"/>
      <c r="G52" s="36"/>
      <c r="H52" s="39"/>
      <c r="I52" s="36"/>
      <c r="J52" s="4"/>
      <c r="K52" s="115"/>
    </row>
    <row r="53" spans="1:12" s="2" customFormat="1" ht="12.75" customHeight="1">
      <c r="A53" s="34" t="s">
        <v>47</v>
      </c>
      <c r="B53" s="26"/>
      <c r="C53" s="26"/>
      <c r="D53" s="25"/>
      <c r="E53" s="107" t="s">
        <v>48</v>
      </c>
      <c r="F53" s="103"/>
      <c r="G53" s="108" t="s">
        <v>49</v>
      </c>
      <c r="H53" s="105"/>
      <c r="I53" s="108" t="s">
        <v>50</v>
      </c>
      <c r="J53" s="16"/>
      <c r="K53" s="115"/>
      <c r="L53" s="142"/>
    </row>
    <row r="54" spans="1:12" s="2" customFormat="1" ht="17.25" customHeight="1">
      <c r="A54" s="101" t="s">
        <v>51</v>
      </c>
      <c r="B54" s="26"/>
      <c r="C54" s="26"/>
      <c r="D54" s="25"/>
      <c r="E54" s="102"/>
      <c r="F54" s="103"/>
      <c r="G54" s="104"/>
      <c r="H54" s="105"/>
      <c r="I54" s="103"/>
      <c r="J54" s="16"/>
      <c r="K54" s="115"/>
      <c r="L54" s="142"/>
    </row>
    <row r="55" spans="1:12" s="2" customFormat="1" ht="12.75" customHeight="1">
      <c r="A55" s="106" t="s">
        <v>52</v>
      </c>
      <c r="B55" s="26"/>
      <c r="C55" s="26"/>
      <c r="D55" s="25"/>
      <c r="E55" s="107">
        <v>6.7</v>
      </c>
      <c r="F55" s="103"/>
      <c r="G55" s="108">
        <v>-3.4</v>
      </c>
      <c r="H55" s="105"/>
      <c r="I55" s="108">
        <v>-67.3</v>
      </c>
      <c r="J55" s="16"/>
      <c r="K55" s="115"/>
      <c r="L55" s="143"/>
    </row>
    <row r="56" spans="1:12" s="2" customFormat="1" ht="12.75" customHeight="1">
      <c r="A56" s="106" t="s">
        <v>53</v>
      </c>
      <c r="B56" s="26"/>
      <c r="C56" s="26"/>
      <c r="D56" s="25"/>
      <c r="E56" s="107">
        <v>2.4</v>
      </c>
      <c r="F56" s="103"/>
      <c r="G56" s="108">
        <v>-12.1</v>
      </c>
      <c r="H56" s="105"/>
      <c r="I56" s="565">
        <v>4.4</v>
      </c>
      <c r="J56" s="16"/>
      <c r="K56" s="115"/>
      <c r="L56" s="120"/>
    </row>
    <row r="57" spans="1:12" s="2" customFormat="1" ht="12.75" customHeight="1">
      <c r="A57" s="106" t="s">
        <v>54</v>
      </c>
      <c r="B57" s="26"/>
      <c r="C57" s="26"/>
      <c r="D57" s="25"/>
      <c r="E57" s="107"/>
      <c r="F57" s="103"/>
      <c r="G57" s="108"/>
      <c r="H57" s="105"/>
      <c r="I57" s="108"/>
      <c r="J57" s="16"/>
      <c r="K57" s="115"/>
      <c r="L57" s="120"/>
    </row>
    <row r="58" spans="1:12" s="2" customFormat="1" ht="2.25" customHeight="1">
      <c r="A58" s="106"/>
      <c r="B58" s="26"/>
      <c r="C58" s="26"/>
      <c r="D58" s="25"/>
      <c r="E58" s="109"/>
      <c r="F58" s="103"/>
      <c r="G58" s="110"/>
      <c r="H58" s="105"/>
      <c r="I58" s="108"/>
      <c r="J58" s="16"/>
      <c r="K58" s="115"/>
      <c r="L58" s="120"/>
    </row>
    <row r="59" spans="1:12" s="2" customFormat="1" ht="12.75" customHeight="1">
      <c r="A59" s="101" t="s">
        <v>55</v>
      </c>
      <c r="B59" s="26"/>
      <c r="C59" s="26"/>
      <c r="D59" s="25"/>
      <c r="E59" s="102"/>
      <c r="F59" s="103"/>
      <c r="G59" s="104"/>
      <c r="H59" s="105"/>
      <c r="I59" s="144"/>
      <c r="J59" s="16"/>
      <c r="K59" s="115"/>
      <c r="L59" s="120"/>
    </row>
    <row r="60" spans="1:12" s="2" customFormat="1" ht="12.75" customHeight="1">
      <c r="A60" s="106" t="s">
        <v>56</v>
      </c>
      <c r="B60" s="26"/>
      <c r="C60" s="26"/>
      <c r="D60" s="25"/>
      <c r="E60" s="102">
        <v>-62.7</v>
      </c>
      <c r="F60" s="103"/>
      <c r="G60" s="104">
        <v>-78.3</v>
      </c>
      <c r="H60" s="105"/>
      <c r="I60" s="104">
        <v>-5.4</v>
      </c>
      <c r="J60" s="16"/>
      <c r="K60" s="115"/>
      <c r="L60" s="120"/>
    </row>
    <row r="61" spans="1:12" s="2" customFormat="1" ht="12.75">
      <c r="A61" s="106" t="s">
        <v>57</v>
      </c>
      <c r="B61" s="111"/>
      <c r="C61" s="25"/>
      <c r="D61" s="25"/>
      <c r="E61" s="102">
        <v>-62.6</v>
      </c>
      <c r="F61" s="103"/>
      <c r="G61" s="104">
        <v>-60.4</v>
      </c>
      <c r="H61" s="105"/>
      <c r="I61" s="566">
        <v>195.7</v>
      </c>
      <c r="J61" s="16"/>
      <c r="K61" s="115"/>
      <c r="L61" s="120"/>
    </row>
    <row r="62" spans="1:12" s="2" customFormat="1" ht="12.75" customHeight="1">
      <c r="A62" s="106" t="s">
        <v>58</v>
      </c>
      <c r="B62" s="26"/>
      <c r="C62" s="26"/>
      <c r="D62" s="25"/>
      <c r="E62" s="102">
        <v>-56.8</v>
      </c>
      <c r="F62" s="103"/>
      <c r="G62" s="104">
        <v>-63.4</v>
      </c>
      <c r="H62" s="105"/>
      <c r="I62" s="108">
        <v>-1</v>
      </c>
      <c r="J62" s="16"/>
      <c r="K62" s="115"/>
      <c r="L62" s="120"/>
    </row>
    <row r="63" spans="1:12" s="2" customFormat="1" ht="4.5" customHeight="1">
      <c r="A63" s="112"/>
      <c r="B63" s="26"/>
      <c r="C63" s="26"/>
      <c r="D63" s="25"/>
      <c r="E63" s="102"/>
      <c r="F63" s="103"/>
      <c r="G63" s="104"/>
      <c r="H63" s="105"/>
      <c r="I63" s="144"/>
      <c r="J63" s="16"/>
      <c r="K63" s="115"/>
      <c r="L63" s="15"/>
    </row>
    <row r="64" spans="1:12" s="2" customFormat="1" ht="12.75" customHeight="1">
      <c r="A64" s="34" t="s">
        <v>59</v>
      </c>
      <c r="B64" s="26"/>
      <c r="C64" s="26"/>
      <c r="D64" s="25"/>
      <c r="E64" s="567">
        <v>109.5</v>
      </c>
      <c r="F64" s="103"/>
      <c r="G64" s="565">
        <v>100.6</v>
      </c>
      <c r="H64" s="105"/>
      <c r="I64" s="565">
        <v>135.7</v>
      </c>
      <c r="J64" s="16"/>
      <c r="K64" s="115"/>
      <c r="L64" s="142"/>
    </row>
    <row r="65" spans="1:12" s="2" customFormat="1" ht="12.75" customHeight="1">
      <c r="A65" s="101" t="s">
        <v>51</v>
      </c>
      <c r="B65" s="145"/>
      <c r="C65" s="145"/>
      <c r="D65" s="146"/>
      <c r="E65" s="147"/>
      <c r="F65" s="148"/>
      <c r="G65" s="149"/>
      <c r="H65" s="150"/>
      <c r="I65" s="218"/>
      <c r="J65" s="16"/>
      <c r="K65" s="115"/>
      <c r="L65" s="142"/>
    </row>
    <row r="66" spans="1:12" s="2" customFormat="1" ht="12.75" customHeight="1">
      <c r="A66" s="106" t="s">
        <v>52</v>
      </c>
      <c r="B66" s="145"/>
      <c r="C66" s="145"/>
      <c r="D66" s="146"/>
      <c r="E66" s="107">
        <v>15.3</v>
      </c>
      <c r="F66" s="103"/>
      <c r="G66" s="108">
        <v>19.8</v>
      </c>
      <c r="H66" s="105"/>
      <c r="I66" s="108">
        <v>-64.9</v>
      </c>
      <c r="J66" s="16"/>
      <c r="K66" s="115"/>
      <c r="L66" s="143"/>
    </row>
    <row r="67" spans="1:12" s="2" customFormat="1" ht="12.75" customHeight="1">
      <c r="A67" s="106" t="s">
        <v>53</v>
      </c>
      <c r="B67" s="145"/>
      <c r="C67" s="145"/>
      <c r="D67" s="146"/>
      <c r="E67" s="107">
        <v>11.6</v>
      </c>
      <c r="F67" s="103"/>
      <c r="G67" s="108">
        <v>-1.9</v>
      </c>
      <c r="H67" s="105"/>
      <c r="I67" s="108">
        <v>14.5</v>
      </c>
      <c r="J67" s="16"/>
      <c r="K67" s="115"/>
      <c r="L67" s="143"/>
    </row>
    <row r="68" spans="1:12" s="2" customFormat="1" ht="12.75" customHeight="1">
      <c r="A68" s="106" t="s">
        <v>60</v>
      </c>
      <c r="B68" s="145"/>
      <c r="C68" s="145"/>
      <c r="D68" s="146"/>
      <c r="E68" s="107">
        <v>0.1</v>
      </c>
      <c r="F68" s="103"/>
      <c r="G68" s="108">
        <v>-7.3</v>
      </c>
      <c r="H68" s="105"/>
      <c r="I68" s="108">
        <v>7.1</v>
      </c>
      <c r="J68" s="16"/>
      <c r="K68" s="115"/>
      <c r="L68" s="143"/>
    </row>
    <row r="69" spans="1:12" s="2" customFormat="1" ht="12.75" customHeight="1">
      <c r="A69" s="101" t="s">
        <v>55</v>
      </c>
      <c r="B69" s="145"/>
      <c r="C69" s="145"/>
      <c r="D69" s="146"/>
      <c r="E69" s="109"/>
      <c r="F69" s="103"/>
      <c r="G69" s="110"/>
      <c r="H69" s="105"/>
      <c r="I69" s="108"/>
      <c r="J69" s="16"/>
      <c r="K69" s="115"/>
      <c r="L69" s="15"/>
    </row>
    <row r="70" spans="1:12" s="2" customFormat="1" ht="12.75" customHeight="1">
      <c r="A70" s="106" t="s">
        <v>57</v>
      </c>
      <c r="B70" s="145"/>
      <c r="C70" s="145"/>
      <c r="D70" s="146"/>
      <c r="E70" s="109">
        <v>-63.3</v>
      </c>
      <c r="F70" s="103"/>
      <c r="G70" s="110">
        <v>-61.2</v>
      </c>
      <c r="H70" s="105"/>
      <c r="I70" s="568">
        <v>194.9</v>
      </c>
      <c r="J70" s="16"/>
      <c r="K70" s="115"/>
      <c r="L70" s="120"/>
    </row>
    <row r="71" spans="1:12" s="2" customFormat="1" ht="12.75">
      <c r="A71" s="106" t="s">
        <v>56</v>
      </c>
      <c r="B71" s="145"/>
      <c r="C71" s="145"/>
      <c r="D71" s="146"/>
      <c r="E71" s="109">
        <v>-59.6</v>
      </c>
      <c r="F71" s="103"/>
      <c r="G71" s="110">
        <v>-77</v>
      </c>
      <c r="H71" s="105"/>
      <c r="I71" s="108">
        <v>-2.3</v>
      </c>
      <c r="J71" s="16"/>
      <c r="K71" s="115"/>
      <c r="L71" s="120"/>
    </row>
    <row r="72" spans="1:12" s="2" customFormat="1" ht="12.75" customHeight="1">
      <c r="A72" s="106" t="s">
        <v>58</v>
      </c>
      <c r="B72" s="145"/>
      <c r="C72" s="145"/>
      <c r="D72" s="146"/>
      <c r="E72" s="109">
        <v>-58.7</v>
      </c>
      <c r="F72" s="103"/>
      <c r="G72" s="110">
        <v>-65.1</v>
      </c>
      <c r="H72" s="105"/>
      <c r="I72" s="108">
        <v>-4.7</v>
      </c>
      <c r="J72" s="16"/>
      <c r="K72" s="115"/>
      <c r="L72" s="120"/>
    </row>
    <row r="73" spans="1:12" s="2" customFormat="1" ht="4.5" customHeight="1">
      <c r="A73" s="112"/>
      <c r="B73" s="145"/>
      <c r="C73" s="145"/>
      <c r="D73" s="146"/>
      <c r="E73" s="109"/>
      <c r="F73" s="103"/>
      <c r="G73" s="110"/>
      <c r="H73" s="105"/>
      <c r="I73" s="108"/>
      <c r="J73" s="16"/>
      <c r="K73" s="115"/>
      <c r="L73" s="15"/>
    </row>
    <row r="74" spans="1:12" s="2" customFormat="1" ht="12.75" customHeight="1">
      <c r="A74" s="34" t="s">
        <v>61</v>
      </c>
      <c r="B74" s="145"/>
      <c r="C74" s="145"/>
      <c r="D74" s="146"/>
      <c r="E74" s="569">
        <v>172.6</v>
      </c>
      <c r="F74" s="103"/>
      <c r="G74" s="566">
        <v>152.6</v>
      </c>
      <c r="H74" s="105"/>
      <c r="I74" s="145">
        <v>227.5</v>
      </c>
      <c r="J74" s="16"/>
      <c r="K74" s="115"/>
      <c r="L74" s="219"/>
    </row>
    <row r="75" spans="1:12" s="2" customFormat="1" ht="12.75" customHeight="1">
      <c r="A75" s="101" t="s">
        <v>51</v>
      </c>
      <c r="B75" s="145"/>
      <c r="C75" s="145"/>
      <c r="D75" s="146"/>
      <c r="E75" s="151"/>
      <c r="F75" s="151"/>
      <c r="G75" s="151"/>
      <c r="H75" s="151"/>
      <c r="I75" s="151"/>
      <c r="J75" s="16"/>
      <c r="K75" s="115"/>
      <c r="L75" s="219"/>
    </row>
    <row r="76" spans="1:12" s="2" customFormat="1" ht="12.75" customHeight="1">
      <c r="A76" s="106" t="s">
        <v>62</v>
      </c>
      <c r="B76" s="16"/>
      <c r="C76" s="145"/>
      <c r="D76" s="146"/>
      <c r="E76" s="107">
        <v>1.8</v>
      </c>
      <c r="F76" s="103"/>
      <c r="G76" s="108">
        <v>-8</v>
      </c>
      <c r="H76" s="105"/>
      <c r="I76" s="108">
        <v>-5</v>
      </c>
      <c r="J76" s="16"/>
      <c r="K76" s="115"/>
      <c r="L76" s="220"/>
    </row>
    <row r="77" spans="1:12" s="2" customFormat="1" ht="12.75" customHeight="1">
      <c r="A77" s="106" t="s">
        <v>54</v>
      </c>
      <c r="B77" s="16"/>
      <c r="C77" s="145"/>
      <c r="D77" s="146"/>
      <c r="E77" s="107"/>
      <c r="F77" s="103"/>
      <c r="G77" s="108"/>
      <c r="H77" s="105"/>
      <c r="I77" s="108"/>
      <c r="J77" s="16"/>
      <c r="K77" s="115"/>
      <c r="L77" s="15"/>
    </row>
    <row r="78" spans="1:12" s="2" customFormat="1" ht="12.75" customHeight="1">
      <c r="A78" s="106" t="s">
        <v>54</v>
      </c>
      <c r="B78" s="145"/>
      <c r="C78" s="145"/>
      <c r="D78" s="146"/>
      <c r="E78" s="107"/>
      <c r="F78" s="103"/>
      <c r="G78" s="108"/>
      <c r="H78" s="105"/>
      <c r="I78" s="108"/>
      <c r="J78" s="16"/>
      <c r="K78" s="115"/>
      <c r="L78" s="15"/>
    </row>
    <row r="79" spans="1:12" s="2" customFormat="1" ht="12.75" customHeight="1">
      <c r="A79" s="101" t="s">
        <v>55</v>
      </c>
      <c r="B79" s="145"/>
      <c r="C79" s="145"/>
      <c r="D79" s="146"/>
      <c r="E79" s="147"/>
      <c r="F79" s="148"/>
      <c r="G79" s="149"/>
      <c r="H79" s="150"/>
      <c r="I79" s="218"/>
      <c r="J79" s="16"/>
      <c r="K79" s="115"/>
      <c r="L79" s="15"/>
    </row>
    <row r="80" spans="1:12" s="2" customFormat="1" ht="12.75" customHeight="1">
      <c r="A80" s="106" t="s">
        <v>56</v>
      </c>
      <c r="B80" s="111"/>
      <c r="C80" s="145"/>
      <c r="D80" s="146"/>
      <c r="E80" s="109">
        <v>-57.2</v>
      </c>
      <c r="F80" s="103"/>
      <c r="G80" s="110">
        <v>-73.5</v>
      </c>
      <c r="H80" s="105"/>
      <c r="I80" s="565">
        <v>4.6</v>
      </c>
      <c r="J80" s="16"/>
      <c r="K80" s="115"/>
      <c r="L80" s="221"/>
    </row>
    <row r="81" spans="1:12" s="2" customFormat="1" ht="12.75" customHeight="1">
      <c r="A81" s="106" t="s">
        <v>57</v>
      </c>
      <c r="B81" s="145"/>
      <c r="C81" s="145"/>
      <c r="D81" s="146"/>
      <c r="E81" s="109">
        <v>-56.2</v>
      </c>
      <c r="F81" s="103"/>
      <c r="G81" s="110">
        <v>-53.2</v>
      </c>
      <c r="H81" s="105"/>
      <c r="I81" s="565">
        <v>93.3</v>
      </c>
      <c r="J81" s="16"/>
      <c r="K81" s="115"/>
      <c r="L81" s="221"/>
    </row>
    <row r="82" spans="1:12" s="2" customFormat="1" ht="12.75" customHeight="1">
      <c r="A82" s="106" t="s">
        <v>63</v>
      </c>
      <c r="B82" s="145"/>
      <c r="C82" s="145"/>
      <c r="D82" s="146"/>
      <c r="E82" s="109">
        <v>-53.7</v>
      </c>
      <c r="F82" s="103"/>
      <c r="G82" s="109">
        <v>-69.9</v>
      </c>
      <c r="H82" s="105"/>
      <c r="I82" s="565">
        <v>5.8</v>
      </c>
      <c r="J82" s="16"/>
      <c r="K82" s="115"/>
      <c r="L82" s="221"/>
    </row>
    <row r="83" spans="1:12" s="2" customFormat="1" ht="4.5" customHeight="1">
      <c r="A83" s="152"/>
      <c r="B83" s="153"/>
      <c r="C83" s="153"/>
      <c r="D83" s="146"/>
      <c r="E83" s="102"/>
      <c r="F83" s="103"/>
      <c r="G83" s="104"/>
      <c r="H83" s="105"/>
      <c r="I83" s="103"/>
      <c r="J83" s="16"/>
      <c r="K83" s="115"/>
      <c r="L83" s="15"/>
    </row>
    <row r="84" spans="1:12" s="2" customFormat="1" ht="12.75" customHeight="1">
      <c r="A84" s="34" t="s">
        <v>64</v>
      </c>
      <c r="B84" s="153"/>
      <c r="C84" s="153"/>
      <c r="D84" s="146"/>
      <c r="E84" s="569">
        <v>132.3</v>
      </c>
      <c r="F84" s="103"/>
      <c r="G84" s="566">
        <v>116.6</v>
      </c>
      <c r="H84" s="105"/>
      <c r="I84" s="145">
        <v>167.6</v>
      </c>
      <c r="J84" s="16"/>
      <c r="K84" s="115"/>
      <c r="L84" s="222"/>
    </row>
    <row r="85" spans="1:12" s="2" customFormat="1" ht="13.5" customHeight="1">
      <c r="A85" s="101" t="s">
        <v>51</v>
      </c>
      <c r="B85" s="153"/>
      <c r="C85" s="153"/>
      <c r="D85" s="146"/>
      <c r="E85" s="151"/>
      <c r="F85" s="151"/>
      <c r="G85" s="151"/>
      <c r="H85" s="151"/>
      <c r="I85" s="151"/>
      <c r="J85" s="16"/>
      <c r="K85" s="115"/>
      <c r="L85" s="222"/>
    </row>
    <row r="86" spans="1:12" s="2" customFormat="1" ht="12.75" customHeight="1">
      <c r="A86" s="106" t="s">
        <v>62</v>
      </c>
      <c r="B86" s="145"/>
      <c r="C86" s="145"/>
      <c r="D86" s="146"/>
      <c r="E86" s="107">
        <v>1</v>
      </c>
      <c r="F86" s="103"/>
      <c r="G86" s="108">
        <v>-8.4</v>
      </c>
      <c r="H86" s="105"/>
      <c r="I86" s="570">
        <v>-0.5159717204528075</v>
      </c>
      <c r="J86" s="16"/>
      <c r="K86" s="115"/>
      <c r="L86" s="223"/>
    </row>
    <row r="87" spans="1:12" s="2" customFormat="1" ht="12.75" customHeight="1">
      <c r="A87" s="106" t="s">
        <v>54</v>
      </c>
      <c r="B87" s="145"/>
      <c r="C87" s="145"/>
      <c r="D87" s="146"/>
      <c r="E87" s="107"/>
      <c r="F87" s="103"/>
      <c r="G87" s="108"/>
      <c r="H87" s="105"/>
      <c r="I87" s="108"/>
      <c r="J87" s="16"/>
      <c r="K87" s="115"/>
      <c r="L87" s="15"/>
    </row>
    <row r="88" spans="1:12" s="2" customFormat="1" ht="12.75" customHeight="1">
      <c r="A88" s="106" t="s">
        <v>54</v>
      </c>
      <c r="B88" s="145"/>
      <c r="C88" s="145"/>
      <c r="D88" s="146"/>
      <c r="E88" s="107"/>
      <c r="F88" s="103"/>
      <c r="G88" s="108"/>
      <c r="H88" s="105"/>
      <c r="I88" s="108"/>
      <c r="J88" s="16"/>
      <c r="K88" s="115"/>
      <c r="L88" s="15"/>
    </row>
    <row r="89" spans="1:12" s="2" customFormat="1" ht="4.5" customHeight="1">
      <c r="A89" s="112"/>
      <c r="B89" s="153"/>
      <c r="C89" s="153"/>
      <c r="D89" s="146"/>
      <c r="E89" s="102"/>
      <c r="F89" s="103"/>
      <c r="G89" s="104"/>
      <c r="H89" s="105"/>
      <c r="I89" s="103"/>
      <c r="J89" s="16"/>
      <c r="K89" s="115"/>
      <c r="L89" s="15"/>
    </row>
    <row r="90" spans="1:12" s="2" customFormat="1" ht="12" customHeight="1">
      <c r="A90" s="101" t="s">
        <v>55</v>
      </c>
      <c r="B90" s="153"/>
      <c r="C90" s="153"/>
      <c r="D90" s="146"/>
      <c r="E90" s="102"/>
      <c r="F90" s="103"/>
      <c r="G90" s="104"/>
      <c r="H90" s="105"/>
      <c r="I90" s="103"/>
      <c r="J90" s="16"/>
      <c r="K90" s="115"/>
      <c r="L90" s="15"/>
    </row>
    <row r="91" spans="1:13" s="2" customFormat="1" ht="12.75" customHeight="1">
      <c r="A91" s="106" t="s">
        <v>57</v>
      </c>
      <c r="B91" s="111"/>
      <c r="C91" s="153"/>
      <c r="D91" s="146"/>
      <c r="E91" s="109">
        <v>-57</v>
      </c>
      <c r="F91" s="103"/>
      <c r="G91" s="110">
        <v>-54.1</v>
      </c>
      <c r="H91" s="105"/>
      <c r="I91" s="459">
        <v>92.84546637129077</v>
      </c>
      <c r="J91" s="16"/>
      <c r="K91" s="115"/>
      <c r="L91" s="120"/>
      <c r="M91" s="224"/>
    </row>
    <row r="92" spans="1:14" s="2" customFormat="1" ht="12.75" customHeight="1">
      <c r="A92" s="106" t="s">
        <v>56</v>
      </c>
      <c r="B92" s="153"/>
      <c r="C92" s="153"/>
      <c r="D92" s="146"/>
      <c r="E92" s="109">
        <v>-53.7</v>
      </c>
      <c r="F92" s="103"/>
      <c r="G92" s="110">
        <v>-71.9</v>
      </c>
      <c r="H92" s="105"/>
      <c r="I92" s="169">
        <v>8</v>
      </c>
      <c r="J92" s="16"/>
      <c r="K92" s="115"/>
      <c r="L92" s="225"/>
      <c r="M92" s="108"/>
      <c r="N92" s="226"/>
    </row>
    <row r="93" spans="1:13" s="2" customFormat="1" ht="12.75" customHeight="1">
      <c r="A93" s="106" t="s">
        <v>63</v>
      </c>
      <c r="B93" s="153"/>
      <c r="C93" s="153"/>
      <c r="D93" s="146"/>
      <c r="E93" s="109">
        <v>-52</v>
      </c>
      <c r="F93" s="103"/>
      <c r="G93" s="110">
        <v>-66.8</v>
      </c>
      <c r="H93" s="105"/>
      <c r="I93" s="459">
        <v>17.48831424251787</v>
      </c>
      <c r="J93" s="16"/>
      <c r="K93" s="115"/>
      <c r="L93" s="120"/>
      <c r="M93" s="224"/>
    </row>
    <row r="94" spans="1:13" s="2" customFormat="1" ht="4.5" customHeight="1">
      <c r="A94" s="112"/>
      <c r="B94" s="153"/>
      <c r="C94" s="153"/>
      <c r="D94" s="146"/>
      <c r="E94" s="154"/>
      <c r="F94" s="155"/>
      <c r="G94" s="156"/>
      <c r="H94" s="157"/>
      <c r="I94" s="227"/>
      <c r="J94" s="16"/>
      <c r="K94" s="115"/>
      <c r="L94" s="15"/>
      <c r="M94" s="228"/>
    </row>
    <row r="95" spans="1:14" s="2" customFormat="1" ht="12" customHeight="1">
      <c r="A95" s="34" t="s">
        <v>65</v>
      </c>
      <c r="B95" s="153"/>
      <c r="C95" s="153"/>
      <c r="D95" s="146"/>
      <c r="E95" s="107" t="s">
        <v>66</v>
      </c>
      <c r="F95" s="103"/>
      <c r="G95" s="108" t="s">
        <v>67</v>
      </c>
      <c r="H95" s="105"/>
      <c r="I95" s="169">
        <v>84.3</v>
      </c>
      <c r="J95" s="16"/>
      <c r="K95" s="115"/>
      <c r="L95" s="225"/>
      <c r="M95" s="226"/>
      <c r="N95" s="226"/>
    </row>
    <row r="96" spans="1:12" s="2" customFormat="1" ht="4.5" customHeight="1">
      <c r="A96" s="158"/>
      <c r="B96" s="159"/>
      <c r="C96" s="159"/>
      <c r="D96" s="160"/>
      <c r="E96" s="161"/>
      <c r="F96" s="162"/>
      <c r="G96" s="163"/>
      <c r="H96" s="164"/>
      <c r="I96" s="163"/>
      <c r="J96" s="229"/>
      <c r="K96" s="230"/>
      <c r="L96" s="15"/>
    </row>
    <row r="97" spans="1:12" ht="13.5" customHeight="1">
      <c r="A97" s="165" t="s">
        <v>68</v>
      </c>
      <c r="B97" s="166"/>
      <c r="C97" s="166"/>
      <c r="D97" s="167"/>
      <c r="E97" s="47"/>
      <c r="F97" s="168"/>
      <c r="G97" s="169"/>
      <c r="H97" s="170"/>
      <c r="I97" s="231"/>
      <c r="J97" s="4"/>
      <c r="K97" s="232"/>
      <c r="L97" s="233"/>
    </row>
    <row r="98" spans="1:12" ht="13.5" customHeight="1">
      <c r="A98" s="165"/>
      <c r="B98" s="166"/>
      <c r="C98" s="166"/>
      <c r="D98" s="167"/>
      <c r="E98" s="47"/>
      <c r="F98" s="168"/>
      <c r="G98" s="169"/>
      <c r="H98" s="170"/>
      <c r="I98" s="231"/>
      <c r="J98" s="4"/>
      <c r="K98" s="232"/>
      <c r="L98" s="233"/>
    </row>
    <row r="99" spans="1:12" ht="13.5" customHeight="1">
      <c r="A99" s="171"/>
      <c r="B99" s="166"/>
      <c r="C99" s="166"/>
      <c r="D99" s="167"/>
      <c r="E99" s="47"/>
      <c r="F99" s="168"/>
      <c r="G99" s="169"/>
      <c r="H99" s="170"/>
      <c r="I99" s="231"/>
      <c r="J99" s="4"/>
      <c r="K99" s="232"/>
      <c r="L99" s="233"/>
    </row>
    <row r="100" spans="1:15" s="3" customFormat="1" ht="13.5" customHeight="1">
      <c r="A100" s="172" t="s">
        <v>69</v>
      </c>
      <c r="B100" s="173"/>
      <c r="C100" s="173"/>
      <c r="D100" s="167"/>
      <c r="E100" s="47"/>
      <c r="F100" s="168"/>
      <c r="G100" s="169"/>
      <c r="H100" s="170"/>
      <c r="I100" s="234" t="s">
        <v>70</v>
      </c>
      <c r="J100" s="235"/>
      <c r="K100" s="232"/>
      <c r="L100" s="233"/>
      <c r="M100" s="236"/>
      <c r="N100" s="236"/>
      <c r="O100" s="236"/>
    </row>
    <row r="101" spans="1:12" ht="13.5" customHeight="1">
      <c r="A101" s="171"/>
      <c r="B101" s="166"/>
      <c r="C101" s="166"/>
      <c r="D101" s="167"/>
      <c r="E101" s="47"/>
      <c r="F101" s="168"/>
      <c r="G101" s="169"/>
      <c r="H101" s="170"/>
      <c r="I101" s="231"/>
      <c r="J101" s="4"/>
      <c r="K101" s="232"/>
      <c r="L101" s="233"/>
    </row>
    <row r="102" spans="1:12" ht="13.5" customHeight="1">
      <c r="A102" s="174" t="s">
        <v>71</v>
      </c>
      <c r="B102" s="175"/>
      <c r="C102" s="176"/>
      <c r="D102" s="177"/>
      <c r="E102" s="571" t="s">
        <v>72</v>
      </c>
      <c r="F102" s="178" t="s">
        <v>30</v>
      </c>
      <c r="G102" s="571" t="s">
        <v>73</v>
      </c>
      <c r="H102" s="178" t="s">
        <v>30</v>
      </c>
      <c r="I102" s="571" t="s">
        <v>74</v>
      </c>
      <c r="J102" s="113"/>
      <c r="K102" s="237" t="s">
        <v>26</v>
      </c>
      <c r="L102" s="585"/>
    </row>
    <row r="103" spans="1:11" ht="3" customHeight="1">
      <c r="A103" s="179"/>
      <c r="B103" s="180"/>
      <c r="C103" s="181"/>
      <c r="D103" s="182"/>
      <c r="E103" s="36"/>
      <c r="F103" s="38"/>
      <c r="G103" s="36"/>
      <c r="H103" s="39"/>
      <c r="I103" s="36"/>
      <c r="J103" s="4"/>
      <c r="K103" s="115"/>
    </row>
    <row r="104" spans="1:11" ht="12.75" customHeight="1">
      <c r="A104" s="34" t="s">
        <v>75</v>
      </c>
      <c r="B104" s="183"/>
      <c r="C104" s="183"/>
      <c r="D104" s="184"/>
      <c r="E104" s="185"/>
      <c r="F104" s="186"/>
      <c r="G104" s="185"/>
      <c r="H104" s="187"/>
      <c r="I104" s="238"/>
      <c r="J104" s="4"/>
      <c r="K104" s="115"/>
    </row>
    <row r="105" spans="1:13" s="2" customFormat="1" ht="12.75" customHeight="1">
      <c r="A105" s="44" t="s">
        <v>76</v>
      </c>
      <c r="B105" s="73"/>
      <c r="C105" s="188"/>
      <c r="D105" s="86"/>
      <c r="E105" s="572">
        <v>1798227</v>
      </c>
      <c r="F105" s="85"/>
      <c r="G105" s="573">
        <v>4376170</v>
      </c>
      <c r="H105" s="92"/>
      <c r="I105" s="573">
        <v>8107008</v>
      </c>
      <c r="J105" s="16"/>
      <c r="K105" s="115"/>
      <c r="L105" s="239"/>
      <c r="M105" s="546"/>
    </row>
    <row r="106" spans="1:13" s="2" customFormat="1" ht="12.75" customHeight="1">
      <c r="A106" s="44" t="s">
        <v>77</v>
      </c>
      <c r="B106" s="73"/>
      <c r="C106" s="188"/>
      <c r="D106" s="86"/>
      <c r="E106" s="572">
        <v>65123660</v>
      </c>
      <c r="F106" s="85"/>
      <c r="G106" s="573">
        <v>125307619</v>
      </c>
      <c r="H106" s="92"/>
      <c r="I106" s="573">
        <v>211011292</v>
      </c>
      <c r="J106" s="16"/>
      <c r="K106" s="115"/>
      <c r="L106" s="240"/>
      <c r="M106" s="241"/>
    </row>
    <row r="107" spans="1:16" s="2" customFormat="1" ht="12.75" customHeight="1">
      <c r="A107" s="40" t="s">
        <v>78</v>
      </c>
      <c r="B107" s="73"/>
      <c r="C107" s="73"/>
      <c r="D107" s="86"/>
      <c r="E107" s="72"/>
      <c r="F107" s="85"/>
      <c r="G107" s="73"/>
      <c r="H107" s="92"/>
      <c r="I107" s="73"/>
      <c r="J107" s="16"/>
      <c r="K107" s="115"/>
      <c r="L107" s="242"/>
      <c r="M107" s="243"/>
      <c r="N107" s="243"/>
      <c r="O107" s="243"/>
      <c r="P107" s="243"/>
    </row>
    <row r="108" spans="1:13" s="2" customFormat="1" ht="12.75" customHeight="1">
      <c r="A108" s="44" t="s">
        <v>76</v>
      </c>
      <c r="B108" s="73"/>
      <c r="C108" s="188"/>
      <c r="D108" s="86"/>
      <c r="E108" s="574">
        <v>1797821</v>
      </c>
      <c r="F108" s="85"/>
      <c r="G108" s="575">
        <v>4371521</v>
      </c>
      <c r="H108" s="92"/>
      <c r="I108" s="575">
        <v>8100531</v>
      </c>
      <c r="J108" s="16"/>
      <c r="K108" s="115"/>
      <c r="L108" s="244"/>
      <c r="M108" s="243"/>
    </row>
    <row r="109" spans="1:13" s="2" customFormat="1" ht="12.75" customHeight="1">
      <c r="A109" s="44" t="s">
        <v>77</v>
      </c>
      <c r="B109" s="73"/>
      <c r="C109" s="188"/>
      <c r="D109" s="86"/>
      <c r="E109" s="574">
        <v>65120933</v>
      </c>
      <c r="F109" s="85"/>
      <c r="G109" s="575">
        <v>125254054</v>
      </c>
      <c r="H109" s="92"/>
      <c r="I109" s="575">
        <v>210765864</v>
      </c>
      <c r="J109" s="16"/>
      <c r="K109" s="115"/>
      <c r="L109" s="244"/>
      <c r="M109" s="243"/>
    </row>
    <row r="110" spans="1:12" s="2" customFormat="1" ht="12.75" customHeight="1">
      <c r="A110" s="40" t="s">
        <v>79</v>
      </c>
      <c r="B110" s="73"/>
      <c r="C110" s="73"/>
      <c r="D110" s="86"/>
      <c r="E110" s="189"/>
      <c r="F110" s="190"/>
      <c r="G110" s="245"/>
      <c r="H110" s="191"/>
      <c r="I110" s="245"/>
      <c r="J110" s="16"/>
      <c r="K110" s="115"/>
      <c r="L110" s="15"/>
    </row>
    <row r="111" spans="1:14" s="2" customFormat="1" ht="12.75" customHeight="1">
      <c r="A111" s="44" t="s">
        <v>76</v>
      </c>
      <c r="B111" s="73"/>
      <c r="C111" s="188"/>
      <c r="D111" s="86"/>
      <c r="E111" s="574">
        <v>406</v>
      </c>
      <c r="F111" s="85"/>
      <c r="G111" s="575">
        <v>4649.4261</v>
      </c>
      <c r="H111" s="92"/>
      <c r="I111" s="575">
        <v>6477</v>
      </c>
      <c r="J111" s="16"/>
      <c r="K111" s="115"/>
      <c r="L111" s="244"/>
      <c r="M111" s="246"/>
      <c r="N111" s="246"/>
    </row>
    <row r="112" spans="1:12" s="2" customFormat="1" ht="12.75" customHeight="1">
      <c r="A112" s="44" t="s">
        <v>77</v>
      </c>
      <c r="B112" s="73"/>
      <c r="C112" s="188"/>
      <c r="D112" s="86"/>
      <c r="E112" s="574">
        <v>2727</v>
      </c>
      <c r="F112" s="85"/>
      <c r="G112" s="575">
        <v>53564.829</v>
      </c>
      <c r="H112" s="92"/>
      <c r="I112" s="575">
        <v>245428</v>
      </c>
      <c r="J112" s="16"/>
      <c r="K112" s="115"/>
      <c r="L112" s="120"/>
    </row>
    <row r="113" spans="1:11" ht="3" customHeight="1">
      <c r="A113" s="100"/>
      <c r="B113" s="192"/>
      <c r="C113" s="193"/>
      <c r="D113" s="194"/>
      <c r="E113" s="185"/>
      <c r="F113" s="186"/>
      <c r="G113" s="183"/>
      <c r="H113" s="187"/>
      <c r="I113" s="141"/>
      <c r="J113" s="4"/>
      <c r="K113" s="115"/>
    </row>
    <row r="114" spans="1:12" s="2" customFormat="1" ht="13.5" customHeight="1">
      <c r="A114" s="195" t="s">
        <v>80</v>
      </c>
      <c r="B114" s="196"/>
      <c r="C114" s="197" t="s">
        <v>28</v>
      </c>
      <c r="D114" s="198" t="s">
        <v>30</v>
      </c>
      <c r="E114" s="547" t="s">
        <v>7</v>
      </c>
      <c r="F114" s="198" t="s">
        <v>30</v>
      </c>
      <c r="G114" s="199" t="s">
        <v>19</v>
      </c>
      <c r="H114" s="200" t="s">
        <v>30</v>
      </c>
      <c r="I114" s="548" t="s">
        <v>20</v>
      </c>
      <c r="J114" s="16"/>
      <c r="K114" s="115"/>
      <c r="L114" s="15"/>
    </row>
    <row r="115" spans="1:12" s="2" customFormat="1" ht="3" customHeight="1">
      <c r="A115" s="201"/>
      <c r="B115" s="45"/>
      <c r="C115" s="45"/>
      <c r="D115" s="25"/>
      <c r="E115" s="202"/>
      <c r="F115" s="203"/>
      <c r="G115" s="202"/>
      <c r="H115" s="204"/>
      <c r="I115" s="202"/>
      <c r="J115" s="16"/>
      <c r="K115" s="115"/>
      <c r="L115" s="15"/>
    </row>
    <row r="116" spans="1:14" s="2" customFormat="1" ht="12.75" customHeight="1">
      <c r="A116" s="34" t="s">
        <v>81</v>
      </c>
      <c r="B116" s="188"/>
      <c r="C116" s="576">
        <v>30133300</v>
      </c>
      <c r="D116" s="205"/>
      <c r="E116" s="217">
        <v>2465332.5889099995</v>
      </c>
      <c r="F116" s="577"/>
      <c r="G116" s="73">
        <v>2105649.769499992</v>
      </c>
      <c r="H116" s="578"/>
      <c r="I116" s="188">
        <v>2289532.0978499986</v>
      </c>
      <c r="J116" s="16"/>
      <c r="K116" s="115"/>
      <c r="L116" s="247"/>
      <c r="M116" s="248"/>
      <c r="N116" s="248"/>
    </row>
    <row r="117" spans="1:14" s="2" customFormat="1" ht="12.75" customHeight="1">
      <c r="A117" s="44" t="s">
        <v>82</v>
      </c>
      <c r="B117" s="45"/>
      <c r="C117" s="579">
        <v>23594054</v>
      </c>
      <c r="D117" s="205"/>
      <c r="E117" s="72">
        <v>1993794.1499599996</v>
      </c>
      <c r="F117" s="577"/>
      <c r="G117" s="73">
        <v>1630749.4831699918</v>
      </c>
      <c r="H117" s="578"/>
      <c r="I117" s="73">
        <v>1746442.4845300005</v>
      </c>
      <c r="J117" s="16"/>
      <c r="K117" s="115"/>
      <c r="L117" s="249"/>
      <c r="M117" s="250"/>
      <c r="N117" s="250"/>
    </row>
    <row r="118" spans="1:14" s="2" customFormat="1" ht="12.75" customHeight="1">
      <c r="A118" s="44" t="s">
        <v>83</v>
      </c>
      <c r="B118" s="45"/>
      <c r="C118" s="579">
        <v>6539246</v>
      </c>
      <c r="D118" s="205"/>
      <c r="E118" s="72">
        <v>471538.43895</v>
      </c>
      <c r="F118" s="577"/>
      <c r="G118" s="73">
        <v>474900.28633000003</v>
      </c>
      <c r="H118" s="578"/>
      <c r="I118" s="73">
        <v>543089.6133199984</v>
      </c>
      <c r="J118" s="16"/>
      <c r="K118" s="115"/>
      <c r="L118" s="249"/>
      <c r="M118" s="250"/>
      <c r="N118" s="250"/>
    </row>
    <row r="119" spans="1:12" s="2" customFormat="1" ht="3" customHeight="1">
      <c r="A119" s="206"/>
      <c r="B119" s="207"/>
      <c r="C119" s="45"/>
      <c r="D119" s="25"/>
      <c r="E119" s="72"/>
      <c r="F119" s="85"/>
      <c r="G119" s="73"/>
      <c r="H119" s="92"/>
      <c r="I119" s="73"/>
      <c r="J119" s="16"/>
      <c r="K119" s="115"/>
      <c r="L119" s="15"/>
    </row>
    <row r="120" spans="1:12" s="2" customFormat="1" ht="13.5" customHeight="1">
      <c r="A120" s="195" t="s">
        <v>84</v>
      </c>
      <c r="B120" s="208"/>
      <c r="C120" s="208"/>
      <c r="D120" s="209"/>
      <c r="E120" s="210">
        <v>2019</v>
      </c>
      <c r="F120" s="211"/>
      <c r="G120" s="210">
        <v>2018</v>
      </c>
      <c r="H120" s="212"/>
      <c r="I120" s="210">
        <v>2017</v>
      </c>
      <c r="J120" s="16"/>
      <c r="K120" s="115"/>
      <c r="L120" s="15"/>
    </row>
    <row r="121" spans="1:12" s="2" customFormat="1" ht="3" customHeight="1">
      <c r="A121" s="112"/>
      <c r="B121" s="45"/>
      <c r="C121" s="45"/>
      <c r="D121" s="25"/>
      <c r="E121" s="72"/>
      <c r="F121" s="85"/>
      <c r="G121" s="73"/>
      <c r="H121" s="92"/>
      <c r="I121" s="72"/>
      <c r="J121" s="16"/>
      <c r="K121" s="115"/>
      <c r="L121" s="15"/>
    </row>
    <row r="122" spans="1:12" s="2" customFormat="1" ht="12.75" customHeight="1">
      <c r="A122" s="34" t="s">
        <v>85</v>
      </c>
      <c r="B122" s="45"/>
      <c r="C122" s="45"/>
      <c r="D122" s="25"/>
      <c r="E122" s="72">
        <v>2202</v>
      </c>
      <c r="F122" s="85"/>
      <c r="G122" s="73">
        <v>2299</v>
      </c>
      <c r="H122" s="92"/>
      <c r="I122" s="73">
        <v>2339</v>
      </c>
      <c r="J122" s="16"/>
      <c r="K122" s="115"/>
      <c r="L122" s="15"/>
    </row>
    <row r="123" spans="1:12" s="2" customFormat="1" ht="12.75" customHeight="1">
      <c r="A123" s="44" t="s">
        <v>86</v>
      </c>
      <c r="B123" s="45"/>
      <c r="C123" s="45"/>
      <c r="D123" s="25"/>
      <c r="E123" s="72">
        <v>969</v>
      </c>
      <c r="F123" s="85"/>
      <c r="G123" s="73">
        <v>1016</v>
      </c>
      <c r="H123" s="92"/>
      <c r="I123" s="73">
        <v>1084</v>
      </c>
      <c r="J123" s="16"/>
      <c r="K123" s="115"/>
      <c r="L123" s="15"/>
    </row>
    <row r="124" spans="1:12" s="2" customFormat="1" ht="12.75" customHeight="1">
      <c r="A124" s="44" t="s">
        <v>87</v>
      </c>
      <c r="B124" s="45"/>
      <c r="C124" s="45"/>
      <c r="D124" s="25"/>
      <c r="E124" s="72">
        <v>1233</v>
      </c>
      <c r="F124" s="85"/>
      <c r="G124" s="73">
        <v>1284</v>
      </c>
      <c r="H124" s="92"/>
      <c r="I124" s="73">
        <v>1255</v>
      </c>
      <c r="J124" s="16"/>
      <c r="K124" s="115"/>
      <c r="L124" s="15"/>
    </row>
    <row r="125" spans="1:11" ht="3" customHeight="1">
      <c r="A125" s="112"/>
      <c r="B125" s="45"/>
      <c r="C125" s="45"/>
      <c r="D125" s="25"/>
      <c r="E125" s="72"/>
      <c r="F125" s="85"/>
      <c r="G125" s="73"/>
      <c r="H125" s="92"/>
      <c r="I125" s="73"/>
      <c r="J125" s="4"/>
      <c r="K125" s="115"/>
    </row>
    <row r="126" spans="1:11" ht="13.5" customHeight="1">
      <c r="A126" s="195" t="s">
        <v>88</v>
      </c>
      <c r="B126" s="208"/>
      <c r="C126" s="208"/>
      <c r="D126" s="209"/>
      <c r="E126" s="213" t="s">
        <v>7</v>
      </c>
      <c r="F126" s="214"/>
      <c r="G126" s="213" t="s">
        <v>19</v>
      </c>
      <c r="H126" s="215"/>
      <c r="I126" s="210" t="s">
        <v>20</v>
      </c>
      <c r="J126" s="4"/>
      <c r="K126" s="115"/>
    </row>
    <row r="127" spans="1:11" ht="3" customHeight="1">
      <c r="A127" s="201"/>
      <c r="B127" s="46"/>
      <c r="C127" s="46"/>
      <c r="D127" s="172"/>
      <c r="E127" s="189"/>
      <c r="F127" s="190"/>
      <c r="G127" s="189"/>
      <c r="H127" s="191"/>
      <c r="I127" s="189"/>
      <c r="J127" s="4"/>
      <c r="K127" s="115"/>
    </row>
    <row r="128" spans="1:12" s="2" customFormat="1" ht="12.75" customHeight="1">
      <c r="A128" s="216" t="s">
        <v>89</v>
      </c>
      <c r="B128" s="45"/>
      <c r="C128" s="45"/>
      <c r="D128" s="25"/>
      <c r="E128" s="217">
        <v>350977</v>
      </c>
      <c r="F128" s="85"/>
      <c r="G128" s="188">
        <v>151493</v>
      </c>
      <c r="H128" s="92"/>
      <c r="I128" s="188">
        <v>233886</v>
      </c>
      <c r="J128" s="16"/>
      <c r="K128" s="115"/>
      <c r="L128" s="15"/>
    </row>
    <row r="129" spans="1:12" s="2" customFormat="1" ht="12.75" customHeight="1">
      <c r="A129" s="216" t="s">
        <v>90</v>
      </c>
      <c r="B129" s="45"/>
      <c r="C129" s="45"/>
      <c r="D129" s="25"/>
      <c r="E129" s="217">
        <v>349211</v>
      </c>
      <c r="F129" s="85"/>
      <c r="G129" s="188">
        <v>353629</v>
      </c>
      <c r="H129" s="92"/>
      <c r="I129" s="188">
        <v>275724</v>
      </c>
      <c r="J129" s="16"/>
      <c r="K129" s="115"/>
      <c r="L129" s="15"/>
    </row>
    <row r="130" spans="1:12" s="2" customFormat="1" ht="12.75" customHeight="1">
      <c r="A130" s="216" t="s">
        <v>91</v>
      </c>
      <c r="B130" s="45"/>
      <c r="C130" s="45"/>
      <c r="D130" s="25"/>
      <c r="E130" s="251">
        <v>1766</v>
      </c>
      <c r="F130" s="252"/>
      <c r="G130" s="77" t="s">
        <v>92</v>
      </c>
      <c r="H130" s="253"/>
      <c r="I130" s="321">
        <v>-41838</v>
      </c>
      <c r="J130" s="16"/>
      <c r="K130" s="115"/>
      <c r="L130" s="15"/>
    </row>
    <row r="131" spans="1:11" ht="3" customHeight="1">
      <c r="A131" s="206"/>
      <c r="B131" s="207"/>
      <c r="C131" s="45"/>
      <c r="D131" s="25"/>
      <c r="E131" s="254"/>
      <c r="F131" s="255"/>
      <c r="G131" s="256"/>
      <c r="H131" s="257"/>
      <c r="I131" s="256"/>
      <c r="J131" s="4"/>
      <c r="K131" s="115"/>
    </row>
    <row r="132" spans="1:11" ht="13.5" customHeight="1">
      <c r="A132" s="195" t="s">
        <v>93</v>
      </c>
      <c r="B132" s="208"/>
      <c r="C132" s="197" t="s">
        <v>5</v>
      </c>
      <c r="D132" s="258"/>
      <c r="E132" s="548" t="s">
        <v>6</v>
      </c>
      <c r="F132" s="214"/>
      <c r="G132" s="213" t="s">
        <v>7</v>
      </c>
      <c r="H132" s="215"/>
      <c r="I132" s="548" t="s">
        <v>8</v>
      </c>
      <c r="J132" s="4"/>
      <c r="K132" s="115"/>
    </row>
    <row r="133" spans="1:11" ht="3" customHeight="1">
      <c r="A133" s="201"/>
      <c r="B133" s="46"/>
      <c r="C133" s="46"/>
      <c r="D133" s="172"/>
      <c r="E133" s="189"/>
      <c r="F133" s="190"/>
      <c r="G133" s="189"/>
      <c r="H133" s="191"/>
      <c r="I133" s="189"/>
      <c r="J133" s="4"/>
      <c r="K133" s="115"/>
    </row>
    <row r="134" spans="1:13" s="2" customFormat="1" ht="12.75" customHeight="1">
      <c r="A134" s="216" t="s">
        <v>94</v>
      </c>
      <c r="B134" s="45"/>
      <c r="C134" s="260">
        <v>51.7958</v>
      </c>
      <c r="D134" s="259"/>
      <c r="E134" s="580">
        <v>49.4675</v>
      </c>
      <c r="F134" s="581"/>
      <c r="G134" s="260">
        <v>50.09723809523809</v>
      </c>
      <c r="H134" s="582"/>
      <c r="I134" s="260">
        <v>51.1429</v>
      </c>
      <c r="J134" s="16"/>
      <c r="K134" s="115"/>
      <c r="L134" s="120"/>
      <c r="M134" s="322"/>
    </row>
    <row r="135" spans="1:11" ht="4.5" customHeight="1">
      <c r="A135" s="216"/>
      <c r="B135" s="45"/>
      <c r="C135" s="260"/>
      <c r="D135" s="259"/>
      <c r="E135" s="46"/>
      <c r="F135" s="26"/>
      <c r="G135" s="45"/>
      <c r="H135" s="27"/>
      <c r="I135" s="45"/>
      <c r="J135" s="4"/>
      <c r="K135" s="115"/>
    </row>
    <row r="136" spans="1:13" ht="12.75" customHeight="1">
      <c r="A136" s="216"/>
      <c r="B136" s="45"/>
      <c r="C136" s="67"/>
      <c r="D136" s="69"/>
      <c r="E136" s="543" t="s">
        <v>7</v>
      </c>
      <c r="F136" s="32"/>
      <c r="G136" s="30" t="s">
        <v>19</v>
      </c>
      <c r="H136" s="261"/>
      <c r="I136" s="543" t="s">
        <v>20</v>
      </c>
      <c r="J136" s="4"/>
      <c r="K136" s="323"/>
      <c r="M136" s="324"/>
    </row>
    <row r="137" spans="1:13" ht="17.25" customHeight="1">
      <c r="A137" s="216" t="s">
        <v>95</v>
      </c>
      <c r="B137" s="46"/>
      <c r="C137" s="46"/>
      <c r="D137" s="172"/>
      <c r="E137" s="217">
        <v>23291</v>
      </c>
      <c r="F137" s="583" t="s">
        <v>30</v>
      </c>
      <c r="G137" s="217">
        <v>23384</v>
      </c>
      <c r="H137" s="265" t="s">
        <v>26</v>
      </c>
      <c r="I137" s="188">
        <v>21600</v>
      </c>
      <c r="J137" s="4"/>
      <c r="K137" s="115"/>
      <c r="L137" s="120"/>
      <c r="M137" s="549"/>
    </row>
    <row r="138" spans="1:11" ht="4.5" customHeight="1">
      <c r="A138" s="216"/>
      <c r="B138" s="46"/>
      <c r="C138" s="46"/>
      <c r="D138" s="172"/>
      <c r="E138" s="262"/>
      <c r="F138" s="263"/>
      <c r="G138" s="264"/>
      <c r="H138" s="265"/>
      <c r="I138" s="73"/>
      <c r="J138" s="4"/>
      <c r="K138" s="115"/>
    </row>
    <row r="139" spans="1:13" ht="12.75" customHeight="1">
      <c r="A139" s="216"/>
      <c r="B139" s="45"/>
      <c r="C139" s="67"/>
      <c r="D139" s="69"/>
      <c r="E139" s="30" t="s">
        <v>96</v>
      </c>
      <c r="F139" s="32"/>
      <c r="G139" s="30" t="s">
        <v>97</v>
      </c>
      <c r="H139" s="33"/>
      <c r="I139" s="30" t="s">
        <v>98</v>
      </c>
      <c r="J139" s="4"/>
      <c r="K139" s="115"/>
      <c r="M139" s="325"/>
    </row>
    <row r="140" spans="1:13" s="2" customFormat="1" ht="12.75" customHeight="1">
      <c r="A140" s="216" t="s">
        <v>99</v>
      </c>
      <c r="B140" s="207"/>
      <c r="C140" s="266"/>
      <c r="D140" s="267"/>
      <c r="E140" s="268">
        <v>1.8359999999999999</v>
      </c>
      <c r="F140" s="269" t="s">
        <v>26</v>
      </c>
      <c r="G140" s="270">
        <v>2.164</v>
      </c>
      <c r="H140" s="271"/>
      <c r="I140" s="270">
        <v>4.882</v>
      </c>
      <c r="J140" s="16"/>
      <c r="K140" s="115"/>
      <c r="L140" s="326"/>
      <c r="M140" s="325"/>
    </row>
    <row r="141" spans="1:13" ht="12.75" customHeight="1">
      <c r="A141" s="216"/>
      <c r="B141" s="45"/>
      <c r="C141" s="67"/>
      <c r="D141" s="69"/>
      <c r="E141" s="30" t="s">
        <v>100</v>
      </c>
      <c r="F141" s="32"/>
      <c r="G141" s="30" t="s">
        <v>101</v>
      </c>
      <c r="H141" s="33"/>
      <c r="I141" s="30" t="s">
        <v>102</v>
      </c>
      <c r="J141" s="4"/>
      <c r="K141" s="115"/>
      <c r="M141" s="325"/>
    </row>
    <row r="142" spans="1:11" ht="12.75" customHeight="1">
      <c r="A142" s="216" t="s">
        <v>103</v>
      </c>
      <c r="B142" s="45"/>
      <c r="C142" s="45"/>
      <c r="D142" s="25"/>
      <c r="E142" s="272">
        <v>0.974</v>
      </c>
      <c r="F142" s="273"/>
      <c r="G142" s="274">
        <v>0.999</v>
      </c>
      <c r="H142" s="275"/>
      <c r="I142" s="270">
        <v>1.196</v>
      </c>
      <c r="J142" s="4"/>
      <c r="K142" s="115"/>
    </row>
    <row r="143" spans="1:11" ht="12.75" customHeight="1">
      <c r="A143" s="216" t="s">
        <v>104</v>
      </c>
      <c r="B143" s="45"/>
      <c r="C143" s="45"/>
      <c r="D143" s="25"/>
      <c r="E143" s="276">
        <v>6.542</v>
      </c>
      <c r="F143" s="19"/>
      <c r="G143" s="17">
        <v>6.767</v>
      </c>
      <c r="H143" s="20"/>
      <c r="I143" s="270">
        <v>7.024</v>
      </c>
      <c r="J143" s="4"/>
      <c r="K143" s="115"/>
    </row>
    <row r="144" spans="1:11" ht="3.75" customHeight="1">
      <c r="A144" s="216"/>
      <c r="B144" s="45"/>
      <c r="C144" s="45"/>
      <c r="D144" s="25"/>
      <c r="E144" s="276"/>
      <c r="F144" s="19"/>
      <c r="G144" s="17"/>
      <c r="H144" s="20"/>
      <c r="I144" s="270"/>
      <c r="J144" s="4"/>
      <c r="K144" s="115"/>
    </row>
    <row r="145" spans="1:11" ht="3" customHeight="1">
      <c r="A145" s="206"/>
      <c r="B145" s="207"/>
      <c r="C145" s="45"/>
      <c r="D145" s="25"/>
      <c r="E145" s="268"/>
      <c r="F145" s="269"/>
      <c r="G145" s="277"/>
      <c r="H145" s="271"/>
      <c r="I145" s="270"/>
      <c r="J145" s="4"/>
      <c r="K145" s="115"/>
    </row>
    <row r="146" spans="1:11" ht="13.5" customHeight="1">
      <c r="A146" s="278" t="s">
        <v>105</v>
      </c>
      <c r="B146" s="208"/>
      <c r="C146" s="208"/>
      <c r="D146" s="209"/>
      <c r="E146" s="548" t="s">
        <v>6</v>
      </c>
      <c r="F146" s="214"/>
      <c r="G146" s="213" t="s">
        <v>7</v>
      </c>
      <c r="H146" s="215"/>
      <c r="I146" s="548" t="s">
        <v>8</v>
      </c>
      <c r="J146" s="4"/>
      <c r="K146" s="115"/>
    </row>
    <row r="147" spans="1:11" ht="3" customHeight="1">
      <c r="A147" s="279"/>
      <c r="B147" s="46"/>
      <c r="C147" s="46"/>
      <c r="D147" s="172"/>
      <c r="E147" s="280"/>
      <c r="F147" s="281"/>
      <c r="G147" s="280"/>
      <c r="H147" s="282"/>
      <c r="I147" s="280"/>
      <c r="J147" s="4"/>
      <c r="K147" s="115"/>
    </row>
    <row r="148" spans="1:15" s="2" customFormat="1" ht="12.75" customHeight="1">
      <c r="A148" s="216" t="s">
        <v>106</v>
      </c>
      <c r="B148" s="45"/>
      <c r="C148" s="45"/>
      <c r="D148" s="25"/>
      <c r="E148" s="283">
        <v>5928.45</v>
      </c>
      <c r="F148" s="284"/>
      <c r="G148" s="285">
        <v>6207.72</v>
      </c>
      <c r="H148" s="286"/>
      <c r="I148" s="285">
        <v>8045.8</v>
      </c>
      <c r="J148" s="16"/>
      <c r="K148" s="115"/>
      <c r="L148" s="327"/>
      <c r="M148" s="328"/>
      <c r="N148" s="328"/>
      <c r="O148" s="328"/>
    </row>
    <row r="149" spans="1:12" s="2" customFormat="1" ht="12.75" customHeight="1">
      <c r="A149" s="216" t="s">
        <v>107</v>
      </c>
      <c r="B149" s="45"/>
      <c r="C149" s="45"/>
      <c r="D149" s="25"/>
      <c r="E149" s="283">
        <v>47813.54</v>
      </c>
      <c r="F149" s="284"/>
      <c r="G149" s="285">
        <v>29333.457385</v>
      </c>
      <c r="H149" s="286"/>
      <c r="I149" s="285">
        <v>31548.39</v>
      </c>
      <c r="J149" s="16"/>
      <c r="K149" s="115"/>
      <c r="L149" s="327"/>
    </row>
    <row r="150" spans="1:12" s="2" customFormat="1" ht="12.75" customHeight="1">
      <c r="A150" s="216" t="s">
        <v>108</v>
      </c>
      <c r="B150" s="45"/>
      <c r="C150" s="45"/>
      <c r="D150" s="25"/>
      <c r="E150" s="283">
        <v>124813.02</v>
      </c>
      <c r="F150" s="284"/>
      <c r="G150" s="285">
        <v>169361.22218102997</v>
      </c>
      <c r="H150" s="286"/>
      <c r="I150" s="285">
        <v>148385.92</v>
      </c>
      <c r="J150" s="16"/>
      <c r="K150" s="115"/>
      <c r="L150" s="327"/>
    </row>
    <row r="151" spans="1:11" ht="3" customHeight="1">
      <c r="A151" s="287"/>
      <c r="B151" s="17"/>
      <c r="C151" s="17"/>
      <c r="D151" s="18"/>
      <c r="E151" s="288"/>
      <c r="F151" s="289"/>
      <c r="G151" s="290"/>
      <c r="H151" s="291"/>
      <c r="I151" s="289"/>
      <c r="J151" s="4"/>
      <c r="K151" s="115"/>
    </row>
    <row r="152" spans="1:11" ht="13.5" customHeight="1">
      <c r="A152" s="292" t="s">
        <v>109</v>
      </c>
      <c r="B152" s="196"/>
      <c r="C152" s="197"/>
      <c r="D152" s="258"/>
      <c r="E152" s="293" t="s">
        <v>110</v>
      </c>
      <c r="F152" s="294"/>
      <c r="G152" s="293" t="s">
        <v>111</v>
      </c>
      <c r="H152" s="295"/>
      <c r="I152" s="293" t="s">
        <v>112</v>
      </c>
      <c r="J152" s="4"/>
      <c r="K152" s="115"/>
    </row>
    <row r="153" spans="1:11" ht="3" customHeight="1">
      <c r="A153" s="279"/>
      <c r="B153" s="45"/>
      <c r="C153" s="45"/>
      <c r="D153" s="25"/>
      <c r="E153" s="280"/>
      <c r="F153" s="281"/>
      <c r="G153" s="280"/>
      <c r="H153" s="282"/>
      <c r="I153" s="17"/>
      <c r="J153" s="4"/>
      <c r="K153" s="115"/>
    </row>
    <row r="154" spans="1:11" ht="12.75" customHeight="1">
      <c r="A154" s="34" t="s">
        <v>113</v>
      </c>
      <c r="B154" s="46"/>
      <c r="C154" s="46"/>
      <c r="D154" s="172"/>
      <c r="E154" s="72">
        <v>12725305</v>
      </c>
      <c r="F154" s="85"/>
      <c r="G154" s="73">
        <v>11595434</v>
      </c>
      <c r="H154" s="92"/>
      <c r="I154" s="73">
        <v>10410814</v>
      </c>
      <c r="J154" s="4"/>
      <c r="K154" s="115"/>
    </row>
    <row r="155" spans="1:11" ht="3" customHeight="1">
      <c r="A155" s="296"/>
      <c r="B155" s="46"/>
      <c r="C155" s="46"/>
      <c r="D155" s="172"/>
      <c r="E155" s="280"/>
      <c r="F155" s="281"/>
      <c r="G155" s="297"/>
      <c r="H155" s="282"/>
      <c r="I155" s="297"/>
      <c r="J155" s="4"/>
      <c r="K155" s="115"/>
    </row>
    <row r="156" spans="1:11" ht="12.75" customHeight="1">
      <c r="A156" s="298" t="s">
        <v>114</v>
      </c>
      <c r="B156" s="46"/>
      <c r="C156" s="72"/>
      <c r="D156" s="94"/>
      <c r="E156" s="185">
        <v>2972654</v>
      </c>
      <c r="F156" s="186"/>
      <c r="G156" s="183">
        <v>2734755</v>
      </c>
      <c r="H156" s="187"/>
      <c r="I156" s="183">
        <v>2608389</v>
      </c>
      <c r="J156" s="4"/>
      <c r="K156" s="115"/>
    </row>
    <row r="157" spans="1:11" ht="12.75" customHeight="1">
      <c r="A157" s="298" t="s">
        <v>115</v>
      </c>
      <c r="B157" s="46"/>
      <c r="C157" s="72"/>
      <c r="D157" s="94"/>
      <c r="E157" s="185">
        <v>9752651</v>
      </c>
      <c r="F157" s="186"/>
      <c r="G157" s="183">
        <v>8860679</v>
      </c>
      <c r="H157" s="187"/>
      <c r="I157" s="183">
        <v>7802425</v>
      </c>
      <c r="J157" s="4"/>
      <c r="K157" s="115"/>
    </row>
    <row r="158" spans="1:11" ht="3" customHeight="1">
      <c r="A158" s="296"/>
      <c r="B158" s="46"/>
      <c r="C158" s="46"/>
      <c r="D158" s="172"/>
      <c r="E158" s="280"/>
      <c r="F158" s="281"/>
      <c r="G158" s="297"/>
      <c r="H158" s="282"/>
      <c r="I158" s="297"/>
      <c r="J158" s="4"/>
      <c r="K158" s="115"/>
    </row>
    <row r="159" spans="1:11" ht="12.75" customHeight="1">
      <c r="A159" s="34" t="s">
        <v>116</v>
      </c>
      <c r="B159" s="46"/>
      <c r="C159" s="72"/>
      <c r="D159" s="94"/>
      <c r="E159" s="185">
        <v>6991339</v>
      </c>
      <c r="F159" s="186"/>
      <c r="G159" s="299">
        <v>7436731</v>
      </c>
      <c r="H159" s="187"/>
      <c r="I159" s="299">
        <v>6627549</v>
      </c>
      <c r="J159" s="4"/>
      <c r="K159" s="115"/>
    </row>
    <row r="160" spans="1:11" ht="3" customHeight="1">
      <c r="A160" s="296"/>
      <c r="B160" s="46"/>
      <c r="C160" s="46"/>
      <c r="D160" s="172"/>
      <c r="E160" s="280"/>
      <c r="F160" s="281"/>
      <c r="G160" s="297"/>
      <c r="H160" s="282"/>
      <c r="I160" s="297"/>
      <c r="J160" s="4"/>
      <c r="K160" s="115"/>
    </row>
    <row r="161" spans="1:11" ht="12.75" customHeight="1">
      <c r="A161" s="298" t="s">
        <v>117</v>
      </c>
      <c r="B161" s="46"/>
      <c r="C161" s="72"/>
      <c r="D161" s="94"/>
      <c r="E161" s="185">
        <v>2614976</v>
      </c>
      <c r="F161" s="186"/>
      <c r="G161" s="183">
        <v>2413184</v>
      </c>
      <c r="H161" s="187"/>
      <c r="I161" s="299">
        <v>2106099</v>
      </c>
      <c r="J161" s="4"/>
      <c r="K161" s="115"/>
    </row>
    <row r="162" spans="1:11" ht="12.75" customHeight="1">
      <c r="A162" s="298" t="s">
        <v>118</v>
      </c>
      <c r="B162" s="46"/>
      <c r="C162" s="72"/>
      <c r="D162" s="94"/>
      <c r="E162" s="185">
        <v>12860</v>
      </c>
      <c r="F162" s="186"/>
      <c r="G162" s="183">
        <v>15236</v>
      </c>
      <c r="H162" s="187"/>
      <c r="I162" s="299">
        <v>14542</v>
      </c>
      <c r="J162" s="4"/>
      <c r="K162" s="115"/>
    </row>
    <row r="163" spans="1:11" ht="12.75" customHeight="1">
      <c r="A163" s="298" t="s">
        <v>119</v>
      </c>
      <c r="B163" s="46"/>
      <c r="C163" s="72"/>
      <c r="D163" s="94"/>
      <c r="E163" s="185">
        <v>2089557</v>
      </c>
      <c r="F163" s="186"/>
      <c r="G163" s="183">
        <v>2303845</v>
      </c>
      <c r="H163" s="187"/>
      <c r="I163" s="299">
        <v>1943007</v>
      </c>
      <c r="J163" s="4"/>
      <c r="K163" s="115"/>
    </row>
    <row r="164" spans="1:11" ht="12.75" customHeight="1">
      <c r="A164" s="298" t="s">
        <v>120</v>
      </c>
      <c r="B164" s="45"/>
      <c r="C164" s="72"/>
      <c r="D164" s="94"/>
      <c r="E164" s="185">
        <v>2273946</v>
      </c>
      <c r="F164" s="186"/>
      <c r="G164" s="183">
        <v>2704466</v>
      </c>
      <c r="H164" s="187"/>
      <c r="I164" s="299">
        <v>2563901</v>
      </c>
      <c r="J164" s="4"/>
      <c r="K164" s="115"/>
    </row>
    <row r="165" spans="1:11" ht="3" customHeight="1">
      <c r="A165" s="296"/>
      <c r="B165" s="46"/>
      <c r="C165" s="46"/>
      <c r="D165" s="172"/>
      <c r="E165" s="280"/>
      <c r="F165" s="281"/>
      <c r="G165" s="297"/>
      <c r="H165" s="282"/>
      <c r="I165" s="297"/>
      <c r="J165" s="4"/>
      <c r="K165" s="115"/>
    </row>
    <row r="166" spans="1:11" ht="12.75" customHeight="1">
      <c r="A166" s="34" t="s">
        <v>121</v>
      </c>
      <c r="B166" s="45"/>
      <c r="C166" s="72"/>
      <c r="D166" s="94"/>
      <c r="E166" s="300">
        <v>10395775</v>
      </c>
      <c r="F166" s="186"/>
      <c r="G166" s="299">
        <v>10619457</v>
      </c>
      <c r="H166" s="187"/>
      <c r="I166" s="299">
        <v>9438885</v>
      </c>
      <c r="J166" s="4"/>
      <c r="K166" s="115"/>
    </row>
    <row r="167" spans="1:11" ht="12.75" customHeight="1">
      <c r="A167" s="34" t="s">
        <v>122</v>
      </c>
      <c r="B167" s="45"/>
      <c r="C167" s="72"/>
      <c r="D167" s="94"/>
      <c r="E167" s="300">
        <v>732791</v>
      </c>
      <c r="F167" s="186"/>
      <c r="G167" s="299">
        <v>679135</v>
      </c>
      <c r="H167" s="187"/>
      <c r="I167" s="299">
        <v>640455</v>
      </c>
      <c r="J167" s="4"/>
      <c r="K167" s="115"/>
    </row>
    <row r="168" spans="1:11" ht="12.75" customHeight="1">
      <c r="A168" s="34" t="s">
        <v>123</v>
      </c>
      <c r="B168" s="45"/>
      <c r="C168" s="72"/>
      <c r="D168" s="94"/>
      <c r="E168" s="288">
        <v>25.3</v>
      </c>
      <c r="F168" s="289"/>
      <c r="G168" s="290">
        <v>24.2</v>
      </c>
      <c r="H168" s="291"/>
      <c r="I168" s="290">
        <v>22.7</v>
      </c>
      <c r="J168" s="4"/>
      <c r="K168" s="115"/>
    </row>
    <row r="169" spans="1:11" ht="12.75" customHeight="1">
      <c r="A169" s="34"/>
      <c r="B169" s="45"/>
      <c r="C169" s="72"/>
      <c r="D169" s="94"/>
      <c r="E169" s="293" t="s">
        <v>111</v>
      </c>
      <c r="F169" s="294"/>
      <c r="G169" s="293" t="s">
        <v>112</v>
      </c>
      <c r="H169" s="295"/>
      <c r="I169" s="293" t="s">
        <v>124</v>
      </c>
      <c r="J169" s="4"/>
      <c r="K169" s="115"/>
    </row>
    <row r="170" spans="1:11" ht="12.75" customHeight="1">
      <c r="A170" s="34" t="s">
        <v>125</v>
      </c>
      <c r="B170" s="45"/>
      <c r="C170" s="72"/>
      <c r="D170" s="94"/>
      <c r="E170" s="300">
        <v>29341</v>
      </c>
      <c r="F170" s="186"/>
      <c r="G170" s="299">
        <v>28962</v>
      </c>
      <c r="H170" s="187"/>
      <c r="I170" s="299">
        <v>19836</v>
      </c>
      <c r="J170" s="4"/>
      <c r="K170" s="115"/>
    </row>
    <row r="171" spans="1:11" ht="3" customHeight="1">
      <c r="A171" s="301"/>
      <c r="B171" s="302"/>
      <c r="C171" s="17"/>
      <c r="D171" s="18"/>
      <c r="E171" s="288"/>
      <c r="F171" s="289"/>
      <c r="G171" s="290"/>
      <c r="H171" s="291"/>
      <c r="I171" s="289"/>
      <c r="J171" s="4"/>
      <c r="K171" s="115"/>
    </row>
    <row r="172" spans="1:11" ht="13.5" customHeight="1">
      <c r="A172" s="292" t="s">
        <v>126</v>
      </c>
      <c r="B172" s="196"/>
      <c r="C172" s="196"/>
      <c r="D172" s="303"/>
      <c r="E172" s="196"/>
      <c r="F172" s="304"/>
      <c r="G172" s="196"/>
      <c r="H172" s="305"/>
      <c r="I172" s="196"/>
      <c r="J172" s="4"/>
      <c r="K172" s="115"/>
    </row>
    <row r="173" spans="1:11" ht="3" customHeight="1">
      <c r="A173" s="279"/>
      <c r="B173" s="45"/>
      <c r="C173" s="45"/>
      <c r="D173" s="25"/>
      <c r="E173" s="189"/>
      <c r="F173" s="190"/>
      <c r="G173" s="189"/>
      <c r="H173" s="191"/>
      <c r="I173" s="189"/>
      <c r="J173" s="4"/>
      <c r="K173" s="115"/>
    </row>
    <row r="174" spans="1:11" ht="12.75" customHeight="1">
      <c r="A174" s="34" t="s">
        <v>127</v>
      </c>
      <c r="B174" s="45"/>
      <c r="C174" s="45"/>
      <c r="D174" s="25"/>
      <c r="E174" s="306" t="s">
        <v>128</v>
      </c>
      <c r="F174" s="307"/>
      <c r="G174" s="306" t="s">
        <v>129</v>
      </c>
      <c r="H174" s="308"/>
      <c r="I174" s="306" t="s">
        <v>130</v>
      </c>
      <c r="J174" s="4"/>
      <c r="K174" s="115"/>
    </row>
    <row r="175" spans="1:11" ht="12.75" customHeight="1">
      <c r="A175" s="298" t="s">
        <v>131</v>
      </c>
      <c r="B175" s="45"/>
      <c r="C175" s="45"/>
      <c r="D175" s="25"/>
      <c r="E175" s="309">
        <v>11.19</v>
      </c>
      <c r="F175" s="58"/>
      <c r="G175" s="310">
        <v>11.56</v>
      </c>
      <c r="H175" s="311"/>
      <c r="I175" s="310">
        <v>14.7</v>
      </c>
      <c r="J175" s="4"/>
      <c r="K175" s="115"/>
    </row>
    <row r="176" spans="1:11" ht="12.75" customHeight="1">
      <c r="A176" s="298" t="s">
        <v>132</v>
      </c>
      <c r="B176" s="45"/>
      <c r="C176" s="45"/>
      <c r="D176" s="25"/>
      <c r="E176" s="57">
        <v>253.27</v>
      </c>
      <c r="F176" s="58"/>
      <c r="G176" s="310">
        <v>254.34</v>
      </c>
      <c r="H176" s="311"/>
      <c r="I176" s="310">
        <v>216.73</v>
      </c>
      <c r="J176" s="4"/>
      <c r="K176" s="115"/>
    </row>
    <row r="177" spans="1:11" ht="3.75" customHeight="1">
      <c r="A177" s="287"/>
      <c r="B177" s="45"/>
      <c r="C177" s="45"/>
      <c r="D177" s="25"/>
      <c r="E177" s="312"/>
      <c r="F177" s="284"/>
      <c r="G177" s="313"/>
      <c r="H177" s="286"/>
      <c r="I177" s="313"/>
      <c r="J177" s="4"/>
      <c r="K177" s="115"/>
    </row>
    <row r="178" spans="1:11" ht="12.75" customHeight="1">
      <c r="A178" s="34" t="s">
        <v>133</v>
      </c>
      <c r="B178" s="45"/>
      <c r="C178" s="45"/>
      <c r="D178" s="25"/>
      <c r="E178" s="543" t="s">
        <v>6</v>
      </c>
      <c r="F178" s="32"/>
      <c r="G178" s="30" t="s">
        <v>7</v>
      </c>
      <c r="H178" s="33"/>
      <c r="I178" s="543" t="s">
        <v>8</v>
      </c>
      <c r="J178" s="4"/>
      <c r="K178" s="115"/>
    </row>
    <row r="179" spans="1:12" ht="12.75" customHeight="1">
      <c r="A179" s="298" t="s">
        <v>131</v>
      </c>
      <c r="B179" s="45"/>
      <c r="C179" s="45"/>
      <c r="D179" s="25"/>
      <c r="E179" s="312">
        <v>0.85</v>
      </c>
      <c r="F179" s="284"/>
      <c r="G179" s="313">
        <v>0.66</v>
      </c>
      <c r="H179" s="286"/>
      <c r="I179" s="313">
        <v>5.59</v>
      </c>
      <c r="J179" s="4"/>
      <c r="K179" s="115"/>
      <c r="L179" s="329"/>
    </row>
    <row r="180" spans="1:11" ht="12.75" customHeight="1">
      <c r="A180" s="298" t="s">
        <v>132</v>
      </c>
      <c r="B180" s="45"/>
      <c r="C180" s="45"/>
      <c r="D180" s="25"/>
      <c r="E180" s="312">
        <v>14.49</v>
      </c>
      <c r="F180" s="284"/>
      <c r="G180" s="313">
        <v>11.09</v>
      </c>
      <c r="H180" s="286"/>
      <c r="I180" s="313">
        <v>105.19</v>
      </c>
      <c r="J180" s="4"/>
      <c r="K180" s="115"/>
    </row>
    <row r="181" spans="1:11" ht="3.75" customHeight="1">
      <c r="A181" s="287"/>
      <c r="B181" s="45"/>
      <c r="C181" s="45"/>
      <c r="D181" s="25"/>
      <c r="E181" s="312"/>
      <c r="F181" s="284"/>
      <c r="G181" s="313"/>
      <c r="H181" s="286"/>
      <c r="I181" s="313"/>
      <c r="J181" s="4"/>
      <c r="K181" s="115"/>
    </row>
    <row r="182" spans="1:11" ht="12.75" customHeight="1">
      <c r="A182" s="34" t="s">
        <v>134</v>
      </c>
      <c r="B182" s="45"/>
      <c r="C182" s="45"/>
      <c r="D182" s="25"/>
      <c r="E182" s="30" t="s">
        <v>135</v>
      </c>
      <c r="F182" s="32"/>
      <c r="G182" s="30" t="s">
        <v>136</v>
      </c>
      <c r="H182" s="33"/>
      <c r="I182" s="30" t="s">
        <v>137</v>
      </c>
      <c r="J182" s="4"/>
      <c r="K182" s="115"/>
    </row>
    <row r="183" spans="1:11" ht="12.75" customHeight="1">
      <c r="A183" s="298" t="s">
        <v>131</v>
      </c>
      <c r="B183" s="45"/>
      <c r="C183" s="45"/>
      <c r="D183" s="25"/>
      <c r="E183" s="309">
        <v>10.68</v>
      </c>
      <c r="F183" s="58"/>
      <c r="G183" s="310">
        <v>10.51</v>
      </c>
      <c r="H183" s="311"/>
      <c r="I183" s="313">
        <v>12.67</v>
      </c>
      <c r="J183" s="4"/>
      <c r="K183" s="115"/>
    </row>
    <row r="184" spans="1:11" ht="12.75" customHeight="1">
      <c r="A184" s="298" t="s">
        <v>132</v>
      </c>
      <c r="B184" s="45"/>
      <c r="C184" s="45"/>
      <c r="D184" s="25"/>
      <c r="E184" s="312">
        <v>211.59</v>
      </c>
      <c r="F184" s="284"/>
      <c r="G184" s="313">
        <v>207.72983</v>
      </c>
      <c r="H184" s="286"/>
      <c r="I184" s="313">
        <v>251.28</v>
      </c>
      <c r="J184" s="4"/>
      <c r="K184" s="115"/>
    </row>
    <row r="185" spans="1:11" ht="3" customHeight="1">
      <c r="A185" s="112"/>
      <c r="B185" s="17"/>
      <c r="C185" s="17"/>
      <c r="D185" s="18"/>
      <c r="E185" s="314"/>
      <c r="F185" s="315"/>
      <c r="G185" s="314"/>
      <c r="H185" s="316"/>
      <c r="I185" s="330"/>
      <c r="J185" s="4"/>
      <c r="K185" s="115"/>
    </row>
    <row r="186" spans="1:11" ht="14.25" customHeight="1">
      <c r="A186" s="317" t="s">
        <v>138</v>
      </c>
      <c r="B186" s="196"/>
      <c r="C186" s="196"/>
      <c r="D186" s="303"/>
      <c r="E186" s="197">
        <v>2018</v>
      </c>
      <c r="F186" s="318"/>
      <c r="G186" s="197">
        <v>2015</v>
      </c>
      <c r="H186" s="319"/>
      <c r="I186" s="197">
        <v>2012</v>
      </c>
      <c r="J186" s="4"/>
      <c r="K186" s="115"/>
    </row>
    <row r="187" spans="1:11" ht="3" customHeight="1">
      <c r="A187" s="34"/>
      <c r="B187" s="185"/>
      <c r="C187" s="300"/>
      <c r="D187" s="320"/>
      <c r="E187" s="72"/>
      <c r="F187" s="85"/>
      <c r="G187" s="72"/>
      <c r="H187" s="92"/>
      <c r="I187" s="185"/>
      <c r="J187" s="4"/>
      <c r="K187" s="115"/>
    </row>
    <row r="188" spans="1:11" ht="12.75" customHeight="1">
      <c r="A188" s="201" t="s">
        <v>139</v>
      </c>
      <c r="B188" s="185"/>
      <c r="C188" s="300"/>
      <c r="D188" s="320"/>
      <c r="E188" s="72">
        <v>24747</v>
      </c>
      <c r="F188" s="85"/>
      <c r="G188" s="73">
        <v>22976</v>
      </c>
      <c r="H188" s="92"/>
      <c r="I188" s="183">
        <v>21426</v>
      </c>
      <c r="J188" s="4"/>
      <c r="K188" s="115"/>
    </row>
    <row r="189" spans="1:14" ht="12.75" customHeight="1">
      <c r="A189" s="34" t="s">
        <v>140</v>
      </c>
      <c r="B189" s="185"/>
      <c r="C189" s="300"/>
      <c r="D189" s="320"/>
      <c r="E189" s="72"/>
      <c r="F189" s="85"/>
      <c r="G189" s="73"/>
      <c r="H189" s="92"/>
      <c r="I189" s="183"/>
      <c r="J189" s="4"/>
      <c r="K189" s="115"/>
      <c r="N189" s="331"/>
    </row>
    <row r="190" spans="1:11" ht="12.75" customHeight="1">
      <c r="A190" s="298" t="s">
        <v>141</v>
      </c>
      <c r="B190" s="17"/>
      <c r="C190" s="17"/>
      <c r="D190" s="18"/>
      <c r="E190" s="72">
        <v>313</v>
      </c>
      <c r="F190" s="85"/>
      <c r="G190" s="73">
        <v>268</v>
      </c>
      <c r="H190" s="92"/>
      <c r="I190" s="183">
        <v>235</v>
      </c>
      <c r="J190" s="4"/>
      <c r="K190" s="115"/>
    </row>
    <row r="191" spans="1:11" ht="12.75" customHeight="1">
      <c r="A191" s="298" t="s">
        <v>142</v>
      </c>
      <c r="B191" s="17"/>
      <c r="C191" s="17"/>
      <c r="D191" s="18"/>
      <c r="E191" s="72">
        <v>239</v>
      </c>
      <c r="F191" s="85"/>
      <c r="G191" s="73">
        <v>216</v>
      </c>
      <c r="H191" s="92"/>
      <c r="I191" s="183">
        <v>193</v>
      </c>
      <c r="J191" s="4"/>
      <c r="K191" s="115"/>
    </row>
    <row r="192" spans="1:11" ht="12.75" customHeight="1">
      <c r="A192" s="298" t="s">
        <v>143</v>
      </c>
      <c r="B192" s="17"/>
      <c r="C192" s="17"/>
      <c r="D192" s="18"/>
      <c r="E192" s="72">
        <v>75</v>
      </c>
      <c r="F192" s="85"/>
      <c r="G192" s="73">
        <v>52</v>
      </c>
      <c r="H192" s="92"/>
      <c r="I192" s="183">
        <v>42</v>
      </c>
      <c r="J192" s="4"/>
      <c r="K192" s="115"/>
    </row>
    <row r="193" spans="1:11" ht="4.5" customHeight="1">
      <c r="A193" s="287"/>
      <c r="B193" s="17"/>
      <c r="C193" s="17"/>
      <c r="D193" s="18"/>
      <c r="E193" s="72"/>
      <c r="F193" s="85"/>
      <c r="G193" s="73"/>
      <c r="H193" s="92"/>
      <c r="I193" s="183"/>
      <c r="J193" s="4"/>
      <c r="K193" s="115"/>
    </row>
    <row r="194" spans="1:11" ht="12.75" customHeight="1">
      <c r="A194" s="34" t="s">
        <v>144</v>
      </c>
      <c r="B194" s="185"/>
      <c r="C194" s="300"/>
      <c r="D194" s="320"/>
      <c r="E194" s="72"/>
      <c r="F194" s="85"/>
      <c r="G194" s="73"/>
      <c r="H194" s="92"/>
      <c r="I194" s="183"/>
      <c r="J194" s="4"/>
      <c r="K194" s="115"/>
    </row>
    <row r="195" spans="1:11" ht="12.75" customHeight="1">
      <c r="A195" s="298" t="s">
        <v>141</v>
      </c>
      <c r="B195" s="17"/>
      <c r="C195" s="17"/>
      <c r="D195" s="18"/>
      <c r="E195" s="72">
        <v>267</v>
      </c>
      <c r="F195" s="85"/>
      <c r="G195" s="73">
        <v>250</v>
      </c>
      <c r="H195" s="92"/>
      <c r="I195" s="183">
        <v>180</v>
      </c>
      <c r="J195" s="4"/>
      <c r="K195" s="115"/>
    </row>
    <row r="196" spans="1:11" ht="12.75" customHeight="1">
      <c r="A196" s="298" t="s">
        <v>142</v>
      </c>
      <c r="B196" s="17"/>
      <c r="C196" s="17"/>
      <c r="D196" s="18"/>
      <c r="E196" s="72">
        <v>203</v>
      </c>
      <c r="F196" s="85"/>
      <c r="G196" s="73">
        <v>202</v>
      </c>
      <c r="H196" s="92"/>
      <c r="I196" s="183">
        <v>148</v>
      </c>
      <c r="J196" s="4"/>
      <c r="K196" s="115"/>
    </row>
    <row r="197" spans="1:11" ht="12.75" customHeight="1">
      <c r="A197" s="298" t="s">
        <v>143</v>
      </c>
      <c r="B197" s="17"/>
      <c r="C197" s="17"/>
      <c r="D197" s="18"/>
      <c r="E197" s="332">
        <v>64</v>
      </c>
      <c r="F197" s="26"/>
      <c r="G197" s="134">
        <v>49</v>
      </c>
      <c r="H197" s="27"/>
      <c r="I197" s="386">
        <v>32</v>
      </c>
      <c r="J197" s="4"/>
      <c r="K197" s="115"/>
    </row>
    <row r="198" spans="1:11" ht="3.75" customHeight="1">
      <c r="A198" s="206"/>
      <c r="B198" s="302"/>
      <c r="C198" s="17"/>
      <c r="D198" s="18"/>
      <c r="E198" s="314"/>
      <c r="F198" s="315"/>
      <c r="G198" s="314"/>
      <c r="H198" s="316"/>
      <c r="I198" s="330"/>
      <c r="J198" s="4"/>
      <c r="K198" s="115"/>
    </row>
    <row r="199" spans="1:11" ht="3.75" customHeight="1" hidden="1">
      <c r="A199" s="206"/>
      <c r="B199" s="302"/>
      <c r="C199" s="17"/>
      <c r="D199" s="18"/>
      <c r="E199" s="314"/>
      <c r="F199" s="315"/>
      <c r="G199" s="314"/>
      <c r="H199" s="316"/>
      <c r="I199" s="330"/>
      <c r="J199" s="4"/>
      <c r="K199" s="115"/>
    </row>
    <row r="200" spans="1:11" ht="3.75" customHeight="1" hidden="1">
      <c r="A200" s="206"/>
      <c r="B200" s="302"/>
      <c r="C200" s="17"/>
      <c r="D200" s="18"/>
      <c r="E200" s="314"/>
      <c r="F200" s="315"/>
      <c r="G200" s="314"/>
      <c r="H200" s="316"/>
      <c r="I200" s="330"/>
      <c r="J200" s="4"/>
      <c r="K200" s="115"/>
    </row>
    <row r="201" spans="1:11" ht="3.75" customHeight="1" hidden="1">
      <c r="A201" s="206"/>
      <c r="B201" s="302"/>
      <c r="C201" s="17"/>
      <c r="D201" s="18"/>
      <c r="E201" s="314"/>
      <c r="F201" s="315"/>
      <c r="G201" s="314"/>
      <c r="H201" s="316"/>
      <c r="I201" s="330"/>
      <c r="J201" s="4"/>
      <c r="K201" s="115"/>
    </row>
    <row r="202" spans="1:11" ht="3.75" customHeight="1" hidden="1">
      <c r="A202" s="206"/>
      <c r="B202" s="302"/>
      <c r="C202" s="17"/>
      <c r="D202" s="18"/>
      <c r="E202" s="314"/>
      <c r="F202" s="315"/>
      <c r="G202" s="314"/>
      <c r="H202" s="316"/>
      <c r="I202" s="330"/>
      <c r="J202" s="4"/>
      <c r="K202" s="115"/>
    </row>
    <row r="203" spans="1:11" ht="3.75" customHeight="1" hidden="1">
      <c r="A203" s="206"/>
      <c r="B203" s="302"/>
      <c r="C203" s="17"/>
      <c r="D203" s="18"/>
      <c r="E203" s="314"/>
      <c r="F203" s="315"/>
      <c r="G203" s="314"/>
      <c r="H203" s="316"/>
      <c r="I203" s="330"/>
      <c r="J203" s="4"/>
      <c r="K203" s="115"/>
    </row>
    <row r="204" spans="1:11" ht="3.75" customHeight="1" hidden="1">
      <c r="A204" s="206"/>
      <c r="B204" s="302"/>
      <c r="C204" s="17"/>
      <c r="D204" s="18"/>
      <c r="E204" s="314"/>
      <c r="F204" s="315"/>
      <c r="G204" s="314"/>
      <c r="H204" s="316"/>
      <c r="I204" s="330"/>
      <c r="J204" s="4"/>
      <c r="K204" s="115"/>
    </row>
    <row r="205" spans="1:11" ht="3.75" customHeight="1" hidden="1">
      <c r="A205" s="206"/>
      <c r="B205" s="302"/>
      <c r="C205" s="17"/>
      <c r="D205" s="18"/>
      <c r="E205" s="314"/>
      <c r="F205" s="315"/>
      <c r="G205" s="314"/>
      <c r="H205" s="316"/>
      <c r="I205" s="330"/>
      <c r="J205" s="4"/>
      <c r="K205" s="115"/>
    </row>
    <row r="206" spans="1:11" ht="3.75" customHeight="1" hidden="1">
      <c r="A206" s="206"/>
      <c r="B206" s="302"/>
      <c r="C206" s="17"/>
      <c r="D206" s="18"/>
      <c r="E206" s="314"/>
      <c r="F206" s="315"/>
      <c r="G206" s="314"/>
      <c r="H206" s="316"/>
      <c r="I206" s="330"/>
      <c r="J206" s="4"/>
      <c r="K206" s="115"/>
    </row>
    <row r="207" spans="1:11" ht="3.75" customHeight="1" hidden="1">
      <c r="A207" s="206"/>
      <c r="B207" s="302"/>
      <c r="C207" s="17"/>
      <c r="D207" s="18"/>
      <c r="E207" s="314"/>
      <c r="F207" s="315"/>
      <c r="G207" s="314"/>
      <c r="H207" s="316"/>
      <c r="I207" s="330"/>
      <c r="J207" s="4"/>
      <c r="K207" s="115"/>
    </row>
    <row r="208" spans="1:11" ht="3.75" customHeight="1" hidden="1">
      <c r="A208" s="206"/>
      <c r="B208" s="302"/>
      <c r="C208" s="17"/>
      <c r="D208" s="18"/>
      <c r="E208" s="314"/>
      <c r="F208" s="315"/>
      <c r="G208" s="314"/>
      <c r="H208" s="316"/>
      <c r="I208" s="330"/>
      <c r="J208" s="4"/>
      <c r="K208" s="115"/>
    </row>
    <row r="209" spans="1:11" ht="3.75" customHeight="1" hidden="1">
      <c r="A209" s="206"/>
      <c r="B209" s="302"/>
      <c r="C209" s="17"/>
      <c r="D209" s="18"/>
      <c r="E209" s="314"/>
      <c r="F209" s="315"/>
      <c r="G209" s="314"/>
      <c r="H209" s="316"/>
      <c r="I209" s="330"/>
      <c r="J209" s="4"/>
      <c r="K209" s="115"/>
    </row>
    <row r="210" spans="1:11" ht="3.75" customHeight="1" hidden="1">
      <c r="A210" s="206"/>
      <c r="B210" s="302"/>
      <c r="C210" s="17"/>
      <c r="D210" s="18"/>
      <c r="E210" s="314"/>
      <c r="F210" s="315"/>
      <c r="G210" s="314"/>
      <c r="H210" s="316"/>
      <c r="I210" s="330"/>
      <c r="J210" s="4"/>
      <c r="K210" s="115"/>
    </row>
    <row r="211" spans="1:11" ht="12.75" customHeight="1">
      <c r="A211" s="317" t="s">
        <v>145</v>
      </c>
      <c r="B211" s="196"/>
      <c r="C211" s="196"/>
      <c r="D211" s="303"/>
      <c r="E211" s="197">
        <v>2018</v>
      </c>
      <c r="F211" s="318"/>
      <c r="G211" s="197" t="s">
        <v>146</v>
      </c>
      <c r="H211" s="319"/>
      <c r="I211" s="197">
        <v>2012</v>
      </c>
      <c r="J211" s="4"/>
      <c r="K211" s="115"/>
    </row>
    <row r="212" spans="1:12" s="2" customFormat="1" ht="12.75" customHeight="1">
      <c r="A212" s="333" t="s">
        <v>147</v>
      </c>
      <c r="B212" s="207"/>
      <c r="C212" s="45"/>
      <c r="D212" s="25"/>
      <c r="E212" s="334">
        <v>25813</v>
      </c>
      <c r="F212" s="335"/>
      <c r="G212" s="335">
        <v>22747</v>
      </c>
      <c r="H212" s="336"/>
      <c r="I212" s="188">
        <v>18935</v>
      </c>
      <c r="J212" s="16"/>
      <c r="K212" s="115"/>
      <c r="L212" s="15"/>
    </row>
    <row r="213" spans="1:12" s="2" customFormat="1" ht="12.75" customHeight="1">
      <c r="A213" s="337" t="s">
        <v>148</v>
      </c>
      <c r="B213" s="338"/>
      <c r="C213" s="339"/>
      <c r="D213" s="340"/>
      <c r="E213" s="341">
        <v>12.1</v>
      </c>
      <c r="F213" s="342"/>
      <c r="G213" s="342">
        <v>18</v>
      </c>
      <c r="H213" s="343"/>
      <c r="I213" s="342">
        <v>19.7</v>
      </c>
      <c r="J213" s="229"/>
      <c r="K213" s="230"/>
      <c r="L213" s="15"/>
    </row>
    <row r="214" spans="1:15" s="4" customFormat="1" ht="13.5" customHeight="1">
      <c r="A214" s="344" t="s">
        <v>149</v>
      </c>
      <c r="B214" s="302"/>
      <c r="C214" s="17"/>
      <c r="D214" s="18"/>
      <c r="E214" s="314"/>
      <c r="F214" s="315"/>
      <c r="G214" s="314"/>
      <c r="H214" s="316"/>
      <c r="I214" s="330"/>
      <c r="K214" s="232"/>
      <c r="L214" s="233"/>
      <c r="M214" s="16"/>
      <c r="N214" s="16"/>
      <c r="O214" s="16"/>
    </row>
    <row r="215" spans="1:11" ht="13.5" customHeight="1">
      <c r="A215" s="345" t="s">
        <v>150</v>
      </c>
      <c r="B215" s="302"/>
      <c r="C215" s="17"/>
      <c r="D215" s="18"/>
      <c r="E215" s="314"/>
      <c r="F215" s="315"/>
      <c r="G215" s="314"/>
      <c r="H215" s="316"/>
      <c r="I215" s="330"/>
      <c r="J215" s="4"/>
      <c r="K215" s="232"/>
    </row>
    <row r="216" spans="1:11" ht="13.5" customHeight="1">
      <c r="A216" s="346" t="s">
        <v>151</v>
      </c>
      <c r="B216" s="302"/>
      <c r="C216" s="17"/>
      <c r="D216" s="18"/>
      <c r="E216" s="314"/>
      <c r="F216" s="315"/>
      <c r="G216" s="314"/>
      <c r="H216" s="316"/>
      <c r="I216" s="330"/>
      <c r="J216" s="4"/>
      <c r="K216" s="232"/>
    </row>
    <row r="217" spans="1:11" ht="13.5" customHeight="1">
      <c r="A217" s="347" t="s">
        <v>152</v>
      </c>
      <c r="B217" s="166"/>
      <c r="C217" s="623" t="s">
        <v>153</v>
      </c>
      <c r="D217" s="623"/>
      <c r="E217" s="623"/>
      <c r="F217" s="623"/>
      <c r="G217" s="623"/>
      <c r="H217" s="623"/>
      <c r="I217" s="623"/>
      <c r="J217" s="4"/>
      <c r="K217" s="232"/>
    </row>
    <row r="218" spans="1:11" ht="12.75">
      <c r="A218" s="16"/>
      <c r="B218" s="4"/>
      <c r="C218" s="17"/>
      <c r="D218" s="18"/>
      <c r="E218" s="17"/>
      <c r="F218" s="19"/>
      <c r="G218" s="17"/>
      <c r="H218" s="20"/>
      <c r="I218" s="17"/>
      <c r="J218" s="4"/>
      <c r="K218" s="232"/>
    </row>
    <row r="219" spans="1:11" ht="13.5" customHeight="1">
      <c r="A219" s="348" t="s">
        <v>154</v>
      </c>
      <c r="B219" s="349"/>
      <c r="C219" s="350"/>
      <c r="D219" s="351"/>
      <c r="E219" s="352" t="s">
        <v>155</v>
      </c>
      <c r="F219" s="353" t="s">
        <v>30</v>
      </c>
      <c r="G219" s="352" t="s">
        <v>367</v>
      </c>
      <c r="H219" s="354"/>
      <c r="I219" s="352" t="s">
        <v>156</v>
      </c>
      <c r="J219" s="113"/>
      <c r="K219" s="114"/>
    </row>
    <row r="220" spans="1:11" ht="2.25" customHeight="1">
      <c r="A220" s="201"/>
      <c r="B220" s="45"/>
      <c r="C220" s="45"/>
      <c r="D220" s="25"/>
      <c r="E220" s="45"/>
      <c r="F220" s="26"/>
      <c r="G220" s="45"/>
      <c r="H220" s="27"/>
      <c r="I220" s="387"/>
      <c r="J220" s="4"/>
      <c r="K220" s="115"/>
    </row>
    <row r="221" spans="1:11" ht="12" customHeight="1">
      <c r="A221" s="34" t="s">
        <v>157</v>
      </c>
      <c r="B221" s="45"/>
      <c r="C221" s="188"/>
      <c r="D221" s="86"/>
      <c r="E221" s="217">
        <v>73722</v>
      </c>
      <c r="F221" s="355"/>
      <c r="G221" s="188">
        <v>72997</v>
      </c>
      <c r="H221" s="356"/>
      <c r="I221" s="73">
        <v>71776</v>
      </c>
      <c r="J221" s="4"/>
      <c r="K221" s="115"/>
    </row>
    <row r="222" spans="1:11" ht="12" customHeight="1">
      <c r="A222" s="298" t="s">
        <v>158</v>
      </c>
      <c r="B222" s="17"/>
      <c r="C222" s="17"/>
      <c r="D222" s="18"/>
      <c r="E222" s="357">
        <v>55.6</v>
      </c>
      <c r="F222" s="358"/>
      <c r="G222" s="359">
        <v>61.7</v>
      </c>
      <c r="H222" s="360"/>
      <c r="I222" s="359">
        <v>61.3</v>
      </c>
      <c r="J222" s="4"/>
      <c r="K222" s="115"/>
    </row>
    <row r="223" spans="1:11" ht="12" customHeight="1">
      <c r="A223" s="298" t="s">
        <v>159</v>
      </c>
      <c r="B223" s="17"/>
      <c r="C223" s="17"/>
      <c r="D223" s="18"/>
      <c r="E223" s="357">
        <v>82.3</v>
      </c>
      <c r="F223" s="358"/>
      <c r="G223" s="359">
        <v>94.7</v>
      </c>
      <c r="H223" s="360"/>
      <c r="I223" s="359">
        <v>94.9</v>
      </c>
      <c r="J223" s="4"/>
      <c r="K223" s="115"/>
    </row>
    <row r="224" spans="1:11" ht="12" customHeight="1">
      <c r="A224" s="298" t="s">
        <v>160</v>
      </c>
      <c r="B224" s="17"/>
      <c r="C224" s="17"/>
      <c r="D224" s="18"/>
      <c r="E224" s="357">
        <v>17.7</v>
      </c>
      <c r="F224" s="358"/>
      <c r="G224" s="359">
        <v>5.3</v>
      </c>
      <c r="H224" s="360"/>
      <c r="I224" s="359">
        <v>5.1</v>
      </c>
      <c r="J224" s="4"/>
      <c r="K224" s="115"/>
    </row>
    <row r="225" spans="1:11" ht="12" customHeight="1">
      <c r="A225" s="298" t="s">
        <v>161</v>
      </c>
      <c r="B225" s="17"/>
      <c r="C225" s="17"/>
      <c r="D225" s="18"/>
      <c r="E225" s="357">
        <v>18.9</v>
      </c>
      <c r="F225" s="358"/>
      <c r="G225" s="359">
        <v>14.8</v>
      </c>
      <c r="H225" s="360"/>
      <c r="I225" s="359">
        <v>13.4</v>
      </c>
      <c r="J225" s="4"/>
      <c r="K225" s="115"/>
    </row>
    <row r="226" spans="1:11" ht="3.75" customHeight="1">
      <c r="A226" s="287"/>
      <c r="B226" s="17"/>
      <c r="C226" s="17"/>
      <c r="D226" s="18"/>
      <c r="E226" s="361"/>
      <c r="F226" s="362"/>
      <c r="G226" s="363"/>
      <c r="H226" s="364"/>
      <c r="I226" s="363"/>
      <c r="J226" s="4"/>
      <c r="K226" s="115"/>
    </row>
    <row r="227" spans="1:11" ht="12" customHeight="1">
      <c r="A227" s="34" t="s">
        <v>162</v>
      </c>
      <c r="B227" s="17"/>
      <c r="C227" s="299"/>
      <c r="D227" s="184"/>
      <c r="E227" s="217">
        <v>33764</v>
      </c>
      <c r="F227" s="85"/>
      <c r="G227" s="188">
        <v>42653</v>
      </c>
      <c r="H227" s="92"/>
      <c r="I227" s="188">
        <v>41755</v>
      </c>
      <c r="J227" s="4"/>
      <c r="K227" s="115"/>
    </row>
    <row r="228" spans="1:12" s="2" customFormat="1" ht="12" customHeight="1">
      <c r="A228" s="34" t="s">
        <v>163</v>
      </c>
      <c r="B228" s="45"/>
      <c r="C228" s="45"/>
      <c r="D228" s="25"/>
      <c r="E228" s="72">
        <v>6388</v>
      </c>
      <c r="F228" s="85"/>
      <c r="G228" s="73">
        <v>6317</v>
      </c>
      <c r="H228" s="92"/>
      <c r="I228" s="73">
        <v>5607</v>
      </c>
      <c r="J228" s="16"/>
      <c r="K228" s="115"/>
      <c r="L228" s="15"/>
    </row>
    <row r="229" spans="1:12" s="2" customFormat="1" ht="12" customHeight="1">
      <c r="A229" s="34" t="s">
        <v>164</v>
      </c>
      <c r="B229" s="45"/>
      <c r="C229" s="45"/>
      <c r="D229" s="25"/>
      <c r="E229" s="72">
        <v>7254</v>
      </c>
      <c r="F229" s="85"/>
      <c r="G229" s="73">
        <v>2390</v>
      </c>
      <c r="H229" s="92"/>
      <c r="I229" s="73">
        <v>2267</v>
      </c>
      <c r="J229" s="16"/>
      <c r="K229" s="115"/>
      <c r="L229" s="15"/>
    </row>
    <row r="230" spans="1:12" s="2" customFormat="1" ht="12" customHeight="1">
      <c r="A230" s="34" t="s">
        <v>165</v>
      </c>
      <c r="B230" s="17"/>
      <c r="C230" s="17"/>
      <c r="D230" s="18"/>
      <c r="E230" s="365"/>
      <c r="F230" s="366"/>
      <c r="G230" s="366"/>
      <c r="H230" s="367"/>
      <c r="I230" s="366"/>
      <c r="J230" s="16"/>
      <c r="K230" s="115"/>
      <c r="L230" s="15"/>
    </row>
    <row r="231" spans="1:12" s="2" customFormat="1" ht="12" customHeight="1">
      <c r="A231" s="298" t="s">
        <v>166</v>
      </c>
      <c r="B231" s="17"/>
      <c r="C231" s="299"/>
      <c r="D231" s="184"/>
      <c r="E231" s="357">
        <v>25.9</v>
      </c>
      <c r="F231" s="359"/>
      <c r="G231" s="359">
        <v>35.9</v>
      </c>
      <c r="H231" s="368"/>
      <c r="I231" s="359">
        <v>21.7</v>
      </c>
      <c r="J231" s="16"/>
      <c r="K231" s="115"/>
      <c r="L231" s="15"/>
    </row>
    <row r="232" spans="1:12" s="2" customFormat="1" ht="12" customHeight="1">
      <c r="A232" s="298" t="s">
        <v>167</v>
      </c>
      <c r="B232" s="17"/>
      <c r="C232" s="17"/>
      <c r="D232" s="18"/>
      <c r="E232" s="369" t="s">
        <v>168</v>
      </c>
      <c r="F232" s="370"/>
      <c r="G232" s="370">
        <v>18.1</v>
      </c>
      <c r="H232" s="371"/>
      <c r="I232" s="388">
        <v>19.4</v>
      </c>
      <c r="J232" s="16"/>
      <c r="K232" s="115"/>
      <c r="L232" s="15"/>
    </row>
    <row r="233" spans="1:12" s="2" customFormat="1" ht="12" customHeight="1">
      <c r="A233" s="298" t="s">
        <v>169</v>
      </c>
      <c r="B233" s="17"/>
      <c r="C233" s="17"/>
      <c r="D233" s="18"/>
      <c r="E233" s="357">
        <v>57.1</v>
      </c>
      <c r="F233" s="359"/>
      <c r="G233" s="359">
        <v>46</v>
      </c>
      <c r="H233" s="368"/>
      <c r="I233" s="359">
        <v>58.8</v>
      </c>
      <c r="J233" s="16"/>
      <c r="K233" s="115"/>
      <c r="L233" s="15"/>
    </row>
    <row r="234" spans="1:11" ht="12" customHeight="1">
      <c r="A234" s="34" t="s">
        <v>170</v>
      </c>
      <c r="B234" s="45"/>
      <c r="C234" s="45"/>
      <c r="D234" s="25"/>
      <c r="E234" s="217"/>
      <c r="F234" s="85"/>
      <c r="G234" s="188"/>
      <c r="H234" s="92"/>
      <c r="I234" s="188"/>
      <c r="J234" s="4"/>
      <c r="K234" s="115"/>
    </row>
    <row r="235" spans="1:11" ht="12" customHeight="1">
      <c r="A235" s="298" t="s">
        <v>171</v>
      </c>
      <c r="B235" s="45"/>
      <c r="C235" s="188"/>
      <c r="D235" s="86"/>
      <c r="E235" s="357">
        <v>63.2</v>
      </c>
      <c r="F235" s="359"/>
      <c r="G235" s="359">
        <v>65.2</v>
      </c>
      <c r="H235" s="368"/>
      <c r="I235" s="359">
        <v>63.8</v>
      </c>
      <c r="J235" s="4"/>
      <c r="K235" s="115"/>
    </row>
    <row r="236" spans="1:11" ht="12" customHeight="1">
      <c r="A236" s="298" t="s">
        <v>172</v>
      </c>
      <c r="B236" s="45"/>
      <c r="C236" s="188"/>
      <c r="D236" s="86"/>
      <c r="E236" s="357">
        <v>28.7</v>
      </c>
      <c r="F236" s="370"/>
      <c r="G236" s="359">
        <v>26.2</v>
      </c>
      <c r="H236" s="371"/>
      <c r="I236" s="389" t="s">
        <v>173</v>
      </c>
      <c r="J236" s="4"/>
      <c r="K236" s="115"/>
    </row>
    <row r="237" spans="1:11" ht="12" customHeight="1">
      <c r="A237" s="298" t="s">
        <v>174</v>
      </c>
      <c r="B237" s="45"/>
      <c r="C237" s="188"/>
      <c r="D237" s="86"/>
      <c r="E237" s="357">
        <v>1.8</v>
      </c>
      <c r="F237" s="359"/>
      <c r="G237" s="359">
        <v>2.4</v>
      </c>
      <c r="H237" s="368"/>
      <c r="I237" s="359">
        <v>2.7</v>
      </c>
      <c r="J237" s="4"/>
      <c r="K237" s="115"/>
    </row>
    <row r="238" spans="1:11" ht="12" customHeight="1">
      <c r="A238" s="298" t="s">
        <v>175</v>
      </c>
      <c r="B238" s="45"/>
      <c r="C238" s="45"/>
      <c r="D238" s="25"/>
      <c r="E238" s="357">
        <v>6.3</v>
      </c>
      <c r="F238" s="359"/>
      <c r="G238" s="359">
        <v>6.2</v>
      </c>
      <c r="H238" s="368"/>
      <c r="I238" s="359">
        <v>6.1</v>
      </c>
      <c r="J238" s="4"/>
      <c r="K238" s="115"/>
    </row>
    <row r="239" spans="1:11" ht="3" customHeight="1">
      <c r="A239" s="287"/>
      <c r="B239" s="17"/>
      <c r="C239" s="17"/>
      <c r="D239" s="18"/>
      <c r="E239" s="361"/>
      <c r="F239" s="362"/>
      <c r="G239" s="363"/>
      <c r="H239" s="364"/>
      <c r="I239" s="363"/>
      <c r="J239" s="4"/>
      <c r="K239" s="115"/>
    </row>
    <row r="240" spans="1:13" ht="13.5" customHeight="1">
      <c r="A240" s="278" t="s">
        <v>176</v>
      </c>
      <c r="B240" s="196"/>
      <c r="C240" s="197" t="s">
        <v>177</v>
      </c>
      <c r="D240" s="258"/>
      <c r="E240" s="197" t="s">
        <v>72</v>
      </c>
      <c r="F240" s="318"/>
      <c r="G240" s="197" t="s">
        <v>73</v>
      </c>
      <c r="H240" s="372" t="s">
        <v>26</v>
      </c>
      <c r="I240" s="197" t="s">
        <v>74</v>
      </c>
      <c r="J240" s="4"/>
      <c r="K240" s="115"/>
      <c r="M240" s="544"/>
    </row>
    <row r="241" spans="1:12" s="2" customFormat="1" ht="2.25" customHeight="1">
      <c r="A241" s="279"/>
      <c r="B241" s="45"/>
      <c r="C241" s="134"/>
      <c r="D241" s="25"/>
      <c r="E241" s="67"/>
      <c r="F241" s="373"/>
      <c r="G241" s="67"/>
      <c r="H241" s="374"/>
      <c r="I241" s="67"/>
      <c r="J241" s="16"/>
      <c r="K241" s="115"/>
      <c r="L241" s="15"/>
    </row>
    <row r="242" spans="1:12" s="2" customFormat="1" ht="12" customHeight="1">
      <c r="A242" s="34" t="s">
        <v>178</v>
      </c>
      <c r="B242" s="45"/>
      <c r="C242" s="45"/>
      <c r="D242" s="25"/>
      <c r="E242" s="45"/>
      <c r="F242" s="26"/>
      <c r="G242" s="45"/>
      <c r="H242" s="27"/>
      <c r="I242" s="45"/>
      <c r="J242" s="16"/>
      <c r="K242" s="115"/>
      <c r="L242" s="15"/>
    </row>
    <row r="243" spans="1:13" s="2" customFormat="1" ht="12" customHeight="1">
      <c r="A243" s="298" t="s">
        <v>179</v>
      </c>
      <c r="B243" s="45"/>
      <c r="C243" s="188">
        <v>19516418</v>
      </c>
      <c r="D243" s="86"/>
      <c r="E243" s="586">
        <v>4150524</v>
      </c>
      <c r="F243" s="375"/>
      <c r="G243" s="586">
        <v>4449293</v>
      </c>
      <c r="H243" s="376"/>
      <c r="I243" s="586">
        <v>4857262</v>
      </c>
      <c r="J243" s="16"/>
      <c r="K243" s="115"/>
      <c r="L243" s="390"/>
      <c r="M243" s="391"/>
    </row>
    <row r="244" spans="1:13" s="2" customFormat="1" ht="12" customHeight="1">
      <c r="A244" s="298" t="s">
        <v>180</v>
      </c>
      <c r="B244" s="45"/>
      <c r="C244" s="188">
        <v>21457391</v>
      </c>
      <c r="D244" s="86"/>
      <c r="E244" s="586">
        <v>4535097</v>
      </c>
      <c r="F244" s="375"/>
      <c r="G244" s="586">
        <v>4911029</v>
      </c>
      <c r="H244" s="376"/>
      <c r="I244" s="586">
        <v>5337541</v>
      </c>
      <c r="J244" s="16"/>
      <c r="K244" s="115"/>
      <c r="L244" s="390"/>
      <c r="M244" s="391"/>
    </row>
    <row r="245" spans="1:12" s="2" customFormat="1" ht="12" customHeight="1">
      <c r="A245" s="34" t="s">
        <v>181</v>
      </c>
      <c r="B245" s="45"/>
      <c r="C245" s="134"/>
      <c r="D245" s="25"/>
      <c r="E245" s="377"/>
      <c r="F245" s="375"/>
      <c r="G245" s="377"/>
      <c r="H245" s="376"/>
      <c r="I245" s="377"/>
      <c r="J245" s="16"/>
      <c r="K245" s="115"/>
      <c r="L245" s="15"/>
    </row>
    <row r="246" spans="1:12" s="2" customFormat="1" ht="12" customHeight="1">
      <c r="A246" s="298" t="s">
        <v>179</v>
      </c>
      <c r="B246" s="45"/>
      <c r="C246" s="188">
        <v>19368513</v>
      </c>
      <c r="D246" s="86"/>
      <c r="E246" s="586">
        <v>4154830</v>
      </c>
      <c r="F246" s="375"/>
      <c r="G246" s="586">
        <v>4426040</v>
      </c>
      <c r="H246" s="376"/>
      <c r="I246" s="586">
        <v>4974731</v>
      </c>
      <c r="J246" s="16"/>
      <c r="K246" s="115"/>
      <c r="L246" s="120"/>
    </row>
    <row r="247" spans="1:12" s="2" customFormat="1" ht="12" customHeight="1">
      <c r="A247" s="298" t="s">
        <v>180</v>
      </c>
      <c r="B247" s="45"/>
      <c r="C247" s="188">
        <v>21272666</v>
      </c>
      <c r="D247" s="86"/>
      <c r="E247" s="586">
        <v>4517756</v>
      </c>
      <c r="F247" s="375"/>
      <c r="G247" s="586">
        <v>4888480</v>
      </c>
      <c r="H247" s="376"/>
      <c r="I247" s="586">
        <v>5440133</v>
      </c>
      <c r="J247" s="16"/>
      <c r="K247" s="115"/>
      <c r="L247" s="120"/>
    </row>
    <row r="248" spans="1:12" s="2" customFormat="1" ht="3" customHeight="1">
      <c r="A248" s="301"/>
      <c r="B248" s="16"/>
      <c r="C248" s="378"/>
      <c r="D248" s="172"/>
      <c r="E248" s="45"/>
      <c r="F248" s="26"/>
      <c r="G248" s="45"/>
      <c r="H248" s="27"/>
      <c r="I248" s="45"/>
      <c r="J248" s="16"/>
      <c r="K248" s="115"/>
      <c r="L248" s="15"/>
    </row>
    <row r="249" spans="1:13" s="2" customFormat="1" ht="13.5" customHeight="1">
      <c r="A249" s="34" t="s">
        <v>182</v>
      </c>
      <c r="B249" s="379"/>
      <c r="C249" s="67" t="s">
        <v>183</v>
      </c>
      <c r="D249" s="69"/>
      <c r="E249" s="67" t="s">
        <v>184</v>
      </c>
      <c r="F249" s="373"/>
      <c r="G249" s="67" t="s">
        <v>185</v>
      </c>
      <c r="H249" s="54" t="s">
        <v>26</v>
      </c>
      <c r="I249" s="67" t="s">
        <v>186</v>
      </c>
      <c r="J249" s="16"/>
      <c r="K249" s="115"/>
      <c r="L249" s="15"/>
      <c r="M249" s="392"/>
    </row>
    <row r="250" spans="1:13" s="2" customFormat="1" ht="12" customHeight="1">
      <c r="A250" s="298" t="s">
        <v>179</v>
      </c>
      <c r="B250" s="16"/>
      <c r="C250" s="134">
        <v>6.9</v>
      </c>
      <c r="D250" s="25"/>
      <c r="E250" s="584">
        <v>-14.6</v>
      </c>
      <c r="F250" s="168"/>
      <c r="G250" s="381">
        <v>0.6</v>
      </c>
      <c r="H250" s="170"/>
      <c r="I250" s="587">
        <v>6.3</v>
      </c>
      <c r="J250" s="16"/>
      <c r="K250" s="115"/>
      <c r="L250" s="393"/>
      <c r="M250" s="394"/>
    </row>
    <row r="251" spans="1:13" s="2" customFormat="1" ht="12" customHeight="1">
      <c r="A251" s="298" t="s">
        <v>180</v>
      </c>
      <c r="B251" s="16"/>
      <c r="C251" s="169">
        <v>6.2</v>
      </c>
      <c r="D251" s="43"/>
      <c r="E251" s="584">
        <v>-15</v>
      </c>
      <c r="F251" s="168"/>
      <c r="G251" s="381">
        <v>0.2</v>
      </c>
      <c r="H251" s="170"/>
      <c r="I251" s="587">
        <v>6</v>
      </c>
      <c r="J251" s="16"/>
      <c r="K251" s="115"/>
      <c r="L251" s="393"/>
      <c r="M251" s="394"/>
    </row>
    <row r="252" spans="1:12" s="2" customFormat="1" ht="12" customHeight="1">
      <c r="A252" s="34" t="s">
        <v>187</v>
      </c>
      <c r="B252" s="16"/>
      <c r="C252" s="24"/>
      <c r="D252" s="25"/>
      <c r="E252" s="584"/>
      <c r="F252" s="168"/>
      <c r="G252" s="380"/>
      <c r="H252" s="170"/>
      <c r="I252" s="45"/>
      <c r="J252" s="16"/>
      <c r="K252" s="115"/>
      <c r="L252" s="15"/>
    </row>
    <row r="253" spans="1:12" s="2" customFormat="1" ht="12" customHeight="1">
      <c r="A253" s="298" t="s">
        <v>179</v>
      </c>
      <c r="B253" s="16"/>
      <c r="C253" s="169">
        <v>6</v>
      </c>
      <c r="D253" s="43"/>
      <c r="E253" s="588">
        <v>-16.5</v>
      </c>
      <c r="F253" s="168"/>
      <c r="G253" s="589">
        <v>-0.7</v>
      </c>
      <c r="H253" s="170"/>
      <c r="I253" s="587">
        <v>5.4</v>
      </c>
      <c r="J253" s="16"/>
      <c r="K253" s="115"/>
      <c r="L253" s="120"/>
    </row>
    <row r="254" spans="1:12" s="2" customFormat="1" ht="12" customHeight="1">
      <c r="A254" s="298" t="s">
        <v>180</v>
      </c>
      <c r="B254" s="16"/>
      <c r="C254" s="169">
        <v>5.2</v>
      </c>
      <c r="D254" s="43"/>
      <c r="E254" s="588">
        <v>-17</v>
      </c>
      <c r="F254" s="168"/>
      <c r="G254" s="589">
        <v>-1.2</v>
      </c>
      <c r="H254" s="170"/>
      <c r="I254" s="587">
        <v>4.9</v>
      </c>
      <c r="J254" s="16"/>
      <c r="K254" s="115"/>
      <c r="L254" s="120"/>
    </row>
    <row r="255" spans="1:12" s="2" customFormat="1" ht="3.75" customHeight="1">
      <c r="A255" s="298"/>
      <c r="B255" s="16"/>
      <c r="C255" s="378"/>
      <c r="D255" s="172"/>
      <c r="E255" s="45"/>
      <c r="F255" s="26"/>
      <c r="G255" s="45"/>
      <c r="H255" s="27"/>
      <c r="I255" s="45"/>
      <c r="J255" s="16"/>
      <c r="K255" s="115"/>
      <c r="L255" s="15"/>
    </row>
    <row r="256" spans="1:11" ht="13.5" customHeight="1">
      <c r="A256" s="317" t="s">
        <v>188</v>
      </c>
      <c r="B256" s="382"/>
      <c r="C256" s="383"/>
      <c r="D256" s="384"/>
      <c r="E256" s="197" t="s">
        <v>368</v>
      </c>
      <c r="F256" s="385"/>
      <c r="G256" s="197" t="s">
        <v>369</v>
      </c>
      <c r="H256" s="258"/>
      <c r="I256" s="197" t="s">
        <v>370</v>
      </c>
      <c r="J256" s="4"/>
      <c r="K256" s="115"/>
    </row>
    <row r="257" spans="1:11" ht="2.25" customHeight="1">
      <c r="A257" s="216"/>
      <c r="B257" s="299"/>
      <c r="C257" s="299"/>
      <c r="D257" s="184"/>
      <c r="E257" s="4"/>
      <c r="F257" s="235"/>
      <c r="G257" s="4"/>
      <c r="H257" s="395"/>
      <c r="I257" s="4"/>
      <c r="J257" s="4"/>
      <c r="K257" s="115"/>
    </row>
    <row r="258" spans="1:11" ht="12" customHeight="1">
      <c r="A258" s="34" t="s">
        <v>189</v>
      </c>
      <c r="B258" s="300"/>
      <c r="C258" s="17"/>
      <c r="D258" s="18"/>
      <c r="E258" s="396">
        <v>30838</v>
      </c>
      <c r="F258" s="397"/>
      <c r="G258" s="398">
        <v>37256</v>
      </c>
      <c r="H258" s="399"/>
      <c r="I258" s="398">
        <v>39762</v>
      </c>
      <c r="J258" s="4"/>
      <c r="K258" s="115"/>
    </row>
    <row r="259" spans="1:11" ht="12" customHeight="1">
      <c r="A259" s="44" t="s">
        <v>190</v>
      </c>
      <c r="B259" s="299"/>
      <c r="C259" s="300"/>
      <c r="D259" s="320"/>
      <c r="E259" s="396">
        <v>7903368</v>
      </c>
      <c r="F259" s="397"/>
      <c r="G259" s="398">
        <v>9042904</v>
      </c>
      <c r="H259" s="399"/>
      <c r="I259" s="398">
        <v>9521634</v>
      </c>
      <c r="J259" s="4"/>
      <c r="K259" s="115"/>
    </row>
    <row r="260" spans="1:11" ht="12" customHeight="1">
      <c r="A260" s="44" t="s">
        <v>191</v>
      </c>
      <c r="B260" s="299"/>
      <c r="C260" s="300"/>
      <c r="D260" s="320"/>
      <c r="E260" s="396">
        <v>86072112.052</v>
      </c>
      <c r="F260" s="397"/>
      <c r="G260" s="398">
        <v>111584196</v>
      </c>
      <c r="H260" s="399"/>
      <c r="I260" s="398">
        <v>107665608.91</v>
      </c>
      <c r="J260" s="4"/>
      <c r="K260" s="115"/>
    </row>
    <row r="261" spans="1:11" ht="12" customHeight="1">
      <c r="A261" s="40" t="s">
        <v>192</v>
      </c>
      <c r="B261" s="299"/>
      <c r="C261" s="300"/>
      <c r="D261" s="320"/>
      <c r="E261" s="396">
        <v>20515</v>
      </c>
      <c r="F261" s="397"/>
      <c r="G261" s="398">
        <v>25869</v>
      </c>
      <c r="H261" s="399"/>
      <c r="I261" s="398">
        <v>27528</v>
      </c>
      <c r="J261" s="4"/>
      <c r="K261" s="115"/>
    </row>
    <row r="262" spans="1:11" ht="12" customHeight="1">
      <c r="A262" s="44" t="s">
        <v>190</v>
      </c>
      <c r="B262" s="299"/>
      <c r="C262" s="300"/>
      <c r="D262" s="320"/>
      <c r="E262" s="396">
        <v>3436686</v>
      </c>
      <c r="F262" s="397"/>
      <c r="G262" s="398">
        <v>4391454</v>
      </c>
      <c r="H262" s="399"/>
      <c r="I262" s="398">
        <v>4256685</v>
      </c>
      <c r="J262" s="4"/>
      <c r="K262" s="115"/>
    </row>
    <row r="263" spans="1:11" ht="12" customHeight="1">
      <c r="A263" s="44" t="s">
        <v>191</v>
      </c>
      <c r="B263" s="299"/>
      <c r="C263" s="300"/>
      <c r="D263" s="320"/>
      <c r="E263" s="396">
        <v>36530949.902</v>
      </c>
      <c r="F263" s="397"/>
      <c r="G263" s="398">
        <v>52163861</v>
      </c>
      <c r="H263" s="399"/>
      <c r="I263" s="398">
        <v>45209253.016</v>
      </c>
      <c r="J263" s="4"/>
      <c r="K263" s="115"/>
    </row>
    <row r="264" spans="1:11" ht="12" customHeight="1">
      <c r="A264" s="44" t="s">
        <v>193</v>
      </c>
      <c r="B264" s="299"/>
      <c r="C264" s="300"/>
      <c r="D264" s="320"/>
      <c r="E264" s="396">
        <f>E263/E262*1000</f>
        <v>10629.70253959774</v>
      </c>
      <c r="F264" s="397"/>
      <c r="G264" s="133" t="s">
        <v>194</v>
      </c>
      <c r="H264" s="399"/>
      <c r="I264" s="398">
        <f>I263/I262*1000</f>
        <v>10620.765458566937</v>
      </c>
      <c r="J264" s="4"/>
      <c r="K264" s="115"/>
    </row>
    <row r="265" spans="1:11" ht="12" customHeight="1">
      <c r="A265" s="40" t="s">
        <v>195</v>
      </c>
      <c r="B265" s="299"/>
      <c r="C265" s="300"/>
      <c r="D265" s="320"/>
      <c r="E265" s="396">
        <v>5755</v>
      </c>
      <c r="F265" s="397"/>
      <c r="G265" s="398">
        <v>6289</v>
      </c>
      <c r="H265" s="399"/>
      <c r="I265" s="398">
        <v>6449</v>
      </c>
      <c r="J265" s="4"/>
      <c r="K265" s="115"/>
    </row>
    <row r="266" spans="1:11" ht="12" customHeight="1">
      <c r="A266" s="44" t="s">
        <v>190</v>
      </c>
      <c r="B266" s="299"/>
      <c r="C266" s="300"/>
      <c r="D266" s="320"/>
      <c r="E266" s="396">
        <v>4316727</v>
      </c>
      <c r="F266" s="397"/>
      <c r="G266" s="398">
        <v>4507894</v>
      </c>
      <c r="H266" s="399"/>
      <c r="I266" s="398">
        <v>5092088</v>
      </c>
      <c r="J266" s="4"/>
      <c r="K266" s="115"/>
    </row>
    <row r="267" spans="1:11" ht="12" customHeight="1">
      <c r="A267" s="44" t="s">
        <v>191</v>
      </c>
      <c r="B267" s="299"/>
      <c r="C267" s="300"/>
      <c r="D267" s="320"/>
      <c r="E267" s="396">
        <v>44286259.023</v>
      </c>
      <c r="F267" s="397"/>
      <c r="G267" s="398">
        <v>52330073</v>
      </c>
      <c r="H267" s="399"/>
      <c r="I267" s="398">
        <v>54323672.049</v>
      </c>
      <c r="J267" s="4"/>
      <c r="K267" s="115"/>
    </row>
    <row r="268" spans="1:11" ht="12" customHeight="1">
      <c r="A268" s="44" t="s">
        <v>193</v>
      </c>
      <c r="B268" s="299"/>
      <c r="C268" s="300"/>
      <c r="D268" s="320"/>
      <c r="E268" s="396">
        <f>E267/E266*1000</f>
        <v>10259.221633195706</v>
      </c>
      <c r="F268" s="397"/>
      <c r="G268" s="133" t="s">
        <v>196</v>
      </c>
      <c r="H268" s="399"/>
      <c r="I268" s="398">
        <f>I267/I266*1000</f>
        <v>10668.250833253473</v>
      </c>
      <c r="J268" s="4"/>
      <c r="K268" s="115"/>
    </row>
    <row r="269" spans="1:11" ht="12" customHeight="1">
      <c r="A269" s="40" t="s">
        <v>197</v>
      </c>
      <c r="B269" s="299"/>
      <c r="C269" s="300"/>
      <c r="D269" s="320"/>
      <c r="E269" s="396">
        <v>3405</v>
      </c>
      <c r="F269" s="397"/>
      <c r="G269" s="398">
        <v>3761</v>
      </c>
      <c r="H269" s="399"/>
      <c r="I269" s="398">
        <v>4205</v>
      </c>
      <c r="J269" s="4"/>
      <c r="K269" s="115"/>
    </row>
    <row r="270" spans="1:11" ht="12" customHeight="1">
      <c r="A270" s="44" t="s">
        <v>191</v>
      </c>
      <c r="B270" s="299"/>
      <c r="C270" s="300"/>
      <c r="D270" s="320"/>
      <c r="E270" s="396">
        <v>3590422.245</v>
      </c>
      <c r="F270" s="397"/>
      <c r="G270" s="398">
        <v>5827882</v>
      </c>
      <c r="H270" s="399"/>
      <c r="I270" s="398">
        <v>6266667.286</v>
      </c>
      <c r="J270" s="4"/>
      <c r="K270" s="115"/>
    </row>
    <row r="271" spans="1:11" ht="3" customHeight="1">
      <c r="A271" s="301"/>
      <c r="B271" s="302"/>
      <c r="C271" s="17"/>
      <c r="D271" s="18"/>
      <c r="E271" s="17"/>
      <c r="F271" s="19"/>
      <c r="G271" s="17"/>
      <c r="H271" s="20"/>
      <c r="I271" s="183" t="s">
        <v>198</v>
      </c>
      <c r="J271" s="4"/>
      <c r="K271" s="115"/>
    </row>
    <row r="272" spans="1:11" ht="13.5" customHeight="1">
      <c r="A272" s="317" t="s">
        <v>199</v>
      </c>
      <c r="B272" s="400"/>
      <c r="C272" s="400"/>
      <c r="D272" s="401"/>
      <c r="E272" s="630" t="s">
        <v>371</v>
      </c>
      <c r="F272" s="630"/>
      <c r="G272" s="630"/>
      <c r="H272" s="630"/>
      <c r="I272" s="630"/>
      <c r="J272" s="4"/>
      <c r="K272" s="115"/>
    </row>
    <row r="273" spans="1:11" ht="2.25" customHeight="1">
      <c r="A273" s="216"/>
      <c r="B273" s="402"/>
      <c r="C273" s="402"/>
      <c r="D273" s="403"/>
      <c r="E273" s="36"/>
      <c r="F273" s="38"/>
      <c r="G273" s="17"/>
      <c r="H273" s="20"/>
      <c r="I273" s="17"/>
      <c r="J273" s="4"/>
      <c r="K273" s="115"/>
    </row>
    <row r="274" spans="1:12" s="2" customFormat="1" ht="12" customHeight="1">
      <c r="A274" s="404" t="s">
        <v>200</v>
      </c>
      <c r="B274" s="67"/>
      <c r="C274" s="36"/>
      <c r="D274" s="37"/>
      <c r="E274" s="405" t="s">
        <v>201</v>
      </c>
      <c r="F274" s="406"/>
      <c r="G274" s="332" t="s">
        <v>202</v>
      </c>
      <c r="H274" s="27"/>
      <c r="I274" s="332" t="s">
        <v>372</v>
      </c>
      <c r="J274" s="16"/>
      <c r="K274" s="115"/>
      <c r="L274" s="15"/>
    </row>
    <row r="275" spans="1:12" s="2" customFormat="1" ht="12" customHeight="1">
      <c r="A275" s="298" t="s">
        <v>203</v>
      </c>
      <c r="B275" s="396"/>
      <c r="C275" s="396"/>
      <c r="D275" s="407"/>
      <c r="E275" s="398">
        <v>2995</v>
      </c>
      <c r="F275" s="408"/>
      <c r="G275" s="398">
        <v>170186</v>
      </c>
      <c r="H275" s="409"/>
      <c r="I275" s="398">
        <v>172677392</v>
      </c>
      <c r="J275" s="16"/>
      <c r="K275" s="115"/>
      <c r="L275" s="15"/>
    </row>
    <row r="276" spans="1:12" s="2" customFormat="1" ht="12" customHeight="1">
      <c r="A276" s="298" t="s">
        <v>204</v>
      </c>
      <c r="B276" s="67"/>
      <c r="C276" s="36"/>
      <c r="D276" s="37"/>
      <c r="E276" s="398">
        <v>200</v>
      </c>
      <c r="F276" s="408"/>
      <c r="G276" s="398">
        <v>32125</v>
      </c>
      <c r="H276" s="409"/>
      <c r="I276" s="398">
        <v>145843329</v>
      </c>
      <c r="J276" s="16"/>
      <c r="K276" s="115"/>
      <c r="L276" s="15"/>
    </row>
    <row r="277" spans="1:12" s="2" customFormat="1" ht="12" customHeight="1">
      <c r="A277" s="298" t="s">
        <v>205</v>
      </c>
      <c r="B277" s="396"/>
      <c r="C277" s="396"/>
      <c r="D277" s="407"/>
      <c r="E277" s="398">
        <v>24200</v>
      </c>
      <c r="F277" s="408"/>
      <c r="G277" s="398">
        <v>1278392</v>
      </c>
      <c r="H277" s="409"/>
      <c r="I277" s="398">
        <v>5417456173</v>
      </c>
      <c r="J277" s="16"/>
      <c r="K277" s="115"/>
      <c r="L277" s="15"/>
    </row>
    <row r="278" spans="1:12" s="2" customFormat="1" ht="12" customHeight="1">
      <c r="A278" s="298" t="s">
        <v>206</v>
      </c>
      <c r="B278" s="396"/>
      <c r="C278" s="396"/>
      <c r="D278" s="407"/>
      <c r="E278" s="73">
        <v>299</v>
      </c>
      <c r="F278" s="85"/>
      <c r="G278" s="398">
        <v>46819</v>
      </c>
      <c r="H278" s="409"/>
      <c r="I278" s="398">
        <v>897798247</v>
      </c>
      <c r="J278" s="16"/>
      <c r="K278" s="115"/>
      <c r="L278" s="15"/>
    </row>
    <row r="279" spans="1:12" s="2" customFormat="1" ht="12" customHeight="1">
      <c r="A279" s="298" t="s">
        <v>207</v>
      </c>
      <c r="B279" s="396"/>
      <c r="C279" s="72"/>
      <c r="D279" s="94"/>
      <c r="E279" s="73">
        <v>1124</v>
      </c>
      <c r="F279" s="85"/>
      <c r="G279" s="77">
        <v>38392</v>
      </c>
      <c r="H279" s="409"/>
      <c r="I279" s="133">
        <v>103422774</v>
      </c>
      <c r="J279" s="16"/>
      <c r="K279" s="115"/>
      <c r="L279" s="15"/>
    </row>
    <row r="280" spans="1:12" s="2" customFormat="1" ht="12" customHeight="1">
      <c r="A280" s="298" t="s">
        <v>208</v>
      </c>
      <c r="B280" s="396"/>
      <c r="C280" s="72"/>
      <c r="D280" s="94"/>
      <c r="E280" s="73">
        <v>1726</v>
      </c>
      <c r="F280" s="85"/>
      <c r="G280" s="77">
        <v>311012</v>
      </c>
      <c r="H280" s="409"/>
      <c r="I280" s="398">
        <v>499093021</v>
      </c>
      <c r="J280" s="16"/>
      <c r="K280" s="115"/>
      <c r="L280" s="15"/>
    </row>
    <row r="281" spans="1:12" s="2" customFormat="1" ht="12" customHeight="1">
      <c r="A281" s="298" t="s">
        <v>209</v>
      </c>
      <c r="B281" s="396"/>
      <c r="C281" s="72"/>
      <c r="D281" s="94"/>
      <c r="E281" s="398">
        <v>101136</v>
      </c>
      <c r="F281" s="408"/>
      <c r="G281" s="77">
        <v>1109799</v>
      </c>
      <c r="H281" s="409"/>
      <c r="I281" s="398">
        <v>5085630021</v>
      </c>
      <c r="J281" s="16"/>
      <c r="K281" s="115"/>
      <c r="L281" s="15"/>
    </row>
    <row r="282" spans="1:12" s="2" customFormat="1" ht="12" customHeight="1">
      <c r="A282" s="298" t="s">
        <v>210</v>
      </c>
      <c r="B282" s="396"/>
      <c r="C282" s="396"/>
      <c r="D282" s="407"/>
      <c r="E282" s="398">
        <v>2804</v>
      </c>
      <c r="F282" s="408"/>
      <c r="G282" s="398">
        <v>195373</v>
      </c>
      <c r="H282" s="409"/>
      <c r="I282" s="398">
        <v>573021998</v>
      </c>
      <c r="J282" s="16"/>
      <c r="K282" s="115"/>
      <c r="L282" s="15"/>
    </row>
    <row r="283" spans="1:12" s="2" customFormat="1" ht="12" customHeight="1">
      <c r="A283" s="298" t="s">
        <v>211</v>
      </c>
      <c r="B283" s="396"/>
      <c r="C283" s="396"/>
      <c r="D283" s="407"/>
      <c r="E283" s="133">
        <v>28932</v>
      </c>
      <c r="F283" s="408"/>
      <c r="G283" s="398">
        <v>452732</v>
      </c>
      <c r="H283" s="409"/>
      <c r="I283" s="398">
        <v>545863601</v>
      </c>
      <c r="J283" s="16"/>
      <c r="K283" s="115"/>
      <c r="L283" s="15"/>
    </row>
    <row r="284" spans="1:12" s="2" customFormat="1" ht="12" customHeight="1">
      <c r="A284" s="298" t="s">
        <v>212</v>
      </c>
      <c r="B284" s="396"/>
      <c r="C284" s="396"/>
      <c r="D284" s="407"/>
      <c r="E284" s="398">
        <v>2739</v>
      </c>
      <c r="F284" s="408"/>
      <c r="G284" s="398">
        <v>147961</v>
      </c>
      <c r="H284" s="409"/>
      <c r="I284" s="398">
        <v>653070874</v>
      </c>
      <c r="J284" s="16"/>
      <c r="K284" s="115"/>
      <c r="L284" s="15"/>
    </row>
    <row r="285" spans="1:12" s="2" customFormat="1" ht="12" customHeight="1">
      <c r="A285" s="298" t="s">
        <v>213</v>
      </c>
      <c r="B285" s="396"/>
      <c r="C285" s="396"/>
      <c r="D285" s="407"/>
      <c r="E285" s="73">
        <v>6990</v>
      </c>
      <c r="F285" s="85"/>
      <c r="G285" s="398">
        <v>344197</v>
      </c>
      <c r="H285" s="409"/>
      <c r="I285" s="398">
        <v>1649379207</v>
      </c>
      <c r="J285" s="16"/>
      <c r="K285" s="115"/>
      <c r="L285" s="15"/>
    </row>
    <row r="286" spans="1:12" s="2" customFormat="1" ht="12" customHeight="1">
      <c r="A286" s="298" t="s">
        <v>214</v>
      </c>
      <c r="B286" s="396"/>
      <c r="C286" s="396"/>
      <c r="D286" s="407"/>
      <c r="E286" s="73">
        <v>4734</v>
      </c>
      <c r="F286" s="85"/>
      <c r="G286" s="398">
        <v>75230</v>
      </c>
      <c r="H286" s="409"/>
      <c r="I286" s="398">
        <v>675640937</v>
      </c>
      <c r="J286" s="16"/>
      <c r="K286" s="115"/>
      <c r="L286" s="15"/>
    </row>
    <row r="287" spans="1:12" s="2" customFormat="1" ht="12" customHeight="1">
      <c r="A287" s="298" t="s">
        <v>215</v>
      </c>
      <c r="B287" s="396"/>
      <c r="C287" s="72"/>
      <c r="D287" s="94"/>
      <c r="E287" s="73">
        <v>6398</v>
      </c>
      <c r="F287" s="85"/>
      <c r="G287" s="398">
        <v>158508</v>
      </c>
      <c r="H287" s="409"/>
      <c r="I287" s="398">
        <v>305732030</v>
      </c>
      <c r="J287" s="16"/>
      <c r="K287" s="115"/>
      <c r="L287" s="15"/>
    </row>
    <row r="288" spans="1:12" s="2" customFormat="1" ht="12" customHeight="1">
      <c r="A288" s="298" t="s">
        <v>216</v>
      </c>
      <c r="B288" s="396"/>
      <c r="C288" s="396"/>
      <c r="D288" s="407"/>
      <c r="E288" s="73">
        <v>6466</v>
      </c>
      <c r="F288" s="85"/>
      <c r="G288" s="398">
        <v>1088198</v>
      </c>
      <c r="H288" s="409"/>
      <c r="I288" s="398">
        <v>561513454</v>
      </c>
      <c r="J288" s="16"/>
      <c r="K288" s="115"/>
      <c r="L288" s="15"/>
    </row>
    <row r="289" spans="1:12" s="2" customFormat="1" ht="12" customHeight="1">
      <c r="A289" s="298" t="s">
        <v>217</v>
      </c>
      <c r="B289" s="396"/>
      <c r="C289" s="396"/>
      <c r="D289" s="407"/>
      <c r="E289" s="73">
        <v>14017</v>
      </c>
      <c r="F289" s="85"/>
      <c r="G289" s="398">
        <v>407394</v>
      </c>
      <c r="H289" s="409"/>
      <c r="I289" s="398">
        <v>206311146</v>
      </c>
      <c r="J289" s="16"/>
      <c r="K289" s="115"/>
      <c r="L289" s="15"/>
    </row>
    <row r="290" spans="1:12" s="2" customFormat="1" ht="12" customHeight="1">
      <c r="A290" s="298" t="s">
        <v>218</v>
      </c>
      <c r="B290" s="396"/>
      <c r="C290" s="396"/>
      <c r="D290" s="407"/>
      <c r="E290" s="73">
        <v>6663</v>
      </c>
      <c r="F290" s="85"/>
      <c r="G290" s="398">
        <v>182294</v>
      </c>
      <c r="H290" s="409"/>
      <c r="I290" s="398">
        <v>194916956</v>
      </c>
      <c r="J290" s="16"/>
      <c r="K290" s="115"/>
      <c r="L290" s="15"/>
    </row>
    <row r="291" spans="1:12" s="2" customFormat="1" ht="12" customHeight="1">
      <c r="A291" s="298" t="s">
        <v>219</v>
      </c>
      <c r="B291" s="396"/>
      <c r="C291" s="396"/>
      <c r="D291" s="407"/>
      <c r="E291" s="73">
        <v>3068</v>
      </c>
      <c r="F291" s="85"/>
      <c r="G291" s="398">
        <v>65840</v>
      </c>
      <c r="H291" s="409"/>
      <c r="I291" s="398">
        <v>198742701</v>
      </c>
      <c r="J291" s="16"/>
      <c r="K291" s="115"/>
      <c r="L291" s="15"/>
    </row>
    <row r="292" spans="1:11" ht="12" customHeight="1">
      <c r="A292" s="298" t="s">
        <v>220</v>
      </c>
      <c r="B292" s="410"/>
      <c r="C292" s="410"/>
      <c r="D292" s="411"/>
      <c r="E292" s="183">
        <v>10049</v>
      </c>
      <c r="F292" s="186"/>
      <c r="G292" s="412">
        <v>69796</v>
      </c>
      <c r="H292" s="413"/>
      <c r="I292" s="412">
        <v>39089963</v>
      </c>
      <c r="J292" s="4"/>
      <c r="K292" s="115"/>
    </row>
    <row r="293" spans="1:11" ht="2.25" customHeight="1">
      <c r="A293" s="414"/>
      <c r="B293" s="16"/>
      <c r="C293" s="45"/>
      <c r="D293" s="25"/>
      <c r="E293" s="45"/>
      <c r="F293" s="26"/>
      <c r="G293" s="45"/>
      <c r="H293" s="27"/>
      <c r="I293" s="45"/>
      <c r="J293" s="4"/>
      <c r="K293" s="115"/>
    </row>
    <row r="294" spans="1:11" ht="13.5" customHeight="1">
      <c r="A294" s="317" t="s">
        <v>221</v>
      </c>
      <c r="B294" s="415"/>
      <c r="C294" s="197"/>
      <c r="D294" s="258"/>
      <c r="E294" s="416" t="s">
        <v>222</v>
      </c>
      <c r="F294" s="417"/>
      <c r="G294" s="416" t="s">
        <v>223</v>
      </c>
      <c r="H294" s="418"/>
      <c r="I294" s="416" t="s">
        <v>224</v>
      </c>
      <c r="J294" s="4"/>
      <c r="K294" s="115"/>
    </row>
    <row r="295" spans="1:11" ht="2.25" customHeight="1">
      <c r="A295" s="34"/>
      <c r="B295" s="419"/>
      <c r="C295" s="185"/>
      <c r="D295" s="320"/>
      <c r="E295" s="185"/>
      <c r="F295" s="186"/>
      <c r="G295" s="185"/>
      <c r="H295" s="187"/>
      <c r="I295" s="185"/>
      <c r="J295" s="4"/>
      <c r="K295" s="115"/>
    </row>
    <row r="296" spans="1:11" ht="12" customHeight="1">
      <c r="A296" s="420" t="s">
        <v>225</v>
      </c>
      <c r="B296" s="419"/>
      <c r="C296" s="17"/>
      <c r="D296" s="18"/>
      <c r="E296" s="421" t="s">
        <v>373</v>
      </c>
      <c r="F296" s="422"/>
      <c r="G296" s="141" t="s">
        <v>374</v>
      </c>
      <c r="H296" s="423"/>
      <c r="I296" s="445" t="s">
        <v>375</v>
      </c>
      <c r="J296" s="4"/>
      <c r="K296" s="115"/>
    </row>
    <row r="297" spans="1:11" ht="12" customHeight="1">
      <c r="A297" s="420" t="s">
        <v>226</v>
      </c>
      <c r="B297" s="302"/>
      <c r="C297" s="17"/>
      <c r="D297" s="18"/>
      <c r="E297" s="424" t="s">
        <v>227</v>
      </c>
      <c r="F297" s="19"/>
      <c r="G297" s="386" t="s">
        <v>228</v>
      </c>
      <c r="H297" s="20"/>
      <c r="I297" s="386" t="s">
        <v>229</v>
      </c>
      <c r="J297" s="4"/>
      <c r="K297" s="115"/>
    </row>
    <row r="298" spans="1:11" ht="12" customHeight="1">
      <c r="A298" s="420" t="s">
        <v>230</v>
      </c>
      <c r="B298" s="302"/>
      <c r="C298" s="17"/>
      <c r="D298" s="18"/>
      <c r="E298" s="424">
        <v>337</v>
      </c>
      <c r="F298" s="19"/>
      <c r="G298" s="386">
        <v>308</v>
      </c>
      <c r="H298" s="20"/>
      <c r="I298" s="386">
        <v>295</v>
      </c>
      <c r="J298" s="4"/>
      <c r="K298" s="115"/>
    </row>
    <row r="299" spans="1:11" ht="12" customHeight="1">
      <c r="A299" s="420" t="s">
        <v>231</v>
      </c>
      <c r="B299" s="302"/>
      <c r="C299" s="17"/>
      <c r="D299" s="18"/>
      <c r="E299" s="185">
        <f>SUM(E300:E301)</f>
        <v>100979303</v>
      </c>
      <c r="F299" s="186"/>
      <c r="G299" s="183">
        <f>SUM(G300:G301)</f>
        <v>92335113</v>
      </c>
      <c r="H299" s="187"/>
      <c r="I299" s="183">
        <f>SUM(I300:I301)</f>
        <v>88546087</v>
      </c>
      <c r="J299" s="4"/>
      <c r="K299" s="115"/>
    </row>
    <row r="300" spans="1:11" ht="12" customHeight="1">
      <c r="A300" s="425" t="s">
        <v>86</v>
      </c>
      <c r="B300" s="302"/>
      <c r="C300" s="17"/>
      <c r="D300" s="18"/>
      <c r="E300" s="421">
        <v>51069962</v>
      </c>
      <c r="F300" s="422"/>
      <c r="G300" s="141">
        <v>46634257</v>
      </c>
      <c r="H300" s="423"/>
      <c r="I300" s="141">
        <v>44757788</v>
      </c>
      <c r="J300" s="4"/>
      <c r="K300" s="115"/>
    </row>
    <row r="301" spans="1:11" ht="12" customHeight="1">
      <c r="A301" s="425" t="s">
        <v>87</v>
      </c>
      <c r="B301" s="302"/>
      <c r="C301" s="17"/>
      <c r="D301" s="18"/>
      <c r="E301" s="421">
        <v>49909341</v>
      </c>
      <c r="F301" s="422"/>
      <c r="G301" s="141">
        <v>45700856</v>
      </c>
      <c r="H301" s="423"/>
      <c r="I301" s="141">
        <v>43788299</v>
      </c>
      <c r="J301" s="4"/>
      <c r="K301" s="115"/>
    </row>
    <row r="302" spans="1:11" ht="12" customHeight="1">
      <c r="A302" s="420" t="s">
        <v>232</v>
      </c>
      <c r="B302" s="302"/>
      <c r="C302" s="17"/>
      <c r="D302" s="18"/>
      <c r="E302" s="426">
        <f>SUM(E303:E304)</f>
        <v>100</v>
      </c>
      <c r="F302" s="427"/>
      <c r="G302" s="428">
        <f>SUM(G303:G304)</f>
        <v>100</v>
      </c>
      <c r="H302" s="429"/>
      <c r="I302" s="428">
        <f>SUM(I303:I304)</f>
        <v>100</v>
      </c>
      <c r="J302" s="4"/>
      <c r="K302" s="115"/>
    </row>
    <row r="303" spans="1:11" ht="12" customHeight="1">
      <c r="A303" s="425" t="s">
        <v>86</v>
      </c>
      <c r="B303" s="419"/>
      <c r="C303" s="17"/>
      <c r="D303" s="18"/>
      <c r="E303" s="426">
        <f>E300/E299*100</f>
        <v>50.57468261590199</v>
      </c>
      <c r="F303" s="427"/>
      <c r="G303" s="428">
        <f>G300/G299*100</f>
        <v>50.505442062977714</v>
      </c>
      <c r="H303" s="429"/>
      <c r="I303" s="428">
        <f>I300/I299*100</f>
        <v>50.54744881047086</v>
      </c>
      <c r="J303" s="4"/>
      <c r="K303" s="115"/>
    </row>
    <row r="304" spans="1:11" ht="12" customHeight="1">
      <c r="A304" s="425" t="s">
        <v>87</v>
      </c>
      <c r="B304" s="419"/>
      <c r="C304" s="17"/>
      <c r="D304" s="18"/>
      <c r="E304" s="426">
        <f>E301/E299*100</f>
        <v>49.42531738409801</v>
      </c>
      <c r="F304" s="427"/>
      <c r="G304" s="428">
        <f>G301/G299*100</f>
        <v>49.494557937022286</v>
      </c>
      <c r="H304" s="429"/>
      <c r="I304" s="428">
        <f>I301/I299*100</f>
        <v>49.45255118952913</v>
      </c>
      <c r="J304" s="4"/>
      <c r="K304" s="115"/>
    </row>
    <row r="305" spans="1:11" ht="12" customHeight="1">
      <c r="A305" s="420" t="s">
        <v>233</v>
      </c>
      <c r="B305" s="419"/>
      <c r="C305" s="17"/>
      <c r="D305" s="18"/>
      <c r="E305" s="300">
        <f>E307+E308+E311</f>
        <v>100979303</v>
      </c>
      <c r="F305" s="186"/>
      <c r="G305" s="299">
        <f>G307+G308+G311</f>
        <v>92335113</v>
      </c>
      <c r="H305" s="187"/>
      <c r="I305" s="299">
        <f>I307+I308+I311</f>
        <v>88546087</v>
      </c>
      <c r="J305" s="4"/>
      <c r="K305" s="115"/>
    </row>
    <row r="306" spans="1:11" ht="12" customHeight="1">
      <c r="A306" s="425" t="s">
        <v>234</v>
      </c>
      <c r="B306" s="419"/>
      <c r="C306" s="17"/>
      <c r="D306" s="18"/>
      <c r="E306" s="185">
        <f>2076015+8742916</f>
        <v>10818931</v>
      </c>
      <c r="F306" s="186"/>
      <c r="G306" s="183">
        <f>1968131+8265653</f>
        <v>10233784</v>
      </c>
      <c r="H306" s="187"/>
      <c r="I306" s="183">
        <f>2070297+8505359</f>
        <v>10575656</v>
      </c>
      <c r="J306" s="4"/>
      <c r="K306" s="115"/>
    </row>
    <row r="307" spans="1:11" ht="12" customHeight="1">
      <c r="A307" s="430" t="s">
        <v>235</v>
      </c>
      <c r="B307" s="419"/>
      <c r="C307" s="17"/>
      <c r="D307" s="18"/>
      <c r="E307" s="421">
        <v>32155793</v>
      </c>
      <c r="F307" s="422"/>
      <c r="G307" s="141">
        <v>30734937</v>
      </c>
      <c r="H307" s="423"/>
      <c r="I307" s="141">
        <v>31407604</v>
      </c>
      <c r="J307" s="4"/>
      <c r="K307" s="115"/>
    </row>
    <row r="308" spans="1:11" ht="12" customHeight="1">
      <c r="A308" s="430" t="s">
        <v>236</v>
      </c>
      <c r="B308" s="419"/>
      <c r="C308" s="17"/>
      <c r="D308" s="18"/>
      <c r="E308" s="421">
        <v>64035924</v>
      </c>
      <c r="F308" s="422"/>
      <c r="G308" s="141">
        <v>57587249</v>
      </c>
      <c r="H308" s="423"/>
      <c r="I308" s="141">
        <v>53468834</v>
      </c>
      <c r="J308" s="4"/>
      <c r="K308" s="115"/>
    </row>
    <row r="309" spans="1:11" ht="12" customHeight="1">
      <c r="A309" s="425" t="s">
        <v>237</v>
      </c>
      <c r="B309" s="419"/>
      <c r="C309" s="17"/>
      <c r="D309" s="18"/>
      <c r="E309" s="421">
        <v>62615419</v>
      </c>
      <c r="F309" s="422"/>
      <c r="G309" s="141">
        <v>55719517</v>
      </c>
      <c r="H309" s="423"/>
      <c r="I309" s="141">
        <v>51300060</v>
      </c>
      <c r="J309" s="4"/>
      <c r="K309" s="115"/>
    </row>
    <row r="310" spans="1:11" ht="12" customHeight="1">
      <c r="A310" s="425" t="s">
        <v>238</v>
      </c>
      <c r="B310" s="419"/>
      <c r="C310" s="17"/>
      <c r="D310" s="18"/>
      <c r="E310" s="421">
        <v>7548769</v>
      </c>
      <c r="F310" s="422"/>
      <c r="G310" s="141">
        <v>6241326</v>
      </c>
      <c r="H310" s="423"/>
      <c r="I310" s="141">
        <f>I311+1837495</f>
        <v>5507144</v>
      </c>
      <c r="J310" s="4"/>
      <c r="K310" s="115"/>
    </row>
    <row r="311" spans="1:11" ht="12" customHeight="1">
      <c r="A311" s="431" t="s">
        <v>239</v>
      </c>
      <c r="B311" s="432"/>
      <c r="C311" s="433"/>
      <c r="D311" s="434"/>
      <c r="E311" s="435">
        <v>4787586</v>
      </c>
      <c r="F311" s="436"/>
      <c r="G311" s="437">
        <v>4012927</v>
      </c>
      <c r="H311" s="438"/>
      <c r="I311" s="437">
        <v>3669649</v>
      </c>
      <c r="J311" s="446"/>
      <c r="K311" s="230"/>
    </row>
    <row r="312" spans="1:12" s="2" customFormat="1" ht="3" customHeight="1">
      <c r="A312" s="590"/>
      <c r="B312" s="591"/>
      <c r="C312" s="592"/>
      <c r="D312" s="593"/>
      <c r="E312" s="594"/>
      <c r="F312" s="595"/>
      <c r="G312" s="594"/>
      <c r="H312" s="596"/>
      <c r="I312" s="594"/>
      <c r="J312" s="597"/>
      <c r="K312" s="598"/>
      <c r="L312" s="15"/>
    </row>
    <row r="313" spans="1:15" s="5" customFormat="1" ht="13.5" customHeight="1">
      <c r="A313" s="344" t="s">
        <v>240</v>
      </c>
      <c r="B313" s="442"/>
      <c r="C313" s="442"/>
      <c r="D313" s="442"/>
      <c r="E313" s="442"/>
      <c r="F313" s="443"/>
      <c r="G313" s="346"/>
      <c r="H313" s="444"/>
      <c r="I313" s="442"/>
      <c r="J313" s="447"/>
      <c r="K313" s="448"/>
      <c r="L313" s="449"/>
      <c r="M313" s="450"/>
      <c r="N313" s="450"/>
      <c r="O313" s="450"/>
    </row>
    <row r="314" spans="1:15" s="5" customFormat="1" ht="10.5" customHeight="1">
      <c r="A314" s="622" t="s">
        <v>241</v>
      </c>
      <c r="B314" s="622"/>
      <c r="C314" s="622"/>
      <c r="D314" s="622"/>
      <c r="E314" s="622"/>
      <c r="F314" s="622"/>
      <c r="G314" s="622"/>
      <c r="H314" s="622"/>
      <c r="I314" s="622"/>
      <c r="J314" s="447"/>
      <c r="K314" s="448"/>
      <c r="L314" s="449"/>
      <c r="M314" s="450"/>
      <c r="N314" s="450"/>
      <c r="O314" s="450"/>
    </row>
    <row r="315" spans="1:15" s="5" customFormat="1" ht="10.5" customHeight="1">
      <c r="A315" s="622" t="s">
        <v>242</v>
      </c>
      <c r="B315" s="622"/>
      <c r="C315" s="622"/>
      <c r="D315" s="622"/>
      <c r="E315" s="622"/>
      <c r="F315" s="622"/>
      <c r="G315" s="622"/>
      <c r="H315" s="622"/>
      <c r="I315" s="622"/>
      <c r="J315" s="447"/>
      <c r="K315" s="448"/>
      <c r="L315" s="449"/>
      <c r="M315" s="450"/>
      <c r="N315" s="450"/>
      <c r="O315" s="450"/>
    </row>
    <row r="316" spans="1:15" s="5" customFormat="1" ht="10.5" customHeight="1">
      <c r="A316" s="622" t="s">
        <v>243</v>
      </c>
      <c r="B316" s="622"/>
      <c r="C316" s="622"/>
      <c r="D316" s="622"/>
      <c r="E316" s="622"/>
      <c r="F316" s="622"/>
      <c r="G316" s="622"/>
      <c r="H316" s="622"/>
      <c r="I316" s="622"/>
      <c r="J316" s="447"/>
      <c r="K316" s="448"/>
      <c r="L316" s="449"/>
      <c r="M316" s="450"/>
      <c r="N316" s="450"/>
      <c r="O316" s="450"/>
    </row>
    <row r="317" spans="1:15" s="5" customFormat="1" ht="10.5" customHeight="1">
      <c r="A317" s="622" t="s">
        <v>244</v>
      </c>
      <c r="B317" s="622"/>
      <c r="C317" s="439"/>
      <c r="D317" s="439"/>
      <c r="E317" s="439"/>
      <c r="F317" s="440"/>
      <c r="G317" s="439"/>
      <c r="H317" s="441"/>
      <c r="I317" s="439"/>
      <c r="J317" s="447"/>
      <c r="K317" s="448"/>
      <c r="L317" s="449"/>
      <c r="M317" s="450"/>
      <c r="N317" s="450"/>
      <c r="O317" s="450"/>
    </row>
    <row r="318" spans="1:15" s="5" customFormat="1" ht="10.5" customHeight="1">
      <c r="A318" s="346"/>
      <c r="B318" s="346"/>
      <c r="C318" s="346"/>
      <c r="D318" s="346"/>
      <c r="E318" s="442"/>
      <c r="F318" s="443"/>
      <c r="G318" s="346"/>
      <c r="H318" s="444"/>
      <c r="I318" s="451"/>
      <c r="J318" s="447"/>
      <c r="K318" s="448"/>
      <c r="L318" s="449"/>
      <c r="M318" s="450"/>
      <c r="N318" s="450"/>
      <c r="O318" s="450"/>
    </row>
    <row r="319" spans="1:15" s="5" customFormat="1" ht="10.5" customHeight="1">
      <c r="A319" s="346"/>
      <c r="B319" s="346"/>
      <c r="C319" s="346"/>
      <c r="D319" s="346"/>
      <c r="E319" s="442"/>
      <c r="F319" s="443"/>
      <c r="G319" s="346"/>
      <c r="H319" s="444"/>
      <c r="I319" s="451"/>
      <c r="J319" s="447"/>
      <c r="K319" s="448"/>
      <c r="L319" s="449"/>
      <c r="M319" s="450"/>
      <c r="N319" s="450"/>
      <c r="O319" s="450"/>
    </row>
    <row r="320" spans="1:15" s="5" customFormat="1" ht="13.5" customHeight="1">
      <c r="A320" s="172" t="s">
        <v>245</v>
      </c>
      <c r="B320" s="166"/>
      <c r="C320" s="166"/>
      <c r="D320" s="167"/>
      <c r="E320" s="47"/>
      <c r="F320" s="168"/>
      <c r="G320" s="169"/>
      <c r="H320" s="170"/>
      <c r="I320" s="234" t="s">
        <v>246</v>
      </c>
      <c r="J320" s="447"/>
      <c r="K320" s="448"/>
      <c r="L320" s="449"/>
      <c r="M320" s="450"/>
      <c r="N320" s="450"/>
      <c r="O320" s="450"/>
    </row>
    <row r="321" spans="1:15" s="5" customFormat="1" ht="11.25" customHeight="1">
      <c r="A321" s="346"/>
      <c r="B321" s="346"/>
      <c r="C321" s="182"/>
      <c r="D321" s="182"/>
      <c r="E321" s="452"/>
      <c r="F321" s="453"/>
      <c r="G321" s="182"/>
      <c r="H321" s="27"/>
      <c r="I321" s="483"/>
      <c r="J321" s="447"/>
      <c r="K321" s="448"/>
      <c r="L321" s="449"/>
      <c r="M321" s="450"/>
      <c r="N321" s="450"/>
      <c r="O321" s="450"/>
    </row>
    <row r="322" spans="1:11" ht="13.5" customHeight="1">
      <c r="A322" s="174" t="s">
        <v>221</v>
      </c>
      <c r="B322" s="454"/>
      <c r="C322" s="176"/>
      <c r="D322" s="177"/>
      <c r="E322" s="455" t="s">
        <v>222</v>
      </c>
      <c r="F322" s="456"/>
      <c r="G322" s="455" t="s">
        <v>223</v>
      </c>
      <c r="H322" s="457"/>
      <c r="I322" s="455" t="s">
        <v>224</v>
      </c>
      <c r="J322" s="113"/>
      <c r="K322" s="114"/>
    </row>
    <row r="323" spans="1:15" s="5" customFormat="1" ht="11.25" customHeight="1">
      <c r="A323" s="420" t="s">
        <v>247</v>
      </c>
      <c r="B323" s="182"/>
      <c r="C323" s="182"/>
      <c r="D323" s="182"/>
      <c r="E323" s="491">
        <v>100</v>
      </c>
      <c r="F323" s="492"/>
      <c r="G323" s="459">
        <v>100</v>
      </c>
      <c r="H323" s="170"/>
      <c r="I323" s="493">
        <v>100</v>
      </c>
      <c r="J323" s="447"/>
      <c r="K323" s="484"/>
      <c r="L323" s="485"/>
      <c r="M323" s="450"/>
      <c r="N323" s="450"/>
      <c r="O323" s="450"/>
    </row>
    <row r="324" spans="1:15" s="5" customFormat="1" ht="11.25" customHeight="1">
      <c r="A324" s="425" t="s">
        <v>234</v>
      </c>
      <c r="B324" s="182"/>
      <c r="C324" s="182"/>
      <c r="D324" s="182"/>
      <c r="E324" s="458">
        <v>10.714008394373648</v>
      </c>
      <c r="F324" s="359"/>
      <c r="G324" s="459">
        <v>11.083306953877882</v>
      </c>
      <c r="H324" s="170"/>
      <c r="I324" s="599">
        <v>11.94367403271022</v>
      </c>
      <c r="J324" s="447"/>
      <c r="K324" s="484"/>
      <c r="L324" s="485"/>
      <c r="M324" s="450"/>
      <c r="N324" s="450"/>
      <c r="O324" s="450"/>
    </row>
    <row r="325" spans="1:15" s="5" customFormat="1" ht="11.25" customHeight="1">
      <c r="A325" s="430" t="s">
        <v>235</v>
      </c>
      <c r="B325" s="182"/>
      <c r="C325" s="182"/>
      <c r="D325" s="182"/>
      <c r="E325" s="458">
        <v>31.843944298169696</v>
      </c>
      <c r="F325" s="359"/>
      <c r="G325" s="459">
        <v>33.28629380677749</v>
      </c>
      <c r="H325" s="170"/>
      <c r="I325" s="599">
        <v>35.47034664558356</v>
      </c>
      <c r="J325" s="447"/>
      <c r="K325" s="484"/>
      <c r="L325" s="485"/>
      <c r="M325" s="450"/>
      <c r="N325" s="450"/>
      <c r="O325" s="450"/>
    </row>
    <row r="326" spans="1:15" s="5" customFormat="1" ht="11.25" customHeight="1">
      <c r="A326" s="430" t="s">
        <v>236</v>
      </c>
      <c r="B326" s="182"/>
      <c r="C326" s="182"/>
      <c r="D326" s="182"/>
      <c r="E326" s="458">
        <v>63.41489998202899</v>
      </c>
      <c r="F326" s="359"/>
      <c r="G326" s="459">
        <v>62.36765963561446</v>
      </c>
      <c r="H326" s="170"/>
      <c r="I326" s="599">
        <v>60.385315502423055</v>
      </c>
      <c r="J326" s="447"/>
      <c r="K326" s="484"/>
      <c r="L326" s="485"/>
      <c r="M326" s="450"/>
      <c r="N326" s="450"/>
      <c r="O326" s="450"/>
    </row>
    <row r="327" spans="1:15" s="5" customFormat="1" ht="11.25" customHeight="1">
      <c r="A327" s="425" t="s">
        <v>237</v>
      </c>
      <c r="B327" s="182"/>
      <c r="C327" s="182"/>
      <c r="D327" s="182"/>
      <c r="E327" s="458">
        <v>62.00817111997693</v>
      </c>
      <c r="F327" s="359"/>
      <c r="G327" s="459">
        <v>60.344884182900174</v>
      </c>
      <c r="H327" s="170"/>
      <c r="I327" s="599">
        <v>57.935998910940015</v>
      </c>
      <c r="J327" s="447"/>
      <c r="K327" s="484"/>
      <c r="L327" s="485"/>
      <c r="M327" s="450"/>
      <c r="N327" s="450"/>
      <c r="O327" s="450"/>
    </row>
    <row r="328" spans="1:15" s="5" customFormat="1" ht="11.25" customHeight="1">
      <c r="A328" s="425" t="s">
        <v>238</v>
      </c>
      <c r="B328" s="182"/>
      <c r="C328" s="182"/>
      <c r="D328" s="182"/>
      <c r="E328" s="458">
        <v>7.475560610672863</v>
      </c>
      <c r="F328" s="359"/>
      <c r="G328" s="459">
        <v>6.7594285610502265</v>
      </c>
      <c r="H328" s="170"/>
      <c r="I328" s="599">
        <v>6.219522721540479</v>
      </c>
      <c r="J328" s="447"/>
      <c r="K328" s="484"/>
      <c r="L328" s="485"/>
      <c r="M328" s="450"/>
      <c r="N328" s="450"/>
      <c r="O328" s="450"/>
    </row>
    <row r="329" spans="1:15" s="5" customFormat="1" ht="11.25" customHeight="1">
      <c r="A329" s="430" t="s">
        <v>239</v>
      </c>
      <c r="B329" s="182"/>
      <c r="C329" s="182"/>
      <c r="D329" s="182"/>
      <c r="E329" s="458">
        <v>4.741155719801314</v>
      </c>
      <c r="F329" s="359"/>
      <c r="G329" s="459">
        <v>4.346046557608046</v>
      </c>
      <c r="H329" s="170"/>
      <c r="I329" s="599">
        <v>4.1443378519933916</v>
      </c>
      <c r="J329" s="447"/>
      <c r="K329" s="484"/>
      <c r="L329" s="485"/>
      <c r="M329" s="450"/>
      <c r="N329" s="450"/>
      <c r="O329" s="450"/>
    </row>
    <row r="330" spans="1:15" s="5" customFormat="1" ht="11.25" customHeight="1">
      <c r="A330" s="420" t="s">
        <v>248</v>
      </c>
      <c r="B330" s="182"/>
      <c r="C330" s="182"/>
      <c r="D330" s="182"/>
      <c r="E330" s="458">
        <v>57.69164664509253</v>
      </c>
      <c r="F330" s="359"/>
      <c r="G330" s="459">
        <v>60.33951022734216</v>
      </c>
      <c r="H330" s="170"/>
      <c r="I330" s="599">
        <v>65.60317548723803</v>
      </c>
      <c r="J330" s="447"/>
      <c r="K330" s="484"/>
      <c r="L330" s="485"/>
      <c r="M330" s="450"/>
      <c r="N330" s="450"/>
      <c r="O330" s="450"/>
    </row>
    <row r="331" spans="1:15" s="5" customFormat="1" ht="11.25" customHeight="1">
      <c r="A331" s="425" t="s">
        <v>249</v>
      </c>
      <c r="B331" s="182"/>
      <c r="C331" s="182"/>
      <c r="D331" s="182"/>
      <c r="E331" s="458">
        <v>50.21524012052985</v>
      </c>
      <c r="F331" s="359"/>
      <c r="G331" s="459">
        <v>53.37108046262116</v>
      </c>
      <c r="H331" s="170"/>
      <c r="I331" s="599">
        <v>58.74002040141739</v>
      </c>
      <c r="J331" s="447"/>
      <c r="K331" s="484"/>
      <c r="L331" s="485"/>
      <c r="M331" s="450"/>
      <c r="N331" s="450"/>
      <c r="O331" s="450"/>
    </row>
    <row r="332" spans="1:15" s="5" customFormat="1" ht="11.25" customHeight="1">
      <c r="A332" s="425" t="s">
        <v>250</v>
      </c>
      <c r="B332" s="182"/>
      <c r="C332" s="182"/>
      <c r="D332" s="182"/>
      <c r="E332" s="458">
        <v>7.476406524562681</v>
      </c>
      <c r="F332" s="359"/>
      <c r="G332" s="459">
        <v>6.968429764721005</v>
      </c>
      <c r="H332" s="170"/>
      <c r="I332" s="599">
        <v>6.863155085820647</v>
      </c>
      <c r="J332" s="447"/>
      <c r="K332" s="484"/>
      <c r="L332" s="485"/>
      <c r="M332" s="450"/>
      <c r="N332" s="450"/>
      <c r="O332" s="450"/>
    </row>
    <row r="333" spans="1:15" s="5" customFormat="1" ht="11.25" customHeight="1">
      <c r="A333" s="420" t="s">
        <v>251</v>
      </c>
      <c r="B333" s="182"/>
      <c r="C333" s="182"/>
      <c r="D333" s="182"/>
      <c r="E333" s="460">
        <v>102.32545847479733</v>
      </c>
      <c r="F333" s="461"/>
      <c r="G333" s="462">
        <v>102.04241469787787</v>
      </c>
      <c r="H333" s="463"/>
      <c r="I333" s="461">
        <v>102.21403667678437</v>
      </c>
      <c r="J333" s="447"/>
      <c r="K333" s="484"/>
      <c r="L333" s="485"/>
      <c r="M333" s="450"/>
      <c r="N333" s="450"/>
      <c r="O333" s="450"/>
    </row>
    <row r="334" spans="1:15" s="5" customFormat="1" ht="11.25" customHeight="1">
      <c r="A334" s="420" t="s">
        <v>252</v>
      </c>
      <c r="B334" s="182"/>
      <c r="C334" s="182"/>
      <c r="D334" s="182"/>
      <c r="E334" s="357">
        <v>24.279</v>
      </c>
      <c r="F334" s="359"/>
      <c r="G334" s="464">
        <v>23.298</v>
      </c>
      <c r="H334" s="170"/>
      <c r="I334" s="359">
        <v>22.2</v>
      </c>
      <c r="J334" s="447"/>
      <c r="K334" s="484"/>
      <c r="L334" s="485"/>
      <c r="M334" s="450"/>
      <c r="N334" s="450"/>
      <c r="O334" s="450"/>
    </row>
    <row r="335" spans="1:15" s="5" customFormat="1" ht="11.25" customHeight="1">
      <c r="A335" s="420" t="s">
        <v>253</v>
      </c>
      <c r="B335" s="182"/>
      <c r="C335" s="182"/>
      <c r="D335" s="182"/>
      <c r="E335" s="465" t="s">
        <v>254</v>
      </c>
      <c r="F335" s="466"/>
      <c r="G335" s="467" t="s">
        <v>376</v>
      </c>
      <c r="H335" s="468"/>
      <c r="I335" s="600" t="s">
        <v>254</v>
      </c>
      <c r="J335" s="447"/>
      <c r="K335" s="484"/>
      <c r="L335" s="485"/>
      <c r="M335" s="450"/>
      <c r="N335" s="450"/>
      <c r="O335" s="450"/>
    </row>
    <row r="336" spans="1:15" s="5" customFormat="1" ht="23.25" customHeight="1">
      <c r="A336" s="469" t="s">
        <v>255</v>
      </c>
      <c r="B336" s="182"/>
      <c r="C336" s="182"/>
      <c r="D336" s="182"/>
      <c r="E336" s="465" t="s">
        <v>254</v>
      </c>
      <c r="F336" s="466"/>
      <c r="G336" s="467" t="s">
        <v>377</v>
      </c>
      <c r="H336" s="468"/>
      <c r="I336" s="600" t="s">
        <v>254</v>
      </c>
      <c r="J336" s="447"/>
      <c r="K336" s="484"/>
      <c r="L336" s="485"/>
      <c r="M336" s="450"/>
      <c r="N336" s="450"/>
      <c r="O336" s="450"/>
    </row>
    <row r="337" spans="1:15" s="5" customFormat="1" ht="11.25" customHeight="1">
      <c r="A337" s="420" t="s">
        <v>256</v>
      </c>
      <c r="B337" s="182"/>
      <c r="C337" s="182"/>
      <c r="D337" s="182"/>
      <c r="E337" s="470">
        <v>100573715</v>
      </c>
      <c r="F337" s="422"/>
      <c r="G337" s="471">
        <v>92097978</v>
      </c>
      <c r="H337" s="92"/>
      <c r="I337" s="601">
        <v>88304615</v>
      </c>
      <c r="J337" s="447"/>
      <c r="K337" s="484"/>
      <c r="L337" s="485"/>
      <c r="M337" s="450"/>
      <c r="N337" s="450"/>
      <c r="O337" s="450"/>
    </row>
    <row r="338" spans="1:15" s="5" customFormat="1" ht="11.25" customHeight="1">
      <c r="A338" s="425" t="s">
        <v>86</v>
      </c>
      <c r="B338" s="182"/>
      <c r="C338" s="182"/>
      <c r="D338" s="182"/>
      <c r="E338" s="470">
        <v>50774021</v>
      </c>
      <c r="F338" s="422"/>
      <c r="G338" s="471">
        <v>46458988</v>
      </c>
      <c r="H338" s="92"/>
      <c r="I338" s="601">
        <v>44583853</v>
      </c>
      <c r="J338" s="447"/>
      <c r="K338" s="484"/>
      <c r="L338" s="485"/>
      <c r="M338" s="450"/>
      <c r="N338" s="450"/>
      <c r="O338" s="450"/>
    </row>
    <row r="339" spans="1:15" s="5" customFormat="1" ht="11.25" customHeight="1">
      <c r="A339" s="425" t="s">
        <v>87</v>
      </c>
      <c r="B339" s="182"/>
      <c r="C339" s="182"/>
      <c r="D339" s="182"/>
      <c r="E339" s="470">
        <v>49799694</v>
      </c>
      <c r="F339" s="422"/>
      <c r="G339" s="471">
        <v>45638990</v>
      </c>
      <c r="H339" s="92"/>
      <c r="I339" s="601">
        <v>43720762</v>
      </c>
      <c r="J339" s="447"/>
      <c r="K339" s="484"/>
      <c r="L339" s="485"/>
      <c r="M339" s="450"/>
      <c r="N339" s="450"/>
      <c r="O339" s="450"/>
    </row>
    <row r="340" spans="1:15" s="5" customFormat="1" ht="11.25" customHeight="1">
      <c r="A340" s="420" t="s">
        <v>257</v>
      </c>
      <c r="B340" s="182"/>
      <c r="C340" s="182"/>
      <c r="D340" s="182"/>
      <c r="E340" s="426">
        <v>100</v>
      </c>
      <c r="F340" s="427"/>
      <c r="G340" s="472">
        <v>100</v>
      </c>
      <c r="H340" s="265"/>
      <c r="I340" s="602">
        <v>100</v>
      </c>
      <c r="J340" s="447"/>
      <c r="K340" s="484"/>
      <c r="L340" s="485"/>
      <c r="M340" s="450"/>
      <c r="N340" s="450"/>
      <c r="O340" s="450"/>
    </row>
    <row r="341" spans="1:15" s="5" customFormat="1" ht="11.25" customHeight="1">
      <c r="A341" s="425" t="s">
        <v>86</v>
      </c>
      <c r="B341" s="182"/>
      <c r="C341" s="182"/>
      <c r="D341" s="182"/>
      <c r="E341" s="426">
        <v>50.48438451338902</v>
      </c>
      <c r="F341" s="427"/>
      <c r="G341" s="472">
        <v>50.445176983147235</v>
      </c>
      <c r="H341" s="265"/>
      <c r="I341" s="602">
        <v>50.48870095860788</v>
      </c>
      <c r="J341" s="447"/>
      <c r="K341" s="484"/>
      <c r="L341" s="485"/>
      <c r="M341" s="450"/>
      <c r="N341" s="450"/>
      <c r="O341" s="450"/>
    </row>
    <row r="342" spans="1:15" s="5" customFormat="1" ht="11.25" customHeight="1">
      <c r="A342" s="425" t="s">
        <v>87</v>
      </c>
      <c r="B342" s="182"/>
      <c r="C342" s="182"/>
      <c r="D342" s="182"/>
      <c r="E342" s="426">
        <v>49.51561548661099</v>
      </c>
      <c r="F342" s="427"/>
      <c r="G342" s="472">
        <v>49.554823016852765</v>
      </c>
      <c r="H342" s="265"/>
      <c r="I342" s="602">
        <v>49.511299041392114</v>
      </c>
      <c r="J342" s="447"/>
      <c r="K342" s="484"/>
      <c r="L342" s="485"/>
      <c r="M342" s="450"/>
      <c r="N342" s="450"/>
      <c r="O342" s="450"/>
    </row>
    <row r="343" spans="1:15" s="5" customFormat="1" ht="11.25" customHeight="1">
      <c r="A343" s="420" t="s">
        <v>258</v>
      </c>
      <c r="B343" s="182"/>
      <c r="C343" s="182"/>
      <c r="D343" s="182"/>
      <c r="E343" s="300">
        <v>100573715</v>
      </c>
      <c r="F343" s="186"/>
      <c r="G343" s="471">
        <v>92097978</v>
      </c>
      <c r="H343" s="92"/>
      <c r="I343" s="601">
        <v>88304615</v>
      </c>
      <c r="J343" s="447"/>
      <c r="K343" s="484"/>
      <c r="L343" s="485"/>
      <c r="M343" s="450"/>
      <c r="N343" s="450"/>
      <c r="O343" s="450"/>
    </row>
    <row r="344" spans="1:15" s="5" customFormat="1" ht="11.25" customHeight="1">
      <c r="A344" s="425" t="s">
        <v>234</v>
      </c>
      <c r="B344" s="182"/>
      <c r="C344" s="182"/>
      <c r="D344" s="182"/>
      <c r="E344" s="300">
        <v>10815998</v>
      </c>
      <c r="F344" s="186"/>
      <c r="G344" s="471">
        <v>10231201</v>
      </c>
      <c r="H344" s="92"/>
      <c r="I344" s="601">
        <v>10573381</v>
      </c>
      <c r="J344" s="447"/>
      <c r="K344" s="484"/>
      <c r="L344" s="485"/>
      <c r="M344" s="450"/>
      <c r="N344" s="450"/>
      <c r="O344" s="450"/>
    </row>
    <row r="345" spans="1:15" s="5" customFormat="1" ht="11.25" customHeight="1">
      <c r="A345" s="430" t="s">
        <v>235</v>
      </c>
      <c r="B345" s="182"/>
      <c r="C345" s="182"/>
      <c r="D345" s="182"/>
      <c r="E345" s="470">
        <v>32135285</v>
      </c>
      <c r="F345" s="422"/>
      <c r="G345" s="471">
        <v>30717569</v>
      </c>
      <c r="H345" s="92"/>
      <c r="I345" s="601">
        <v>31389020</v>
      </c>
      <c r="J345" s="447"/>
      <c r="K345" s="484"/>
      <c r="L345" s="485"/>
      <c r="M345" s="450"/>
      <c r="N345" s="450"/>
      <c r="O345" s="450"/>
    </row>
    <row r="346" spans="1:15" s="5" customFormat="1" ht="11.25" customHeight="1">
      <c r="A346" s="430" t="s">
        <v>236</v>
      </c>
      <c r="B346" s="182"/>
      <c r="C346" s="182"/>
      <c r="D346" s="182"/>
      <c r="E346" s="470">
        <v>63659732</v>
      </c>
      <c r="F346" s="422"/>
      <c r="G346" s="471">
        <v>57374166</v>
      </c>
      <c r="H346" s="92"/>
      <c r="I346" s="601">
        <v>53251374</v>
      </c>
      <c r="J346" s="447"/>
      <c r="K346" s="484"/>
      <c r="L346" s="485"/>
      <c r="M346" s="450"/>
      <c r="N346" s="450"/>
      <c r="O346" s="450"/>
    </row>
    <row r="347" spans="1:15" s="5" customFormat="1" ht="11.25" customHeight="1">
      <c r="A347" s="425" t="s">
        <v>237</v>
      </c>
      <c r="B347" s="182"/>
      <c r="C347" s="182"/>
      <c r="D347" s="182"/>
      <c r="E347" s="470">
        <v>62263325</v>
      </c>
      <c r="F347" s="422"/>
      <c r="G347" s="471">
        <v>55513682</v>
      </c>
      <c r="H347" s="92"/>
      <c r="I347" s="601">
        <v>51100067</v>
      </c>
      <c r="J347" s="447"/>
      <c r="K347" s="484"/>
      <c r="L347" s="485"/>
      <c r="M347" s="450"/>
      <c r="N347" s="450"/>
      <c r="O347" s="450"/>
    </row>
    <row r="348" spans="1:15" s="5" customFormat="1" ht="11.25" customHeight="1">
      <c r="A348" s="425" t="s">
        <v>238</v>
      </c>
      <c r="B348" s="182"/>
      <c r="C348" s="182"/>
      <c r="D348" s="182"/>
      <c r="E348" s="470">
        <v>7534306</v>
      </c>
      <c r="F348" s="422"/>
      <c r="G348" s="471">
        <v>6230480</v>
      </c>
      <c r="H348" s="92"/>
      <c r="I348" s="601">
        <v>5498848</v>
      </c>
      <c r="J348" s="447"/>
      <c r="K348" s="484"/>
      <c r="L348" s="485"/>
      <c r="M348" s="450"/>
      <c r="N348" s="450"/>
      <c r="O348" s="450"/>
    </row>
    <row r="349" spans="1:15" s="5" customFormat="1" ht="11.25" customHeight="1">
      <c r="A349" s="430" t="s">
        <v>239</v>
      </c>
      <c r="B349" s="182"/>
      <c r="C349" s="182"/>
      <c r="D349" s="182"/>
      <c r="E349" s="470">
        <v>4778698</v>
      </c>
      <c r="F349" s="422"/>
      <c r="G349" s="471">
        <v>4006243</v>
      </c>
      <c r="H349" s="92"/>
      <c r="I349" s="601">
        <v>3664221</v>
      </c>
      <c r="J349" s="447"/>
      <c r="K349" s="484"/>
      <c r="L349" s="485"/>
      <c r="M349" s="450"/>
      <c r="N349" s="450"/>
      <c r="O349" s="450"/>
    </row>
    <row r="350" spans="1:15" s="5" customFormat="1" ht="11.25" customHeight="1">
      <c r="A350" s="420" t="s">
        <v>259</v>
      </c>
      <c r="B350" s="182"/>
      <c r="C350" s="182"/>
      <c r="D350" s="182"/>
      <c r="E350" s="288">
        <v>100</v>
      </c>
      <c r="F350" s="289"/>
      <c r="G350" s="472">
        <v>100</v>
      </c>
      <c r="H350" s="265"/>
      <c r="I350" s="602">
        <v>100.00000000000001</v>
      </c>
      <c r="J350" s="447"/>
      <c r="K350" s="484"/>
      <c r="L350" s="485"/>
      <c r="M350" s="450"/>
      <c r="N350" s="450"/>
      <c r="O350" s="450"/>
    </row>
    <row r="351" spans="1:15" s="5" customFormat="1" ht="11.25" customHeight="1">
      <c r="A351" s="425" t="s">
        <v>234</v>
      </c>
      <c r="B351" s="182"/>
      <c r="C351" s="182"/>
      <c r="D351" s="182"/>
      <c r="E351" s="473">
        <v>10.754298973643362</v>
      </c>
      <c r="F351" s="427"/>
      <c r="G351" s="472">
        <v>11.109039766323644</v>
      </c>
      <c r="H351" s="265"/>
      <c r="I351" s="602">
        <v>11.973758109924379</v>
      </c>
      <c r="J351" s="447"/>
      <c r="K351" s="484"/>
      <c r="L351" s="485"/>
      <c r="M351" s="450"/>
      <c r="N351" s="450"/>
      <c r="O351" s="450"/>
    </row>
    <row r="352" spans="1:15" s="5" customFormat="1" ht="11.25" customHeight="1">
      <c r="A352" s="430" t="s">
        <v>235</v>
      </c>
      <c r="B352" s="182"/>
      <c r="C352" s="182"/>
      <c r="D352" s="182"/>
      <c r="E352" s="473">
        <v>31.951971745301442</v>
      </c>
      <c r="F352" s="427"/>
      <c r="G352" s="472">
        <v>33.353141585801154</v>
      </c>
      <c r="H352" s="265"/>
      <c r="I352" s="602">
        <v>35.54629619301324</v>
      </c>
      <c r="J352" s="447"/>
      <c r="K352" s="484"/>
      <c r="L352" s="485"/>
      <c r="M352" s="450"/>
      <c r="N352" s="450"/>
      <c r="O352" s="450"/>
    </row>
    <row r="353" spans="1:15" s="5" customFormat="1" ht="11.25" customHeight="1">
      <c r="A353" s="430" t="s">
        <v>236</v>
      </c>
      <c r="B353" s="182"/>
      <c r="C353" s="182"/>
      <c r="D353" s="182"/>
      <c r="E353" s="473">
        <v>63.296589968860154</v>
      </c>
      <c r="F353" s="427"/>
      <c r="G353" s="472">
        <v>62.29687909109145</v>
      </c>
      <c r="H353" s="265"/>
      <c r="I353" s="602">
        <v>60.304180025019086</v>
      </c>
      <c r="J353" s="447"/>
      <c r="K353" s="484"/>
      <c r="L353" s="485"/>
      <c r="M353" s="450"/>
      <c r="N353" s="450"/>
      <c r="O353" s="450"/>
    </row>
    <row r="354" spans="1:15" s="5" customFormat="1" ht="11.25" customHeight="1">
      <c r="A354" s="425" t="s">
        <v>237</v>
      </c>
      <c r="B354" s="182"/>
      <c r="C354" s="182"/>
      <c r="D354" s="182"/>
      <c r="E354" s="473">
        <v>61.90814866488724</v>
      </c>
      <c r="F354" s="427"/>
      <c r="G354" s="472">
        <v>60.2767652510243</v>
      </c>
      <c r="H354" s="265"/>
      <c r="I354" s="602">
        <v>57.86794608639651</v>
      </c>
      <c r="J354" s="447"/>
      <c r="K354" s="484"/>
      <c r="L354" s="485"/>
      <c r="M354" s="450"/>
      <c r="N354" s="450"/>
      <c r="O354" s="450"/>
    </row>
    <row r="355" spans="1:15" s="5" customFormat="1" ht="11.25" customHeight="1">
      <c r="A355" s="425" t="s">
        <v>238</v>
      </c>
      <c r="B355" s="182"/>
      <c r="C355" s="182"/>
      <c r="D355" s="182"/>
      <c r="E355" s="473">
        <v>7.49132713254154</v>
      </c>
      <c r="F355" s="427"/>
      <c r="G355" s="472">
        <v>6.7650562317448495</v>
      </c>
      <c r="H355" s="265"/>
      <c r="I355" s="602">
        <v>6.227135467381858</v>
      </c>
      <c r="J355" s="447"/>
      <c r="K355" s="484"/>
      <c r="L355" s="485"/>
      <c r="M355" s="450"/>
      <c r="N355" s="450"/>
      <c r="O355" s="450"/>
    </row>
    <row r="356" spans="1:15" s="5" customFormat="1" ht="11.25" customHeight="1">
      <c r="A356" s="430" t="s">
        <v>239</v>
      </c>
      <c r="B356" s="182"/>
      <c r="C356" s="182"/>
      <c r="D356" s="182"/>
      <c r="E356" s="473">
        <v>4.751438285838402</v>
      </c>
      <c r="F356" s="427"/>
      <c r="G356" s="472">
        <v>4.349979323107397</v>
      </c>
      <c r="H356" s="265"/>
      <c r="I356" s="602">
        <v>4.149523781967681</v>
      </c>
      <c r="J356" s="447"/>
      <c r="K356" s="484"/>
      <c r="L356" s="485"/>
      <c r="M356" s="450"/>
      <c r="N356" s="450"/>
      <c r="O356" s="450"/>
    </row>
    <row r="357" spans="1:15" s="5" customFormat="1" ht="11.25" customHeight="1">
      <c r="A357" s="420" t="s">
        <v>248</v>
      </c>
      <c r="B357" s="182"/>
      <c r="C357" s="182"/>
      <c r="D357" s="182"/>
      <c r="E357" s="288">
        <v>57.98639397350903</v>
      </c>
      <c r="F357" s="289"/>
      <c r="G357" s="472">
        <v>60.52168496880634</v>
      </c>
      <c r="H357" s="265"/>
      <c r="I357" s="602">
        <v>65.82598413329204</v>
      </c>
      <c r="J357" s="447"/>
      <c r="K357" s="484"/>
      <c r="L357" s="485"/>
      <c r="M357" s="450"/>
      <c r="N357" s="450"/>
      <c r="O357" s="450"/>
    </row>
    <row r="358" spans="1:15" s="5" customFormat="1" ht="11.25" customHeight="1">
      <c r="A358" s="425" t="s">
        <v>249</v>
      </c>
      <c r="B358" s="182"/>
      <c r="C358" s="182"/>
      <c r="D358" s="182"/>
      <c r="E358" s="288">
        <v>50.47976796383623</v>
      </c>
      <c r="F358" s="289"/>
      <c r="G358" s="472">
        <v>53.53902486355967</v>
      </c>
      <c r="H358" s="265"/>
      <c r="I358" s="602">
        <v>58.94499548499913</v>
      </c>
      <c r="J358" s="447"/>
      <c r="K358" s="484"/>
      <c r="L358" s="485"/>
      <c r="M358" s="450"/>
      <c r="N358" s="450"/>
      <c r="O358" s="450"/>
    </row>
    <row r="359" spans="1:15" s="5" customFormat="1" ht="11.25" customHeight="1">
      <c r="A359" s="425" t="s">
        <v>250</v>
      </c>
      <c r="B359" s="182"/>
      <c r="C359" s="182"/>
      <c r="D359" s="182"/>
      <c r="E359" s="288">
        <v>7.506626009672803</v>
      </c>
      <c r="F359" s="289"/>
      <c r="G359" s="472">
        <v>6.982660105246671</v>
      </c>
      <c r="H359" s="265"/>
      <c r="I359" s="602">
        <v>6.880988648292906</v>
      </c>
      <c r="J359" s="447"/>
      <c r="K359" s="484"/>
      <c r="L359" s="485"/>
      <c r="M359" s="450"/>
      <c r="N359" s="450"/>
      <c r="O359" s="450"/>
    </row>
    <row r="360" spans="1:15" s="5" customFormat="1" ht="11.25" customHeight="1">
      <c r="A360" s="420" t="s">
        <v>251</v>
      </c>
      <c r="B360" s="182"/>
      <c r="C360" s="182"/>
      <c r="D360" s="182"/>
      <c r="E360" s="470">
        <v>101.95649194149668</v>
      </c>
      <c r="F360" s="422"/>
      <c r="G360" s="471">
        <v>101.79670496652096</v>
      </c>
      <c r="H360" s="92"/>
      <c r="I360" s="601">
        <v>101.9740987131011</v>
      </c>
      <c r="J360" s="447"/>
      <c r="K360" s="484"/>
      <c r="L360" s="485"/>
      <c r="M360" s="450"/>
      <c r="N360" s="450"/>
      <c r="O360" s="450"/>
    </row>
    <row r="361" spans="1:15" s="5" customFormat="1" ht="11.25" customHeight="1">
      <c r="A361" s="420" t="s">
        <v>260</v>
      </c>
      <c r="B361" s="182"/>
      <c r="C361" s="182"/>
      <c r="D361" s="182"/>
      <c r="E361" s="470">
        <v>22975630</v>
      </c>
      <c r="F361" s="422"/>
      <c r="G361" s="471">
        <v>20171899</v>
      </c>
      <c r="H361" s="92"/>
      <c r="I361" s="601">
        <v>18539769</v>
      </c>
      <c r="J361" s="447"/>
      <c r="K361" s="484"/>
      <c r="L361" s="485"/>
      <c r="M361" s="450"/>
      <c r="N361" s="450"/>
      <c r="O361" s="450"/>
    </row>
    <row r="362" spans="1:15" s="5" customFormat="1" ht="11.25" customHeight="1">
      <c r="A362" s="420" t="s">
        <v>261</v>
      </c>
      <c r="B362" s="182"/>
      <c r="C362" s="182"/>
      <c r="D362" s="182"/>
      <c r="E362" s="288">
        <v>4.377408367039337</v>
      </c>
      <c r="F362" s="289"/>
      <c r="G362" s="472">
        <v>4.565657303757074</v>
      </c>
      <c r="H362" s="265"/>
      <c r="I362" s="602">
        <v>4.762983562524431</v>
      </c>
      <c r="J362" s="447"/>
      <c r="K362" s="484"/>
      <c r="L362" s="485"/>
      <c r="M362" s="450"/>
      <c r="N362" s="450"/>
      <c r="O362" s="450"/>
    </row>
    <row r="363" spans="1:15" s="5" customFormat="1" ht="11.25" customHeight="1">
      <c r="A363" s="420" t="s">
        <v>253</v>
      </c>
      <c r="B363" s="182"/>
      <c r="C363" s="182"/>
      <c r="D363" s="182"/>
      <c r="E363" s="474" t="s">
        <v>254</v>
      </c>
      <c r="F363" s="475"/>
      <c r="G363" s="476" t="s">
        <v>376</v>
      </c>
      <c r="H363" s="286"/>
      <c r="I363" s="603" t="s">
        <v>254</v>
      </c>
      <c r="J363" s="447"/>
      <c r="K363" s="484"/>
      <c r="L363" s="485"/>
      <c r="M363" s="450"/>
      <c r="N363" s="450"/>
      <c r="O363" s="450"/>
    </row>
    <row r="364" spans="1:15" s="5" customFormat="1" ht="21.75" customHeight="1">
      <c r="A364" s="469" t="s">
        <v>255</v>
      </c>
      <c r="B364" s="182"/>
      <c r="C364" s="182"/>
      <c r="D364" s="182"/>
      <c r="E364" s="474" t="s">
        <v>254</v>
      </c>
      <c r="F364" s="475"/>
      <c r="G364" s="476" t="s">
        <v>378</v>
      </c>
      <c r="H364" s="286"/>
      <c r="I364" s="603" t="s">
        <v>254</v>
      </c>
      <c r="J364" s="447"/>
      <c r="K364" s="484"/>
      <c r="L364" s="485"/>
      <c r="M364" s="450"/>
      <c r="N364" s="450"/>
      <c r="O364" s="450"/>
    </row>
    <row r="365" spans="1:15" s="5" customFormat="1" ht="11.25" customHeight="1">
      <c r="A365" s="420" t="s">
        <v>262</v>
      </c>
      <c r="B365" s="182"/>
      <c r="C365" s="182"/>
      <c r="D365" s="182"/>
      <c r="E365" s="288">
        <v>98.3</v>
      </c>
      <c r="F365" s="289"/>
      <c r="G365" s="472">
        <v>97.1</v>
      </c>
      <c r="H365" s="265"/>
      <c r="I365" s="603" t="s">
        <v>254</v>
      </c>
      <c r="J365" s="447"/>
      <c r="K365" s="484"/>
      <c r="L365" s="485"/>
      <c r="M365" s="450"/>
      <c r="N365" s="450"/>
      <c r="O365" s="450"/>
    </row>
    <row r="366" spans="1:15" s="5" customFormat="1" ht="11.25" customHeight="1">
      <c r="A366" s="420" t="s">
        <v>263</v>
      </c>
      <c r="B366" s="182"/>
      <c r="C366" s="182"/>
      <c r="D366" s="182"/>
      <c r="E366" s="470">
        <v>405588</v>
      </c>
      <c r="F366" s="422"/>
      <c r="G366" s="471">
        <v>237135</v>
      </c>
      <c r="H366" s="92"/>
      <c r="I366" s="601">
        <v>241472</v>
      </c>
      <c r="J366" s="447"/>
      <c r="K366" s="484"/>
      <c r="L366" s="485"/>
      <c r="M366" s="450"/>
      <c r="N366" s="450"/>
      <c r="O366" s="450"/>
    </row>
    <row r="367" spans="1:15" s="5" customFormat="1" ht="11.25" customHeight="1">
      <c r="A367" s="425" t="s">
        <v>264</v>
      </c>
      <c r="B367" s="182"/>
      <c r="C367" s="182"/>
      <c r="D367" s="182"/>
      <c r="E367" s="421">
        <v>295941</v>
      </c>
      <c r="F367" s="422"/>
      <c r="G367" s="471">
        <v>175269</v>
      </c>
      <c r="H367" s="92"/>
      <c r="I367" s="601">
        <v>173935</v>
      </c>
      <c r="J367" s="447"/>
      <c r="K367" s="484"/>
      <c r="L367" s="485"/>
      <c r="M367" s="450"/>
      <c r="N367" s="450"/>
      <c r="O367" s="450"/>
    </row>
    <row r="368" spans="1:15" s="5" customFormat="1" ht="11.25" customHeight="1">
      <c r="A368" s="425" t="s">
        <v>87</v>
      </c>
      <c r="B368" s="182"/>
      <c r="C368" s="182"/>
      <c r="D368" s="182"/>
      <c r="E368" s="421">
        <v>109647</v>
      </c>
      <c r="F368" s="422"/>
      <c r="G368" s="471">
        <v>61866</v>
      </c>
      <c r="H368" s="92"/>
      <c r="I368" s="601">
        <v>67537</v>
      </c>
      <c r="J368" s="447"/>
      <c r="K368" s="484"/>
      <c r="L368" s="485"/>
      <c r="M368" s="450"/>
      <c r="N368" s="450"/>
      <c r="O368" s="450"/>
    </row>
    <row r="369" spans="1:11" ht="13.5" customHeight="1">
      <c r="A369" s="317" t="s">
        <v>265</v>
      </c>
      <c r="B369" s="196"/>
      <c r="C369" s="604"/>
      <c r="D369" s="209"/>
      <c r="E369" s="197">
        <v>2019</v>
      </c>
      <c r="F369" s="605" t="s">
        <v>30</v>
      </c>
      <c r="G369" s="197">
        <v>2018</v>
      </c>
      <c r="H369" s="318"/>
      <c r="I369" s="197">
        <v>2017</v>
      </c>
      <c r="J369" s="4"/>
      <c r="K369" s="115"/>
    </row>
    <row r="370" spans="1:11" ht="3" customHeight="1">
      <c r="A370" s="23"/>
      <c r="B370" s="45"/>
      <c r="C370" s="332"/>
      <c r="D370" s="172"/>
      <c r="E370" s="332"/>
      <c r="F370" s="26"/>
      <c r="G370" s="332"/>
      <c r="H370" s="26"/>
      <c r="I370" s="332"/>
      <c r="J370" s="4"/>
      <c r="K370" s="115"/>
    </row>
    <row r="371" spans="1:12" ht="12.75" customHeight="1">
      <c r="A371" s="34" t="s">
        <v>266</v>
      </c>
      <c r="B371" s="45"/>
      <c r="C371" s="72"/>
      <c r="D371" s="94"/>
      <c r="E371" s="72">
        <v>432056</v>
      </c>
      <c r="F371" s="85"/>
      <c r="G371" s="73">
        <v>449169</v>
      </c>
      <c r="H371" s="85"/>
      <c r="I371" s="73">
        <v>434932</v>
      </c>
      <c r="J371" s="4"/>
      <c r="K371" s="115"/>
      <c r="L371" s="120"/>
    </row>
    <row r="372" spans="1:12" ht="12.75" customHeight="1">
      <c r="A372" s="34"/>
      <c r="B372" s="45"/>
      <c r="C372" s="72"/>
      <c r="D372" s="94"/>
      <c r="E372" s="67"/>
      <c r="F372" s="373"/>
      <c r="G372" s="477"/>
      <c r="H372" s="373"/>
      <c r="I372" s="67"/>
      <c r="J372" s="4"/>
      <c r="K372" s="115"/>
      <c r="L372" s="120"/>
    </row>
    <row r="373" spans="1:15" ht="12.75" customHeight="1">
      <c r="A373" s="34" t="s">
        <v>267</v>
      </c>
      <c r="B373" s="45"/>
      <c r="C373" s="217"/>
      <c r="D373" s="94"/>
      <c r="E373" s="72">
        <v>1674302</v>
      </c>
      <c r="F373" s="85"/>
      <c r="G373" s="73">
        <v>1668120</v>
      </c>
      <c r="H373" s="85"/>
      <c r="I373" s="73">
        <v>1700618</v>
      </c>
      <c r="J373" s="4"/>
      <c r="K373" s="115"/>
      <c r="L373" s="120"/>
      <c r="M373" s="486"/>
      <c r="N373" s="486"/>
      <c r="O373" s="486"/>
    </row>
    <row r="374" spans="1:13" ht="12.75" customHeight="1">
      <c r="A374" s="298" t="s">
        <v>86</v>
      </c>
      <c r="B374" s="217"/>
      <c r="C374" s="217"/>
      <c r="D374" s="94"/>
      <c r="E374" s="217">
        <v>871929</v>
      </c>
      <c r="F374" s="85"/>
      <c r="G374" s="188">
        <v>870832</v>
      </c>
      <c r="H374" s="85"/>
      <c r="I374" s="188">
        <v>851531</v>
      </c>
      <c r="J374" s="4"/>
      <c r="K374" s="115"/>
      <c r="L374" s="120"/>
      <c r="M374" s="486"/>
    </row>
    <row r="375" spans="1:12" ht="12.75" customHeight="1">
      <c r="A375" s="298" t="s">
        <v>87</v>
      </c>
      <c r="B375" s="217"/>
      <c r="C375" s="217"/>
      <c r="D375" s="94"/>
      <c r="E375" s="217">
        <v>802373</v>
      </c>
      <c r="F375" s="85"/>
      <c r="G375" s="188">
        <v>797288</v>
      </c>
      <c r="H375" s="85"/>
      <c r="I375" s="188">
        <v>779084</v>
      </c>
      <c r="J375" s="4"/>
      <c r="K375" s="115"/>
      <c r="L375" s="120"/>
    </row>
    <row r="376" spans="1:12" ht="12.75" customHeight="1">
      <c r="A376" s="34" t="s">
        <v>268</v>
      </c>
      <c r="B376" s="45"/>
      <c r="C376" s="217"/>
      <c r="D376" s="94"/>
      <c r="E376" s="217">
        <v>620724</v>
      </c>
      <c r="F376" s="85"/>
      <c r="G376" s="188">
        <v>590709</v>
      </c>
      <c r="H376" s="85"/>
      <c r="I376" s="188">
        <v>579262</v>
      </c>
      <c r="J376" s="4"/>
      <c r="K376" s="115"/>
      <c r="L376" s="120"/>
    </row>
    <row r="377" spans="1:12" ht="12.75" customHeight="1">
      <c r="A377" s="298" t="s">
        <v>86</v>
      </c>
      <c r="B377" s="45"/>
      <c r="C377" s="217"/>
      <c r="D377" s="94"/>
      <c r="E377" s="217">
        <v>354659</v>
      </c>
      <c r="F377" s="85"/>
      <c r="G377" s="188">
        <v>337789</v>
      </c>
      <c r="H377" s="85"/>
      <c r="I377" s="188">
        <v>332529</v>
      </c>
      <c r="J377" s="4"/>
      <c r="K377" s="115"/>
      <c r="L377" s="120"/>
    </row>
    <row r="378" spans="1:12" ht="12.75" customHeight="1">
      <c r="A378" s="298" t="s">
        <v>87</v>
      </c>
      <c r="B378" s="45"/>
      <c r="C378" s="217"/>
      <c r="D378" s="94"/>
      <c r="E378" s="217">
        <v>266065</v>
      </c>
      <c r="F378" s="85"/>
      <c r="G378" s="188">
        <v>252920</v>
      </c>
      <c r="H378" s="85"/>
      <c r="I378" s="188">
        <v>246733</v>
      </c>
      <c r="J378" s="4"/>
      <c r="K378" s="115"/>
      <c r="L378" s="120"/>
    </row>
    <row r="379" spans="1:11" ht="3" customHeight="1">
      <c r="A379" s="298"/>
      <c r="B379" s="45"/>
      <c r="C379" s="217"/>
      <c r="D379" s="94"/>
      <c r="E379" s="217"/>
      <c r="F379" s="85"/>
      <c r="G379" s="188"/>
      <c r="H379" s="92"/>
      <c r="I379" s="188"/>
      <c r="J379" s="4"/>
      <c r="K379" s="115"/>
    </row>
    <row r="380" spans="1:13" ht="12.75" customHeight="1">
      <c r="A380" s="216"/>
      <c r="B380" s="45"/>
      <c r="C380" s="67"/>
      <c r="D380" s="69"/>
      <c r="E380" s="606">
        <v>2018</v>
      </c>
      <c r="F380" s="607"/>
      <c r="G380" s="606">
        <v>2017</v>
      </c>
      <c r="H380" s="608"/>
      <c r="I380" s="606">
        <v>2016</v>
      </c>
      <c r="J380" s="4"/>
      <c r="K380" s="323"/>
      <c r="M380" s="324"/>
    </row>
    <row r="381" spans="1:11" ht="3" customHeight="1">
      <c r="A381" s="34"/>
      <c r="B381" s="45"/>
      <c r="C381" s="72"/>
      <c r="D381" s="94"/>
      <c r="E381" s="478"/>
      <c r="F381" s="479"/>
      <c r="G381" s="478"/>
      <c r="H381" s="480"/>
      <c r="I381" s="478"/>
      <c r="J381" s="4"/>
      <c r="K381" s="115"/>
    </row>
    <row r="382" spans="1:12" s="2" customFormat="1" ht="12.75" customHeight="1">
      <c r="A382" s="34" t="s">
        <v>269</v>
      </c>
      <c r="B382" s="217"/>
      <c r="C382" s="72"/>
      <c r="D382" s="94"/>
      <c r="E382" s="72">
        <v>8594</v>
      </c>
      <c r="F382" s="85"/>
      <c r="G382" s="73">
        <v>7709</v>
      </c>
      <c r="H382" s="92"/>
      <c r="I382" s="73">
        <v>8020</v>
      </c>
      <c r="J382" s="16"/>
      <c r="K382" s="115"/>
      <c r="L382" s="15"/>
    </row>
    <row r="383" spans="1:11" ht="3" customHeight="1">
      <c r="A383" s="34"/>
      <c r="B383" s="217"/>
      <c r="C383" s="72"/>
      <c r="D383" s="94"/>
      <c r="E383" s="72"/>
      <c r="F383" s="85"/>
      <c r="G383" s="72"/>
      <c r="H383" s="92"/>
      <c r="I383" s="72"/>
      <c r="J383" s="4"/>
      <c r="K383" s="115"/>
    </row>
    <row r="384" spans="1:11" ht="13.5" customHeight="1">
      <c r="A384" s="481" t="s">
        <v>270</v>
      </c>
      <c r="B384" s="45"/>
      <c r="C384" s="45"/>
      <c r="D384" s="25"/>
      <c r="E384" s="482"/>
      <c r="F384" s="373"/>
      <c r="G384" s="482"/>
      <c r="H384" s="374"/>
      <c r="I384" s="482"/>
      <c r="J384" s="4"/>
      <c r="K384" s="115"/>
    </row>
    <row r="385" spans="1:11" ht="3" customHeight="1">
      <c r="A385" s="487"/>
      <c r="B385" s="17"/>
      <c r="C385" s="17"/>
      <c r="D385" s="18"/>
      <c r="E385" s="17"/>
      <c r="F385" s="19"/>
      <c r="G385" s="17"/>
      <c r="H385" s="20"/>
      <c r="I385" s="17"/>
      <c r="J385" s="4"/>
      <c r="K385" s="115"/>
    </row>
    <row r="386" spans="1:11" ht="12.75" customHeight="1">
      <c r="A386" s="298" t="s">
        <v>271</v>
      </c>
      <c r="B386" s="17"/>
      <c r="C386" s="17"/>
      <c r="D386" s="18"/>
      <c r="E386" s="300">
        <v>88433</v>
      </c>
      <c r="F386" s="186"/>
      <c r="G386" s="299">
        <v>84120</v>
      </c>
      <c r="H386" s="187"/>
      <c r="I386" s="299">
        <v>74134</v>
      </c>
      <c r="J386" s="4"/>
      <c r="K386" s="115"/>
    </row>
    <row r="387" spans="1:11" ht="12.75" customHeight="1">
      <c r="A387" s="298" t="s">
        <v>272</v>
      </c>
      <c r="B387" s="17"/>
      <c r="C387" s="17"/>
      <c r="D387" s="18"/>
      <c r="E387" s="300">
        <v>63454</v>
      </c>
      <c r="F387" s="186"/>
      <c r="G387" s="299">
        <v>64125</v>
      </c>
      <c r="H387" s="187"/>
      <c r="I387" s="299">
        <v>60470</v>
      </c>
      <c r="J387" s="4"/>
      <c r="K387" s="115"/>
    </row>
    <row r="388" spans="1:11" ht="12.75" customHeight="1">
      <c r="A388" s="298" t="s">
        <v>273</v>
      </c>
      <c r="B388" s="17"/>
      <c r="C388" s="17"/>
      <c r="D388" s="18"/>
      <c r="E388" s="300">
        <v>61959</v>
      </c>
      <c r="F388" s="186"/>
      <c r="G388" s="299">
        <v>59774</v>
      </c>
      <c r="H388" s="187"/>
      <c r="I388" s="188">
        <v>56938</v>
      </c>
      <c r="J388" s="4"/>
      <c r="K388" s="115"/>
    </row>
    <row r="389" spans="1:11" ht="3" customHeight="1">
      <c r="A389" s="487"/>
      <c r="B389" s="488"/>
      <c r="C389" s="488"/>
      <c r="D389" s="489"/>
      <c r="E389" s="609"/>
      <c r="F389" s="488"/>
      <c r="G389" s="609"/>
      <c r="H389" s="490"/>
      <c r="I389" s="609"/>
      <c r="J389" s="4"/>
      <c r="K389" s="115"/>
    </row>
    <row r="390" spans="1:11" ht="13.5" customHeight="1">
      <c r="A390" s="317" t="s">
        <v>274</v>
      </c>
      <c r="B390" s="196"/>
      <c r="C390" s="196"/>
      <c r="D390" s="303"/>
      <c r="E390" s="210">
        <v>2017</v>
      </c>
      <c r="F390" s="211"/>
      <c r="G390" s="210">
        <v>2013</v>
      </c>
      <c r="H390" s="212"/>
      <c r="I390" s="495">
        <v>2008</v>
      </c>
      <c r="J390" s="4"/>
      <c r="K390" s="115"/>
    </row>
    <row r="391" spans="1:12" s="2" customFormat="1" ht="12.75" customHeight="1" hidden="1">
      <c r="A391" s="23"/>
      <c r="B391" s="45"/>
      <c r="C391" s="45"/>
      <c r="D391" s="25"/>
      <c r="E391" s="45"/>
      <c r="F391" s="26"/>
      <c r="G391" s="45"/>
      <c r="H391" s="27"/>
      <c r="I391" s="45"/>
      <c r="J391" s="16"/>
      <c r="K391" s="115"/>
      <c r="L391" s="15"/>
    </row>
    <row r="392" spans="1:12" s="2" customFormat="1" ht="3" customHeight="1">
      <c r="A392" s="23"/>
      <c r="B392" s="45"/>
      <c r="C392" s="45"/>
      <c r="D392" s="25"/>
      <c r="E392" s="45"/>
      <c r="F392" s="26"/>
      <c r="G392" s="45"/>
      <c r="H392" s="27"/>
      <c r="I392" s="45"/>
      <c r="J392" s="16"/>
      <c r="K392" s="115"/>
      <c r="L392" s="15"/>
    </row>
    <row r="393" spans="1:11" ht="12.75" customHeight="1">
      <c r="A393" s="34" t="s">
        <v>275</v>
      </c>
      <c r="B393" s="17"/>
      <c r="C393" s="17"/>
      <c r="D393" s="18"/>
      <c r="E393" s="491">
        <v>54.3</v>
      </c>
      <c r="F393" s="492"/>
      <c r="G393" s="493">
        <v>55.1</v>
      </c>
      <c r="H393" s="494"/>
      <c r="I393" s="493">
        <v>50.7</v>
      </c>
      <c r="J393" s="4"/>
      <c r="K393" s="115"/>
    </row>
    <row r="394" spans="1:11" ht="12" customHeight="1">
      <c r="A394" s="34" t="s">
        <v>276</v>
      </c>
      <c r="B394" s="17"/>
      <c r="C394" s="17"/>
      <c r="D394" s="18"/>
      <c r="E394" s="491">
        <v>40.4</v>
      </c>
      <c r="F394" s="492"/>
      <c r="G394" s="493">
        <v>37.6</v>
      </c>
      <c r="H394" s="494"/>
      <c r="I394" s="493">
        <v>34</v>
      </c>
      <c r="J394" s="4"/>
      <c r="K394" s="115"/>
    </row>
    <row r="395" spans="1:11" ht="12" customHeight="1">
      <c r="A395" s="34" t="s">
        <v>277</v>
      </c>
      <c r="B395" s="17"/>
      <c r="C395" s="17"/>
      <c r="D395" s="18"/>
      <c r="E395" s="491">
        <v>13.9</v>
      </c>
      <c r="F395" s="492"/>
      <c r="G395" s="493">
        <v>17.5</v>
      </c>
      <c r="H395" s="494"/>
      <c r="I395" s="493">
        <v>16.7</v>
      </c>
      <c r="J395" s="4"/>
      <c r="K395" s="115"/>
    </row>
    <row r="396" spans="1:11" ht="12" customHeight="1">
      <c r="A396" s="34" t="s">
        <v>278</v>
      </c>
      <c r="B396" s="17"/>
      <c r="C396" s="17"/>
      <c r="D396" s="18"/>
      <c r="E396" s="491">
        <v>45.7</v>
      </c>
      <c r="F396" s="492"/>
      <c r="G396" s="493">
        <v>44.9</v>
      </c>
      <c r="H396" s="494"/>
      <c r="I396" s="493">
        <v>49.3</v>
      </c>
      <c r="J396" s="4"/>
      <c r="K396" s="115"/>
    </row>
    <row r="397" spans="1:11" ht="12.75" customHeight="1">
      <c r="A397" s="34" t="s">
        <v>279</v>
      </c>
      <c r="B397" s="17"/>
      <c r="C397" s="17"/>
      <c r="D397" s="18"/>
      <c r="E397" s="217">
        <v>15016</v>
      </c>
      <c r="F397" s="85"/>
      <c r="G397" s="188">
        <v>9729</v>
      </c>
      <c r="H397" s="92"/>
      <c r="I397" s="188">
        <v>8418</v>
      </c>
      <c r="J397" s="4"/>
      <c r="K397" s="115"/>
    </row>
    <row r="398" spans="1:11" ht="3" customHeight="1">
      <c r="A398" s="206"/>
      <c r="B398" s="302"/>
      <c r="C398" s="17"/>
      <c r="D398" s="18"/>
      <c r="E398" s="330"/>
      <c r="F398" s="315"/>
      <c r="G398" s="330"/>
      <c r="H398" s="316"/>
      <c r="I398" s="314"/>
      <c r="J398" s="4"/>
      <c r="K398" s="115"/>
    </row>
    <row r="399" spans="1:11" ht="13.5" customHeight="1">
      <c r="A399" s="317" t="s">
        <v>280</v>
      </c>
      <c r="B399" s="196"/>
      <c r="C399" s="495"/>
      <c r="D399" s="258"/>
      <c r="E399" s="495">
        <v>2015</v>
      </c>
      <c r="F399" s="318"/>
      <c r="G399" s="495">
        <v>2013</v>
      </c>
      <c r="H399" s="496"/>
      <c r="I399" s="495">
        <v>2008</v>
      </c>
      <c r="J399" s="4"/>
      <c r="K399" s="115"/>
    </row>
    <row r="400" spans="1:11" ht="3" customHeight="1">
      <c r="A400" s="23"/>
      <c r="B400" s="45"/>
      <c r="C400" s="45"/>
      <c r="D400" s="25"/>
      <c r="E400" s="46"/>
      <c r="F400" s="26"/>
      <c r="G400" s="46"/>
      <c r="H400" s="25"/>
      <c r="I400" s="482"/>
      <c r="J400" s="4"/>
      <c r="K400" s="115"/>
    </row>
    <row r="401" spans="1:11" ht="12.75" customHeight="1">
      <c r="A401" s="216" t="s">
        <v>281</v>
      </c>
      <c r="B401" s="17"/>
      <c r="C401" s="17"/>
      <c r="D401" s="18"/>
      <c r="E401" s="262" t="s">
        <v>282</v>
      </c>
      <c r="F401" s="497"/>
      <c r="G401" s="498" t="s">
        <v>283</v>
      </c>
      <c r="H401" s="499"/>
      <c r="I401" s="498" t="s">
        <v>284</v>
      </c>
      <c r="J401" s="4"/>
      <c r="K401" s="115"/>
    </row>
    <row r="402" spans="1:11" ht="12.75" customHeight="1">
      <c r="A402" s="216"/>
      <c r="B402" s="17"/>
      <c r="C402" s="17"/>
      <c r="D402" s="18"/>
      <c r="E402" s="495">
        <v>2013</v>
      </c>
      <c r="F402" s="318"/>
      <c r="G402" s="495">
        <v>2008</v>
      </c>
      <c r="H402" s="319"/>
      <c r="I402" s="495">
        <v>2003</v>
      </c>
      <c r="J402" s="4"/>
      <c r="K402" s="115"/>
    </row>
    <row r="403" spans="1:11" ht="12.75" customHeight="1">
      <c r="A403" s="216" t="s">
        <v>285</v>
      </c>
      <c r="B403" s="17"/>
      <c r="C403" s="17"/>
      <c r="D403" s="18"/>
      <c r="E403" s="500" t="s">
        <v>286</v>
      </c>
      <c r="F403" s="497"/>
      <c r="G403" s="498" t="s">
        <v>287</v>
      </c>
      <c r="H403" s="501"/>
      <c r="I403" s="498" t="s">
        <v>288</v>
      </c>
      <c r="J403" s="4"/>
      <c r="K403" s="115"/>
    </row>
    <row r="404" spans="1:11" ht="3" customHeight="1">
      <c r="A404" s="502"/>
      <c r="B404" s="432"/>
      <c r="C404" s="433"/>
      <c r="D404" s="434"/>
      <c r="E404" s="503"/>
      <c r="F404" s="504"/>
      <c r="G404" s="505"/>
      <c r="H404" s="506"/>
      <c r="I404" s="505"/>
      <c r="J404" s="446"/>
      <c r="K404" s="230"/>
    </row>
    <row r="405" spans="1:12" ht="3.75" customHeight="1">
      <c r="A405" s="16"/>
      <c r="B405" s="4"/>
      <c r="C405" s="17"/>
      <c r="D405" s="18"/>
      <c r="E405" s="17"/>
      <c r="F405" s="19"/>
      <c r="G405" s="17"/>
      <c r="H405" s="20"/>
      <c r="I405" s="17"/>
      <c r="J405" s="4"/>
      <c r="K405" s="232"/>
      <c r="L405" s="233"/>
    </row>
    <row r="406" spans="1:12" ht="3.75" customHeight="1">
      <c r="A406" s="16"/>
      <c r="B406" s="4"/>
      <c r="C406" s="17"/>
      <c r="D406" s="18"/>
      <c r="E406" s="17"/>
      <c r="F406" s="19"/>
      <c r="G406" s="17"/>
      <c r="H406" s="20"/>
      <c r="I406" s="17"/>
      <c r="J406" s="4"/>
      <c r="K406" s="232"/>
      <c r="L406" s="233"/>
    </row>
    <row r="407" spans="1:15" s="6" customFormat="1" ht="12" customHeight="1">
      <c r="A407" s="302" t="s">
        <v>289</v>
      </c>
      <c r="B407" s="302"/>
      <c r="C407" s="302"/>
      <c r="D407" s="507"/>
      <c r="E407" s="302"/>
      <c r="F407" s="56"/>
      <c r="G407" s="302"/>
      <c r="H407" s="508"/>
      <c r="I407" s="302"/>
      <c r="J407" s="302"/>
      <c r="K407" s="513"/>
      <c r="L407" s="510"/>
      <c r="M407" s="522"/>
      <c r="N407" s="522"/>
      <c r="O407" s="522"/>
    </row>
    <row r="408" spans="1:12" ht="12" customHeight="1">
      <c r="A408" s="509" t="s">
        <v>290</v>
      </c>
      <c r="B408" s="4"/>
      <c r="C408" s="17"/>
      <c r="D408" s="18"/>
      <c r="E408" s="17"/>
      <c r="F408" s="19"/>
      <c r="G408" s="17"/>
      <c r="H408" s="20"/>
      <c r="I408" s="17"/>
      <c r="J408" s="4"/>
      <c r="K408" s="232"/>
      <c r="L408" s="233"/>
    </row>
    <row r="409" spans="1:12" ht="12" customHeight="1">
      <c r="A409" s="509" t="s">
        <v>291</v>
      </c>
      <c r="B409" s="4"/>
      <c r="C409" s="17"/>
      <c r="D409" s="18"/>
      <c r="E409" s="17"/>
      <c r="F409" s="19"/>
      <c r="G409" s="17"/>
      <c r="H409" s="20"/>
      <c r="I409" s="17"/>
      <c r="J409" s="4"/>
      <c r="K409" s="232"/>
      <c r="L409" s="233"/>
    </row>
    <row r="410" spans="1:12" ht="12" customHeight="1">
      <c r="A410" s="510" t="s">
        <v>292</v>
      </c>
      <c r="B410" s="4"/>
      <c r="C410" s="17"/>
      <c r="D410" s="18"/>
      <c r="E410" s="17"/>
      <c r="F410" s="19"/>
      <c r="G410" s="17"/>
      <c r="H410" s="20"/>
      <c r="I410" s="17"/>
      <c r="J410" s="4"/>
      <c r="K410" s="232"/>
      <c r="L410" s="233"/>
    </row>
    <row r="411" spans="1:12" ht="12" customHeight="1">
      <c r="A411" s="302" t="s">
        <v>293</v>
      </c>
      <c r="B411" s="4"/>
      <c r="C411" s="17"/>
      <c r="D411" s="18"/>
      <c r="E411" s="17"/>
      <c r="F411" s="19"/>
      <c r="G411" s="17"/>
      <c r="H411" s="20"/>
      <c r="I411" s="17"/>
      <c r="J411" s="4"/>
      <c r="K411" s="232"/>
      <c r="L411" s="233"/>
    </row>
    <row r="412" spans="1:12" ht="12" customHeight="1">
      <c r="A412" s="509" t="s">
        <v>294</v>
      </c>
      <c r="B412" s="4"/>
      <c r="C412" s="17"/>
      <c r="D412" s="18"/>
      <c r="E412" s="17"/>
      <c r="F412" s="19"/>
      <c r="G412" s="17"/>
      <c r="H412" s="20"/>
      <c r="I412" s="17"/>
      <c r="J412" s="4"/>
      <c r="K412" s="232"/>
      <c r="L412" s="233"/>
    </row>
    <row r="413" spans="1:12" ht="12" customHeight="1">
      <c r="A413" s="509" t="s">
        <v>295</v>
      </c>
      <c r="B413" s="4"/>
      <c r="C413" s="17"/>
      <c r="D413" s="18"/>
      <c r="E413" s="17"/>
      <c r="F413" s="19"/>
      <c r="G413" s="17"/>
      <c r="H413" s="20"/>
      <c r="I413" s="17"/>
      <c r="J413" s="4"/>
      <c r="K413" s="232"/>
      <c r="L413" s="233"/>
    </row>
    <row r="414" spans="1:12" ht="12" customHeight="1">
      <c r="A414" s="511" t="s">
        <v>296</v>
      </c>
      <c r="B414" s="4"/>
      <c r="C414" s="4"/>
      <c r="D414" s="395"/>
      <c r="E414" s="4"/>
      <c r="F414" s="235"/>
      <c r="G414" s="4"/>
      <c r="H414" s="512"/>
      <c r="I414" s="4"/>
      <c r="J414" s="4"/>
      <c r="K414" s="232"/>
      <c r="L414" s="233"/>
    </row>
    <row r="415" spans="1:12" ht="12" customHeight="1">
      <c r="A415" s="510" t="s">
        <v>297</v>
      </c>
      <c r="B415" s="17"/>
      <c r="C415" s="299"/>
      <c r="D415" s="184"/>
      <c r="E415" s="185"/>
      <c r="F415" s="186"/>
      <c r="G415" s="183"/>
      <c r="H415" s="187"/>
      <c r="I415" s="183"/>
      <c r="J415" s="4"/>
      <c r="K415" s="232"/>
      <c r="L415" s="233"/>
    </row>
    <row r="416" spans="1:12" ht="12" customHeight="1">
      <c r="A416" s="510" t="s">
        <v>298</v>
      </c>
      <c r="B416" s="17"/>
      <c r="C416" s="299"/>
      <c r="D416" s="184"/>
      <c r="E416" s="185"/>
      <c r="F416" s="186"/>
      <c r="G416" s="183"/>
      <c r="H416" s="187"/>
      <c r="I416" s="183"/>
      <c r="J416" s="4"/>
      <c r="K416" s="232"/>
      <c r="L416" s="233"/>
    </row>
    <row r="417" spans="1:12" ht="12" customHeight="1">
      <c r="A417" s="513" t="s">
        <v>379</v>
      </c>
      <c r="B417" s="17"/>
      <c r="C417" s="299"/>
      <c r="D417" s="184"/>
      <c r="E417" s="185"/>
      <c r="F417" s="186"/>
      <c r="G417" s="183"/>
      <c r="H417" s="187"/>
      <c r="I417" s="183"/>
      <c r="J417" s="4"/>
      <c r="K417" s="232"/>
      <c r="L417" s="233"/>
    </row>
    <row r="418" spans="1:12" ht="12" customHeight="1">
      <c r="A418" s="507" t="s">
        <v>299</v>
      </c>
      <c r="B418" s="17"/>
      <c r="C418" s="299"/>
      <c r="D418" s="184"/>
      <c r="E418" s="185"/>
      <c r="F418" s="186"/>
      <c r="G418" s="183"/>
      <c r="H418" s="187"/>
      <c r="I418" s="183"/>
      <c r="J418" s="4"/>
      <c r="K418" s="232"/>
      <c r="L418" s="233"/>
    </row>
    <row r="419" spans="1:12" ht="12" customHeight="1">
      <c r="A419" s="507" t="s">
        <v>300</v>
      </c>
      <c r="B419" s="17"/>
      <c r="C419" s="299"/>
      <c r="D419" s="184"/>
      <c r="E419" s="185"/>
      <c r="F419" s="186"/>
      <c r="G419" s="183"/>
      <c r="H419" s="187"/>
      <c r="I419" s="183"/>
      <c r="J419" s="4"/>
      <c r="K419" s="232"/>
      <c r="L419" s="233"/>
    </row>
    <row r="420" spans="1:12" ht="12" customHeight="1">
      <c r="A420" s="514"/>
      <c r="B420" s="17"/>
      <c r="C420" s="299"/>
      <c r="D420" s="184"/>
      <c r="E420" s="185"/>
      <c r="F420" s="186"/>
      <c r="G420" s="183"/>
      <c r="H420" s="187"/>
      <c r="I420" s="183"/>
      <c r="J420" s="4"/>
      <c r="K420" s="232"/>
      <c r="L420" s="233"/>
    </row>
    <row r="421" spans="1:12" ht="12" customHeight="1">
      <c r="A421" s="514"/>
      <c r="B421" s="17"/>
      <c r="C421" s="299"/>
      <c r="D421" s="184"/>
      <c r="E421" s="185"/>
      <c r="F421" s="186"/>
      <c r="G421" s="183"/>
      <c r="H421" s="187"/>
      <c r="I421" s="183"/>
      <c r="J421" s="4"/>
      <c r="K421" s="232"/>
      <c r="L421" s="233"/>
    </row>
    <row r="422" spans="1:12" ht="12" customHeight="1">
      <c r="A422" s="347" t="s">
        <v>301</v>
      </c>
      <c r="B422" s="166"/>
      <c r="C422" s="623" t="s">
        <v>302</v>
      </c>
      <c r="D422" s="623"/>
      <c r="E422" s="623"/>
      <c r="F422" s="623"/>
      <c r="G422" s="623"/>
      <c r="H422" s="623"/>
      <c r="I422" s="623"/>
      <c r="J422" s="4"/>
      <c r="K422" s="232"/>
      <c r="L422" s="233"/>
    </row>
    <row r="423" spans="1:12" ht="12" customHeight="1">
      <c r="A423" s="514"/>
      <c r="B423" s="17"/>
      <c r="C423" s="299"/>
      <c r="D423" s="184"/>
      <c r="E423" s="185"/>
      <c r="F423" s="186"/>
      <c r="G423" s="183"/>
      <c r="H423" s="187"/>
      <c r="I423" s="183"/>
      <c r="J423" s="4"/>
      <c r="K423" s="232"/>
      <c r="L423" s="233"/>
    </row>
    <row r="424" spans="1:11" ht="13.5" customHeight="1">
      <c r="A424" s="348" t="s">
        <v>303</v>
      </c>
      <c r="B424" s="515"/>
      <c r="C424" s="515"/>
      <c r="D424" s="516"/>
      <c r="E424" s="176" t="s">
        <v>304</v>
      </c>
      <c r="F424" s="517"/>
      <c r="G424" s="176" t="s">
        <v>305</v>
      </c>
      <c r="H424" s="518"/>
      <c r="I424" s="176" t="s">
        <v>306</v>
      </c>
      <c r="J424" s="113"/>
      <c r="K424" s="114"/>
    </row>
    <row r="425" spans="1:11" ht="3" customHeight="1">
      <c r="A425" s="201"/>
      <c r="B425" s="45"/>
      <c r="C425" s="45"/>
      <c r="D425" s="25"/>
      <c r="E425" s="519"/>
      <c r="F425" s="362"/>
      <c r="G425" s="519"/>
      <c r="H425" s="364"/>
      <c r="I425" s="519"/>
      <c r="J425" s="4"/>
      <c r="K425" s="115"/>
    </row>
    <row r="426" spans="1:11" ht="12" customHeight="1">
      <c r="A426" s="34" t="s">
        <v>307</v>
      </c>
      <c r="B426" s="45"/>
      <c r="C426" s="45"/>
      <c r="D426" s="25"/>
      <c r="E426" s="72"/>
      <c r="F426" s="85"/>
      <c r="G426" s="72"/>
      <c r="H426" s="92"/>
      <c r="I426" s="72"/>
      <c r="J426" s="4"/>
      <c r="K426" s="115"/>
    </row>
    <row r="427" spans="1:11" ht="12" customHeight="1">
      <c r="A427" s="34" t="s">
        <v>308</v>
      </c>
      <c r="B427" s="45"/>
      <c r="C427" s="45"/>
      <c r="D427" s="25"/>
      <c r="E427" s="72"/>
      <c r="F427" s="85"/>
      <c r="G427" s="72"/>
      <c r="H427" s="92"/>
      <c r="I427" s="72"/>
      <c r="J427" s="4"/>
      <c r="K427" s="115"/>
    </row>
    <row r="428" spans="1:11" ht="12" customHeight="1">
      <c r="A428" s="112" t="s">
        <v>309</v>
      </c>
      <c r="B428" s="45"/>
      <c r="C428" s="45"/>
      <c r="D428" s="25"/>
      <c r="E428" s="185">
        <v>12281</v>
      </c>
      <c r="F428" s="186"/>
      <c r="G428" s="183">
        <v>12191</v>
      </c>
      <c r="H428" s="187"/>
      <c r="I428" s="183">
        <v>11680</v>
      </c>
      <c r="J428" s="4"/>
      <c r="K428" s="115"/>
    </row>
    <row r="429" spans="1:11" ht="12" customHeight="1">
      <c r="A429" s="298" t="s">
        <v>310</v>
      </c>
      <c r="B429" s="45"/>
      <c r="C429" s="45"/>
      <c r="D429" s="25"/>
      <c r="E429" s="185">
        <v>5995</v>
      </c>
      <c r="F429" s="186"/>
      <c r="G429" s="183">
        <v>5966</v>
      </c>
      <c r="H429" s="187"/>
      <c r="I429" s="183">
        <v>5935</v>
      </c>
      <c r="J429" s="4"/>
      <c r="K429" s="115"/>
    </row>
    <row r="430" spans="1:11" ht="12" customHeight="1">
      <c r="A430" s="298" t="s">
        <v>311</v>
      </c>
      <c r="B430" s="45"/>
      <c r="C430" s="45"/>
      <c r="D430" s="25"/>
      <c r="E430" s="185">
        <v>4784</v>
      </c>
      <c r="F430" s="186"/>
      <c r="G430" s="183">
        <v>4609</v>
      </c>
      <c r="H430" s="187"/>
      <c r="I430" s="183">
        <v>4373</v>
      </c>
      <c r="J430" s="4"/>
      <c r="K430" s="115"/>
    </row>
    <row r="431" spans="1:11" ht="3" customHeight="1">
      <c r="A431" s="201"/>
      <c r="B431" s="45"/>
      <c r="C431" s="45"/>
      <c r="D431" s="25"/>
      <c r="E431" s="185"/>
      <c r="F431" s="186"/>
      <c r="G431" s="183"/>
      <c r="H431" s="187"/>
      <c r="I431" s="183"/>
      <c r="J431" s="4"/>
      <c r="K431" s="115"/>
    </row>
    <row r="432" spans="1:11" ht="12" customHeight="1">
      <c r="A432" s="34" t="s">
        <v>312</v>
      </c>
      <c r="B432" s="45"/>
      <c r="C432" s="45"/>
      <c r="D432" s="25"/>
      <c r="E432" s="185"/>
      <c r="F432" s="186"/>
      <c r="G432" s="183"/>
      <c r="H432" s="187"/>
      <c r="I432" s="183"/>
      <c r="J432" s="4"/>
      <c r="K432" s="115"/>
    </row>
    <row r="433" spans="1:11" ht="12" customHeight="1">
      <c r="A433" s="112" t="s">
        <v>309</v>
      </c>
      <c r="B433" s="45"/>
      <c r="C433" s="45"/>
      <c r="D433" s="25"/>
      <c r="E433" s="185">
        <v>39067</v>
      </c>
      <c r="F433" s="186"/>
      <c r="G433" s="183">
        <v>38956</v>
      </c>
      <c r="H433" s="187"/>
      <c r="I433" s="183">
        <v>38845</v>
      </c>
      <c r="J433" s="4"/>
      <c r="K433" s="115"/>
    </row>
    <row r="434" spans="1:11" ht="12" customHeight="1">
      <c r="A434" s="298" t="s">
        <v>310</v>
      </c>
      <c r="B434" s="45"/>
      <c r="C434" s="45"/>
      <c r="D434" s="25"/>
      <c r="E434" s="185">
        <v>9085</v>
      </c>
      <c r="F434" s="186"/>
      <c r="G434" s="183">
        <v>8756</v>
      </c>
      <c r="H434" s="187"/>
      <c r="I434" s="183">
        <v>8528</v>
      </c>
      <c r="J434" s="4"/>
      <c r="K434" s="115"/>
    </row>
    <row r="435" spans="1:11" ht="12" customHeight="1">
      <c r="A435" s="298" t="s">
        <v>311</v>
      </c>
      <c r="B435" s="45"/>
      <c r="C435" s="45"/>
      <c r="D435" s="25"/>
      <c r="E435" s="185">
        <v>7033</v>
      </c>
      <c r="F435" s="186"/>
      <c r="G435" s="183">
        <v>6718</v>
      </c>
      <c r="H435" s="187"/>
      <c r="I435" s="183">
        <v>6184</v>
      </c>
      <c r="J435" s="4"/>
      <c r="K435" s="115"/>
    </row>
    <row r="436" spans="1:11" ht="2.25" customHeight="1">
      <c r="A436" s="201"/>
      <c r="B436" s="45"/>
      <c r="C436" s="45"/>
      <c r="D436" s="25"/>
      <c r="E436" s="185"/>
      <c r="F436" s="186"/>
      <c r="G436" s="185"/>
      <c r="H436" s="187"/>
      <c r="I436" s="185"/>
      <c r="J436" s="4"/>
      <c r="K436" s="115"/>
    </row>
    <row r="437" spans="1:11" ht="12" customHeight="1">
      <c r="A437" s="34" t="s">
        <v>313</v>
      </c>
      <c r="B437" s="45"/>
      <c r="C437" s="45"/>
      <c r="D437" s="25"/>
      <c r="E437" s="185"/>
      <c r="F437" s="186"/>
      <c r="G437" s="185"/>
      <c r="H437" s="187"/>
      <c r="I437" s="185"/>
      <c r="J437" s="4"/>
      <c r="K437" s="115"/>
    </row>
    <row r="438" spans="1:11" ht="12" customHeight="1">
      <c r="A438" s="34" t="s">
        <v>314</v>
      </c>
      <c r="B438" s="45"/>
      <c r="C438" s="45"/>
      <c r="D438" s="25"/>
      <c r="E438" s="72"/>
      <c r="F438" s="85"/>
      <c r="G438" s="72"/>
      <c r="H438" s="92"/>
      <c r="I438" s="72"/>
      <c r="J438" s="4"/>
      <c r="K438" s="115"/>
    </row>
    <row r="439" spans="1:11" ht="3" customHeight="1">
      <c r="A439" s="201"/>
      <c r="B439" s="45"/>
      <c r="C439" s="45"/>
      <c r="D439" s="25"/>
      <c r="E439" s="519"/>
      <c r="F439" s="362"/>
      <c r="G439" s="519"/>
      <c r="H439" s="364"/>
      <c r="I439" s="519"/>
      <c r="J439" s="4"/>
      <c r="K439" s="115"/>
    </row>
    <row r="440" spans="1:11" ht="12" customHeight="1">
      <c r="A440" s="112" t="s">
        <v>315</v>
      </c>
      <c r="B440" s="45"/>
      <c r="C440" s="45"/>
      <c r="D440" s="25"/>
      <c r="E440" s="185">
        <v>296266</v>
      </c>
      <c r="F440" s="520"/>
      <c r="G440" s="73">
        <v>243818</v>
      </c>
      <c r="H440" s="521"/>
      <c r="I440" s="73">
        <v>216997</v>
      </c>
      <c r="J440" s="4"/>
      <c r="K440" s="115"/>
    </row>
    <row r="441" spans="1:11" ht="12" customHeight="1">
      <c r="A441" s="112" t="s">
        <v>316</v>
      </c>
      <c r="B441" s="45"/>
      <c r="C441" s="45"/>
      <c r="D441" s="25"/>
      <c r="E441" s="72">
        <v>2112192</v>
      </c>
      <c r="F441" s="520"/>
      <c r="G441" s="73">
        <v>2024637</v>
      </c>
      <c r="H441" s="521"/>
      <c r="I441" s="73">
        <v>1597716</v>
      </c>
      <c r="J441" s="4"/>
      <c r="K441" s="115"/>
    </row>
    <row r="442" spans="1:11" ht="12" customHeight="1">
      <c r="A442" s="34" t="s">
        <v>317</v>
      </c>
      <c r="B442" s="45"/>
      <c r="C442" s="45"/>
      <c r="D442" s="25"/>
      <c r="E442" s="72"/>
      <c r="F442" s="85"/>
      <c r="G442" s="73"/>
      <c r="H442" s="92"/>
      <c r="I442" s="73"/>
      <c r="J442" s="4"/>
      <c r="K442" s="115"/>
    </row>
    <row r="443" spans="1:11" ht="3" customHeight="1">
      <c r="A443" s="34"/>
      <c r="B443" s="45"/>
      <c r="C443" s="45"/>
      <c r="D443" s="25"/>
      <c r="E443" s="72"/>
      <c r="F443" s="85"/>
      <c r="G443" s="73"/>
      <c r="H443" s="92"/>
      <c r="I443" s="73"/>
      <c r="J443" s="4"/>
      <c r="K443" s="115"/>
    </row>
    <row r="444" spans="1:11" ht="12" customHeight="1">
      <c r="A444" s="112" t="s">
        <v>315</v>
      </c>
      <c r="B444" s="45"/>
      <c r="C444" s="45"/>
      <c r="D444" s="25"/>
      <c r="E444" s="72">
        <v>1240532</v>
      </c>
      <c r="F444" s="85"/>
      <c r="G444" s="73">
        <v>1207009</v>
      </c>
      <c r="H444" s="92"/>
      <c r="I444" s="73">
        <v>1199569</v>
      </c>
      <c r="J444" s="4"/>
      <c r="K444" s="115"/>
    </row>
    <row r="445" spans="1:11" ht="12" customHeight="1">
      <c r="A445" s="112" t="s">
        <v>316</v>
      </c>
      <c r="B445" s="45"/>
      <c r="C445" s="45"/>
      <c r="D445" s="25"/>
      <c r="E445" s="72">
        <v>12017876</v>
      </c>
      <c r="F445" s="85"/>
      <c r="G445" s="73">
        <v>12276611</v>
      </c>
      <c r="H445" s="92"/>
      <c r="I445" s="73">
        <v>12900721</v>
      </c>
      <c r="J445" s="4"/>
      <c r="K445" s="115"/>
    </row>
    <row r="446" spans="1:11" ht="12" customHeight="1">
      <c r="A446" s="34" t="s">
        <v>318</v>
      </c>
      <c r="B446" s="17"/>
      <c r="C446" s="17"/>
      <c r="D446" s="18"/>
      <c r="E446" s="72"/>
      <c r="F446" s="85"/>
      <c r="G446" s="73"/>
      <c r="H446" s="92"/>
      <c r="I446" s="73"/>
      <c r="J446" s="4"/>
      <c r="K446" s="115"/>
    </row>
    <row r="447" spans="1:11" ht="12" customHeight="1">
      <c r="A447" s="112" t="s">
        <v>315</v>
      </c>
      <c r="B447" s="17"/>
      <c r="C447" s="17"/>
      <c r="D447" s="18"/>
      <c r="E447" s="185">
        <v>1421817</v>
      </c>
      <c r="F447" s="186"/>
      <c r="G447" s="183">
        <v>1365684</v>
      </c>
      <c r="H447" s="187"/>
      <c r="I447" s="183">
        <v>1341159</v>
      </c>
      <c r="J447" s="4"/>
      <c r="K447" s="115"/>
    </row>
    <row r="448" spans="1:11" ht="12" customHeight="1">
      <c r="A448" s="112" t="s">
        <v>316</v>
      </c>
      <c r="B448" s="17"/>
      <c r="C448" s="17"/>
      <c r="D448" s="18"/>
      <c r="E448" s="72">
        <v>6894478</v>
      </c>
      <c r="F448" s="85"/>
      <c r="G448" s="73">
        <v>6460730</v>
      </c>
      <c r="H448" s="92"/>
      <c r="I448" s="73">
        <v>6223668</v>
      </c>
      <c r="J448" s="4"/>
      <c r="K448" s="115"/>
    </row>
    <row r="449" spans="1:11" ht="12" customHeight="1">
      <c r="A449" s="34" t="s">
        <v>319</v>
      </c>
      <c r="B449" s="17"/>
      <c r="C449" s="17"/>
      <c r="D449" s="18"/>
      <c r="E449" s="72"/>
      <c r="F449" s="85"/>
      <c r="G449" s="73"/>
      <c r="H449" s="92"/>
      <c r="I449" s="73"/>
      <c r="J449" s="4"/>
      <c r="K449" s="115"/>
    </row>
    <row r="450" spans="1:11" ht="12" customHeight="1">
      <c r="A450" s="112" t="s">
        <v>315</v>
      </c>
      <c r="B450" s="17"/>
      <c r="C450" s="17"/>
      <c r="D450" s="18"/>
      <c r="E450" s="185">
        <v>1339951</v>
      </c>
      <c r="F450" s="186"/>
      <c r="G450" s="183">
        <v>1249004</v>
      </c>
      <c r="H450" s="187"/>
      <c r="I450" s="183">
        <v>661734</v>
      </c>
      <c r="J450" s="4"/>
      <c r="K450" s="115"/>
    </row>
    <row r="451" spans="1:11" ht="12" customHeight="1">
      <c r="A451" s="112" t="s">
        <v>316</v>
      </c>
      <c r="B451" s="17"/>
      <c r="C451" s="17"/>
      <c r="D451" s="18"/>
      <c r="E451" s="72">
        <v>1681905</v>
      </c>
      <c r="F451" s="85"/>
      <c r="G451" s="73">
        <v>1484456</v>
      </c>
      <c r="H451" s="92"/>
      <c r="I451" s="73">
        <v>783373</v>
      </c>
      <c r="J451" s="4"/>
      <c r="K451" s="115"/>
    </row>
    <row r="452" spans="1:11" ht="12" customHeight="1">
      <c r="A452" s="298"/>
      <c r="B452" s="17"/>
      <c r="C452" s="17"/>
      <c r="D452" s="18"/>
      <c r="E452" s="185"/>
      <c r="F452" s="186"/>
      <c r="G452" s="183"/>
      <c r="H452" s="187"/>
      <c r="I452" s="183"/>
      <c r="J452" s="4"/>
      <c r="K452" s="115"/>
    </row>
    <row r="453" spans="1:15" s="5" customFormat="1" ht="15" customHeight="1">
      <c r="A453" s="610" t="s">
        <v>320</v>
      </c>
      <c r="B453" s="611"/>
      <c r="C453" s="197" t="s">
        <v>28</v>
      </c>
      <c r="D453" s="258"/>
      <c r="E453" s="213" t="s">
        <v>100</v>
      </c>
      <c r="F453" s="612"/>
      <c r="G453" s="213" t="s">
        <v>101</v>
      </c>
      <c r="H453" s="613"/>
      <c r="I453" s="213" t="s">
        <v>102</v>
      </c>
      <c r="J453" s="447"/>
      <c r="K453" s="484"/>
      <c r="L453" s="15"/>
      <c r="M453" s="450"/>
      <c r="N453" s="450"/>
      <c r="O453" s="450"/>
    </row>
    <row r="454" spans="1:12" s="2" customFormat="1" ht="12" customHeight="1">
      <c r="A454" s="34" t="s">
        <v>321</v>
      </c>
      <c r="B454" s="188"/>
      <c r="C454" s="73">
        <v>8260913</v>
      </c>
      <c r="D454" s="86"/>
      <c r="E454" s="72">
        <v>776798</v>
      </c>
      <c r="F454" s="85"/>
      <c r="G454" s="73">
        <v>684063</v>
      </c>
      <c r="H454" s="92"/>
      <c r="I454" s="73">
        <v>693137</v>
      </c>
      <c r="J454" s="16"/>
      <c r="K454" s="115"/>
      <c r="L454" s="15"/>
    </row>
    <row r="455" spans="1:12" s="2" customFormat="1" ht="12" customHeight="1">
      <c r="A455" s="298" t="s">
        <v>322</v>
      </c>
      <c r="B455" s="188"/>
      <c r="C455" s="188">
        <v>526832</v>
      </c>
      <c r="D455" s="86"/>
      <c r="E455" s="72">
        <v>45692</v>
      </c>
      <c r="F455" s="85"/>
      <c r="G455" s="73">
        <v>52386</v>
      </c>
      <c r="H455" s="92"/>
      <c r="I455" s="73">
        <v>41266</v>
      </c>
      <c r="J455" s="16"/>
      <c r="K455" s="115"/>
      <c r="L455" s="15"/>
    </row>
    <row r="456" spans="1:12" s="2" customFormat="1" ht="12" customHeight="1">
      <c r="A456" s="298" t="s">
        <v>323</v>
      </c>
      <c r="B456" s="45" t="s">
        <v>198</v>
      </c>
      <c r="C456" s="188">
        <v>4842774</v>
      </c>
      <c r="D456" s="86"/>
      <c r="E456" s="72">
        <v>413243</v>
      </c>
      <c r="F456" s="85"/>
      <c r="G456" s="73">
        <v>388706</v>
      </c>
      <c r="H456" s="92"/>
      <c r="I456" s="73">
        <v>354535</v>
      </c>
      <c r="J456" s="16"/>
      <c r="K456" s="115"/>
      <c r="L456" s="15"/>
    </row>
    <row r="457" spans="1:12" s="2" customFormat="1" ht="12" customHeight="1">
      <c r="A457" s="298" t="s">
        <v>324</v>
      </c>
      <c r="B457" s="45"/>
      <c r="C457" s="188">
        <v>162106</v>
      </c>
      <c r="D457" s="86"/>
      <c r="E457" s="72">
        <v>11621</v>
      </c>
      <c r="F457" s="85"/>
      <c r="G457" s="73">
        <v>16227</v>
      </c>
      <c r="H457" s="92"/>
      <c r="I457" s="73">
        <v>10585</v>
      </c>
      <c r="J457" s="16"/>
      <c r="K457" s="115"/>
      <c r="L457" s="15"/>
    </row>
    <row r="458" spans="1:12" s="2" customFormat="1" ht="12" customHeight="1">
      <c r="A458" s="298" t="s">
        <v>325</v>
      </c>
      <c r="B458" s="45"/>
      <c r="C458" s="188">
        <v>73703</v>
      </c>
      <c r="D458" s="86"/>
      <c r="E458" s="72">
        <v>4125</v>
      </c>
      <c r="F458" s="85"/>
      <c r="G458" s="73">
        <v>5889</v>
      </c>
      <c r="H458" s="92"/>
      <c r="I458" s="73">
        <v>4435</v>
      </c>
      <c r="J458" s="16"/>
      <c r="K458" s="115"/>
      <c r="L458" s="15"/>
    </row>
    <row r="459" spans="1:12" s="2" customFormat="1" ht="12" customHeight="1">
      <c r="A459" s="298" t="s">
        <v>326</v>
      </c>
      <c r="B459" s="45"/>
      <c r="C459" s="188">
        <v>1308444</v>
      </c>
      <c r="D459" s="86"/>
      <c r="E459" s="72">
        <v>140607</v>
      </c>
      <c r="F459" s="85"/>
      <c r="G459" s="73">
        <v>103556</v>
      </c>
      <c r="H459" s="92"/>
      <c r="I459" s="73">
        <v>134565</v>
      </c>
      <c r="J459" s="16"/>
      <c r="K459" s="115"/>
      <c r="L459" s="15"/>
    </row>
    <row r="460" spans="1:12" s="2" customFormat="1" ht="12" customHeight="1">
      <c r="A460" s="298" t="s">
        <v>327</v>
      </c>
      <c r="B460" s="45"/>
      <c r="C460" s="188">
        <v>19426</v>
      </c>
      <c r="D460" s="86"/>
      <c r="E460" s="72">
        <v>2173</v>
      </c>
      <c r="F460" s="85"/>
      <c r="G460" s="73">
        <v>1808</v>
      </c>
      <c r="H460" s="92"/>
      <c r="I460" s="73">
        <v>1606</v>
      </c>
      <c r="J460" s="16"/>
      <c r="K460" s="115"/>
      <c r="L460" s="15"/>
    </row>
    <row r="461" spans="1:12" s="2" customFormat="1" ht="12" customHeight="1">
      <c r="A461" s="298" t="s">
        <v>328</v>
      </c>
      <c r="B461" s="45"/>
      <c r="C461" s="188">
        <v>298470</v>
      </c>
      <c r="D461" s="86"/>
      <c r="E461" s="72">
        <v>33321</v>
      </c>
      <c r="F461" s="85"/>
      <c r="G461" s="73">
        <v>25461</v>
      </c>
      <c r="H461" s="92"/>
      <c r="I461" s="73">
        <v>30723</v>
      </c>
      <c r="J461" s="16"/>
      <c r="K461" s="115"/>
      <c r="L461" s="15"/>
    </row>
    <row r="462" spans="1:12" s="2" customFormat="1" ht="12" customHeight="1">
      <c r="A462" s="298" t="s">
        <v>329</v>
      </c>
      <c r="B462" s="45"/>
      <c r="C462" s="188">
        <v>308992</v>
      </c>
      <c r="D462" s="86"/>
      <c r="E462" s="72">
        <v>36371</v>
      </c>
      <c r="F462" s="85"/>
      <c r="G462" s="73">
        <v>25750</v>
      </c>
      <c r="H462" s="92"/>
      <c r="I462" s="73">
        <v>35753</v>
      </c>
      <c r="J462" s="16"/>
      <c r="K462" s="115"/>
      <c r="L462" s="15"/>
    </row>
    <row r="463" spans="1:12" s="2" customFormat="1" ht="12" customHeight="1">
      <c r="A463" s="298" t="s">
        <v>330</v>
      </c>
      <c r="B463" s="45"/>
      <c r="C463" s="188">
        <v>100661</v>
      </c>
      <c r="D463" s="86"/>
      <c r="E463" s="72">
        <v>11168</v>
      </c>
      <c r="F463" s="85"/>
      <c r="G463" s="73">
        <v>10246</v>
      </c>
      <c r="H463" s="92"/>
      <c r="I463" s="73">
        <v>9597</v>
      </c>
      <c r="J463" s="16"/>
      <c r="K463" s="115"/>
      <c r="L463" s="15"/>
    </row>
    <row r="464" spans="1:12" s="2" customFormat="1" ht="12" customHeight="1">
      <c r="A464" s="298" t="s">
        <v>331</v>
      </c>
      <c r="B464" s="45"/>
      <c r="C464" s="188">
        <v>63975</v>
      </c>
      <c r="D464" s="86"/>
      <c r="E464" s="72">
        <v>7665</v>
      </c>
      <c r="F464" s="85"/>
      <c r="G464" s="73">
        <v>7928</v>
      </c>
      <c r="H464" s="92"/>
      <c r="I464" s="73">
        <v>6452</v>
      </c>
      <c r="J464" s="16"/>
      <c r="K464" s="115"/>
      <c r="L464" s="15"/>
    </row>
    <row r="465" spans="1:12" s="2" customFormat="1" ht="12" customHeight="1">
      <c r="A465" s="298" t="s">
        <v>332</v>
      </c>
      <c r="B465" s="45"/>
      <c r="C465" s="188">
        <v>31505</v>
      </c>
      <c r="D465" s="86"/>
      <c r="E465" s="72">
        <v>2840</v>
      </c>
      <c r="F465" s="85"/>
      <c r="G465" s="73">
        <v>2524</v>
      </c>
      <c r="H465" s="92"/>
      <c r="I465" s="73">
        <v>2655</v>
      </c>
      <c r="J465" s="16"/>
      <c r="K465" s="115"/>
      <c r="L465" s="15"/>
    </row>
    <row r="466" spans="1:12" s="2" customFormat="1" ht="12" customHeight="1">
      <c r="A466" s="298" t="s">
        <v>333</v>
      </c>
      <c r="B466" s="45"/>
      <c r="C466" s="188">
        <v>352798</v>
      </c>
      <c r="D466" s="86"/>
      <c r="E466" s="72">
        <v>43805</v>
      </c>
      <c r="F466" s="85"/>
      <c r="G466" s="73">
        <v>28694</v>
      </c>
      <c r="H466" s="92"/>
      <c r="I466" s="73">
        <v>45025</v>
      </c>
      <c r="J466" s="16"/>
      <c r="K466" s="115"/>
      <c r="L466" s="15"/>
    </row>
    <row r="467" spans="1:12" s="2" customFormat="1" ht="12" customHeight="1">
      <c r="A467" s="298" t="s">
        <v>334</v>
      </c>
      <c r="B467" s="45"/>
      <c r="C467" s="188">
        <v>11992</v>
      </c>
      <c r="D467" s="86"/>
      <c r="E467" s="72">
        <v>1578</v>
      </c>
      <c r="F467" s="85"/>
      <c r="G467" s="73">
        <v>943</v>
      </c>
      <c r="H467" s="92"/>
      <c r="I467" s="73">
        <v>1363</v>
      </c>
      <c r="J467" s="16"/>
      <c r="K467" s="115"/>
      <c r="L467" s="15"/>
    </row>
    <row r="468" spans="1:12" s="2" customFormat="1" ht="12" customHeight="1">
      <c r="A468" s="298" t="s">
        <v>335</v>
      </c>
      <c r="B468" s="45"/>
      <c r="C468" s="188">
        <v>86799</v>
      </c>
      <c r="D468" s="86"/>
      <c r="E468" s="72">
        <v>8848</v>
      </c>
      <c r="F468" s="85"/>
      <c r="G468" s="73">
        <v>9155</v>
      </c>
      <c r="H468" s="92"/>
      <c r="I468" s="73">
        <v>6928</v>
      </c>
      <c r="J468" s="16"/>
      <c r="K468" s="115"/>
      <c r="L468" s="15"/>
    </row>
    <row r="469" spans="1:12" s="2" customFormat="1" ht="12" customHeight="1">
      <c r="A469" s="298" t="s">
        <v>336</v>
      </c>
      <c r="B469" s="45"/>
      <c r="C469" s="188">
        <v>72436</v>
      </c>
      <c r="D469" s="86"/>
      <c r="E469" s="72">
        <v>13741</v>
      </c>
      <c r="F469" s="85"/>
      <c r="G469" s="73">
        <v>4790</v>
      </c>
      <c r="H469" s="92"/>
      <c r="I469" s="73">
        <v>7649</v>
      </c>
      <c r="J469" s="16"/>
      <c r="K469" s="115"/>
      <c r="L469" s="15"/>
    </row>
    <row r="470" spans="1:12" s="2" customFormat="1" ht="3" customHeight="1">
      <c r="A470" s="206"/>
      <c r="B470" s="207"/>
      <c r="C470" s="45"/>
      <c r="D470" s="25"/>
      <c r="E470" s="525"/>
      <c r="F470" s="362"/>
      <c r="G470" s="525"/>
      <c r="H470" s="364"/>
      <c r="I470" s="525"/>
      <c r="J470" s="16"/>
      <c r="K470" s="115"/>
      <c r="L470" s="15"/>
    </row>
    <row r="471" spans="1:11" ht="15" customHeight="1">
      <c r="A471" s="523" t="s">
        <v>337</v>
      </c>
      <c r="B471" s="302"/>
      <c r="C471" s="17"/>
      <c r="D471" s="18"/>
      <c r="E471" s="314"/>
      <c r="F471" s="315"/>
      <c r="G471" s="314"/>
      <c r="H471" s="316"/>
      <c r="I471" s="314"/>
      <c r="J471" s="4"/>
      <c r="K471" s="115"/>
    </row>
    <row r="472" spans="1:11" ht="12" customHeight="1">
      <c r="A472" s="524" t="s">
        <v>338</v>
      </c>
      <c r="B472" s="302"/>
      <c r="C472" s="17"/>
      <c r="D472" s="18"/>
      <c r="E472" s="314"/>
      <c r="F472" s="315"/>
      <c r="G472" s="314"/>
      <c r="H472" s="316"/>
      <c r="I472" s="314"/>
      <c r="J472" s="4"/>
      <c r="K472" s="115"/>
    </row>
    <row r="473" spans="1:11" ht="12" customHeight="1">
      <c r="A473" s="524" t="s">
        <v>339</v>
      </c>
      <c r="B473" s="302"/>
      <c r="C473" s="17"/>
      <c r="D473" s="18"/>
      <c r="E473" s="314"/>
      <c r="F473" s="315"/>
      <c r="G473" s="314"/>
      <c r="H473" s="316"/>
      <c r="I473" s="314"/>
      <c r="J473" s="4"/>
      <c r="K473" s="115"/>
    </row>
    <row r="474" spans="1:11" ht="3" customHeight="1">
      <c r="A474" s="206"/>
      <c r="B474" s="302"/>
      <c r="C474" s="17"/>
      <c r="D474" s="18"/>
      <c r="E474" s="314"/>
      <c r="F474" s="315"/>
      <c r="G474" s="314"/>
      <c r="H474" s="316"/>
      <c r="I474" s="314"/>
      <c r="J474" s="4"/>
      <c r="K474" s="115"/>
    </row>
    <row r="475" spans="1:11" ht="12" customHeight="1">
      <c r="A475" s="206" t="s">
        <v>340</v>
      </c>
      <c r="B475" s="207"/>
      <c r="C475" s="45"/>
      <c r="D475" s="25"/>
      <c r="E475" s="519"/>
      <c r="F475" s="362"/>
      <c r="G475" s="525"/>
      <c r="H475" s="364"/>
      <c r="I475" s="525"/>
      <c r="J475" s="4"/>
      <c r="K475" s="115"/>
    </row>
    <row r="476" spans="1:11" ht="12" customHeight="1">
      <c r="A476" s="206" t="s">
        <v>341</v>
      </c>
      <c r="B476" s="207"/>
      <c r="C476" s="45"/>
      <c r="D476" s="25"/>
      <c r="E476" s="519"/>
      <c r="F476" s="362"/>
      <c r="G476" s="525"/>
      <c r="H476" s="364"/>
      <c r="I476" s="525"/>
      <c r="J476" s="4"/>
      <c r="K476" s="115"/>
    </row>
    <row r="477" spans="1:11" ht="3.75" customHeight="1">
      <c r="A477" s="206"/>
      <c r="B477" s="207"/>
      <c r="C477" s="45"/>
      <c r="D477" s="25"/>
      <c r="E477" s="519"/>
      <c r="F477" s="362"/>
      <c r="G477" s="525"/>
      <c r="H477" s="364"/>
      <c r="I477" s="525"/>
      <c r="J477" s="4"/>
      <c r="K477" s="115"/>
    </row>
    <row r="478" spans="1:11" ht="3" customHeight="1">
      <c r="A478" s="206"/>
      <c r="B478" s="207"/>
      <c r="C478" s="45"/>
      <c r="D478" s="25"/>
      <c r="E478" s="519"/>
      <c r="F478" s="362"/>
      <c r="G478" s="525"/>
      <c r="H478" s="364"/>
      <c r="I478" s="525"/>
      <c r="J478" s="4"/>
      <c r="K478" s="115"/>
    </row>
    <row r="479" spans="1:11" ht="14.25" customHeight="1">
      <c r="A479" s="526" t="s">
        <v>342</v>
      </c>
      <c r="B479" s="207"/>
      <c r="C479" s="45"/>
      <c r="D479" s="25"/>
      <c r="E479" s="519"/>
      <c r="F479" s="362"/>
      <c r="G479" s="525"/>
      <c r="H479" s="364"/>
      <c r="I479" s="525"/>
      <c r="J479" s="4"/>
      <c r="K479" s="115"/>
    </row>
    <row r="480" spans="1:11" ht="4.5" customHeight="1">
      <c r="A480" s="206"/>
      <c r="B480" s="207"/>
      <c r="C480" s="45"/>
      <c r="D480" s="25"/>
      <c r="E480" s="519"/>
      <c r="F480" s="362"/>
      <c r="G480" s="525"/>
      <c r="H480" s="364"/>
      <c r="I480" s="525"/>
      <c r="J480" s="4"/>
      <c r="K480" s="115"/>
    </row>
    <row r="481" spans="1:11" ht="12" customHeight="1">
      <c r="A481" s="527" t="s">
        <v>343</v>
      </c>
      <c r="B481" s="4"/>
      <c r="C481" s="17"/>
      <c r="D481" s="18"/>
      <c r="E481" s="528"/>
      <c r="F481" s="19"/>
      <c r="G481" s="17"/>
      <c r="H481" s="20"/>
      <c r="I481" s="17"/>
      <c r="J481" s="4"/>
      <c r="K481" s="115"/>
    </row>
    <row r="482" spans="1:11" ht="12.75" customHeight="1">
      <c r="A482" s="529" t="s">
        <v>344</v>
      </c>
      <c r="B482" s="4"/>
      <c r="C482" s="17"/>
      <c r="D482" s="18"/>
      <c r="E482" s="17"/>
      <c r="F482" s="19"/>
      <c r="G482" s="17"/>
      <c r="H482" s="20"/>
      <c r="I482" s="535"/>
      <c r="J482" s="4"/>
      <c r="K482" s="115"/>
    </row>
    <row r="483" spans="1:11" ht="13.5" customHeight="1">
      <c r="A483" s="530" t="s">
        <v>345</v>
      </c>
      <c r="B483" s="302"/>
      <c r="C483" s="17"/>
      <c r="D483" s="18"/>
      <c r="E483" s="276"/>
      <c r="F483" s="19"/>
      <c r="G483" s="17"/>
      <c r="H483" s="20"/>
      <c r="I483" s="528"/>
      <c r="J483" s="4"/>
      <c r="K483" s="115"/>
    </row>
    <row r="484" spans="1:11" ht="13.5" customHeight="1">
      <c r="A484" s="530" t="s">
        <v>346</v>
      </c>
      <c r="B484" s="302"/>
      <c r="C484" s="17"/>
      <c r="D484" s="18"/>
      <c r="E484" s="276"/>
      <c r="F484" s="19"/>
      <c r="G484" s="17"/>
      <c r="H484" s="20"/>
      <c r="I484" s="528"/>
      <c r="J484" s="4"/>
      <c r="K484" s="115"/>
    </row>
    <row r="485" spans="1:11" ht="3.75" customHeight="1">
      <c r="A485" s="100"/>
      <c r="B485" s="302"/>
      <c r="C485" s="17"/>
      <c r="D485" s="18"/>
      <c r="E485" s="276"/>
      <c r="F485" s="19"/>
      <c r="G485" s="276"/>
      <c r="H485" s="20"/>
      <c r="I485" s="528"/>
      <c r="J485" s="4"/>
      <c r="K485" s="115"/>
    </row>
    <row r="486" spans="1:11" ht="3" customHeight="1">
      <c r="A486" s="532"/>
      <c r="B486" s="533"/>
      <c r="C486" s="26"/>
      <c r="D486" s="25"/>
      <c r="E486" s="26"/>
      <c r="F486" s="26"/>
      <c r="G486" s="26"/>
      <c r="H486" s="27"/>
      <c r="I486" s="26"/>
      <c r="J486" s="4"/>
      <c r="K486" s="115"/>
    </row>
    <row r="487" spans="1:11" ht="11.25" customHeight="1">
      <c r="A487" s="531" t="s">
        <v>347</v>
      </c>
      <c r="B487" s="181"/>
      <c r="C487" s="181" t="s">
        <v>348</v>
      </c>
      <c r="D487" s="182"/>
      <c r="E487" s="181"/>
      <c r="F487" s="181"/>
      <c r="G487" s="26"/>
      <c r="H487" s="27"/>
      <c r="I487" s="26"/>
      <c r="J487" s="4"/>
      <c r="K487" s="115"/>
    </row>
    <row r="488" spans="1:11" ht="11.25" customHeight="1">
      <c r="A488" s="531" t="s">
        <v>349</v>
      </c>
      <c r="B488" s="181"/>
      <c r="C488" s="181" t="s">
        <v>350</v>
      </c>
      <c r="D488" s="182"/>
      <c r="E488" s="181"/>
      <c r="F488" s="181"/>
      <c r="G488" s="26"/>
      <c r="H488" s="27"/>
      <c r="I488" s="26"/>
      <c r="J488" s="4"/>
      <c r="K488" s="115"/>
    </row>
    <row r="489" spans="1:11" ht="11.25" customHeight="1">
      <c r="A489" s="531" t="s">
        <v>351</v>
      </c>
      <c r="B489" s="181"/>
      <c r="C489" s="181" t="s">
        <v>352</v>
      </c>
      <c r="D489" s="182"/>
      <c r="E489" s="181"/>
      <c r="F489" s="181"/>
      <c r="G489" s="26"/>
      <c r="H489" s="27"/>
      <c r="I489" s="26"/>
      <c r="J489" s="4"/>
      <c r="K489" s="115"/>
    </row>
    <row r="490" spans="1:11" ht="11.25" customHeight="1">
      <c r="A490" s="531" t="s">
        <v>353</v>
      </c>
      <c r="B490" s="181"/>
      <c r="C490" s="181" t="s">
        <v>354</v>
      </c>
      <c r="D490" s="182"/>
      <c r="E490" s="181"/>
      <c r="F490" s="181"/>
      <c r="G490" s="26"/>
      <c r="H490" s="27"/>
      <c r="I490" s="26"/>
      <c r="J490" s="4"/>
      <c r="K490" s="115"/>
    </row>
    <row r="491" spans="1:11" ht="11.25" customHeight="1">
      <c r="A491" s="531" t="s">
        <v>355</v>
      </c>
      <c r="B491" s="181"/>
      <c r="C491" s="181" t="s">
        <v>356</v>
      </c>
      <c r="D491" s="182"/>
      <c r="E491" s="181"/>
      <c r="F491" s="181"/>
      <c r="G491" s="26"/>
      <c r="H491" s="27"/>
      <c r="I491" s="26"/>
      <c r="J491" s="4"/>
      <c r="K491" s="115"/>
    </row>
    <row r="492" spans="1:11" ht="11.25" customHeight="1">
      <c r="A492" s="531" t="s">
        <v>357</v>
      </c>
      <c r="B492" s="181"/>
      <c r="C492" s="181"/>
      <c r="D492" s="182"/>
      <c r="E492" s="181"/>
      <c r="F492" s="181"/>
      <c r="G492" s="26"/>
      <c r="H492" s="27"/>
      <c r="I492" s="26"/>
      <c r="J492" s="4"/>
      <c r="K492" s="115"/>
    </row>
    <row r="493" spans="1:11" ht="11.25" customHeight="1">
      <c r="A493" s="531" t="s">
        <v>358</v>
      </c>
      <c r="B493" s="181"/>
      <c r="C493" s="181"/>
      <c r="D493" s="182"/>
      <c r="E493" s="181"/>
      <c r="F493" s="181"/>
      <c r="G493" s="26"/>
      <c r="H493" s="27"/>
      <c r="I493" s="26"/>
      <c r="J493" s="4"/>
      <c r="K493" s="115"/>
    </row>
    <row r="494" spans="1:11" ht="3" customHeight="1">
      <c r="A494" s="532"/>
      <c r="B494" s="533"/>
      <c r="C494" s="26"/>
      <c r="D494" s="25"/>
      <c r="E494" s="26"/>
      <c r="F494" s="26"/>
      <c r="G494" s="26"/>
      <c r="H494" s="27"/>
      <c r="I494" s="26"/>
      <c r="J494" s="4"/>
      <c r="K494" s="115"/>
    </row>
    <row r="495" spans="1:11" ht="12.75" customHeight="1">
      <c r="A495" s="624" t="s">
        <v>359</v>
      </c>
      <c r="B495" s="625"/>
      <c r="C495" s="625"/>
      <c r="D495" s="625"/>
      <c r="E495" s="625"/>
      <c r="F495" s="625"/>
      <c r="G495" s="625"/>
      <c r="H495" s="625"/>
      <c r="I495" s="625"/>
      <c r="J495" s="4"/>
      <c r="K495" s="115"/>
    </row>
    <row r="496" spans="1:11" ht="12.75">
      <c r="A496" s="618"/>
      <c r="B496" s="619"/>
      <c r="C496" s="619"/>
      <c r="D496" s="619"/>
      <c r="E496" s="619"/>
      <c r="F496" s="619"/>
      <c r="G496" s="619"/>
      <c r="H496" s="619"/>
      <c r="I496" s="619"/>
      <c r="J496" s="4"/>
      <c r="K496" s="115"/>
    </row>
    <row r="497" spans="1:11" ht="12.75">
      <c r="A497" s="620" t="s">
        <v>360</v>
      </c>
      <c r="B497" s="621"/>
      <c r="C497" s="621"/>
      <c r="D497" s="621"/>
      <c r="E497" s="621"/>
      <c r="F497" s="621"/>
      <c r="G497" s="621"/>
      <c r="H497" s="621"/>
      <c r="I497" s="621"/>
      <c r="J497" s="4"/>
      <c r="K497" s="115"/>
    </row>
    <row r="498" spans="1:11" ht="12.75">
      <c r="A498" s="620" t="s">
        <v>361</v>
      </c>
      <c r="B498" s="621"/>
      <c r="C498" s="621"/>
      <c r="D498" s="621"/>
      <c r="E498" s="621"/>
      <c r="F498" s="621"/>
      <c r="G498" s="621"/>
      <c r="H498" s="621"/>
      <c r="I498" s="621"/>
      <c r="J498" s="4"/>
      <c r="K498" s="115"/>
    </row>
    <row r="499" spans="1:27" s="7" customFormat="1" ht="12.75" customHeight="1">
      <c r="A499" s="620" t="s">
        <v>362</v>
      </c>
      <c r="B499" s="621"/>
      <c r="C499" s="621"/>
      <c r="D499" s="621"/>
      <c r="E499" s="621"/>
      <c r="F499" s="621"/>
      <c r="G499" s="621"/>
      <c r="H499" s="621"/>
      <c r="I499" s="621"/>
      <c r="K499" s="536"/>
      <c r="L499" s="537"/>
      <c r="M499" s="538"/>
      <c r="N499" s="538"/>
      <c r="O499" s="538"/>
      <c r="P499" s="538"/>
      <c r="Q499" s="538"/>
      <c r="R499" s="538"/>
      <c r="S499" s="538"/>
      <c r="T499" s="538"/>
      <c r="U499" s="538"/>
      <c r="V499" s="538"/>
      <c r="W499" s="538"/>
      <c r="X499" s="538"/>
      <c r="Y499" s="538"/>
      <c r="Z499" s="538"/>
      <c r="AA499" s="538"/>
    </row>
    <row r="500" spans="1:27" s="4" customFormat="1" ht="4.5" customHeight="1">
      <c r="A500" s="618"/>
      <c r="B500" s="619"/>
      <c r="C500" s="619"/>
      <c r="D500" s="619"/>
      <c r="E500" s="619"/>
      <c r="F500" s="619"/>
      <c r="G500" s="619"/>
      <c r="H500" s="619"/>
      <c r="I500" s="619"/>
      <c r="K500" s="115"/>
      <c r="L500" s="233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" customHeight="1">
      <c r="A501" s="618" t="s">
        <v>363</v>
      </c>
      <c r="B501" s="619"/>
      <c r="C501" s="619"/>
      <c r="D501" s="619"/>
      <c r="E501" s="619"/>
      <c r="F501" s="619"/>
      <c r="G501" s="619"/>
      <c r="H501" s="619"/>
      <c r="I501" s="619"/>
      <c r="J501" s="4"/>
      <c r="K501" s="115"/>
      <c r="L501" s="233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2.75" customHeight="1">
      <c r="A502" s="614" t="s">
        <v>364</v>
      </c>
      <c r="B502" s="615"/>
      <c r="C502" s="615"/>
      <c r="D502" s="615"/>
      <c r="E502" s="615"/>
      <c r="F502" s="615"/>
      <c r="G502" s="615"/>
      <c r="H502" s="615"/>
      <c r="I502" s="615"/>
      <c r="J502" s="4"/>
      <c r="K502" s="115"/>
      <c r="L502" s="233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2.75" customHeight="1">
      <c r="A503" s="614" t="s">
        <v>365</v>
      </c>
      <c r="B503" s="615"/>
      <c r="C503" s="615"/>
      <c r="D503" s="615"/>
      <c r="E503" s="615"/>
      <c r="F503" s="615"/>
      <c r="G503" s="615"/>
      <c r="H503" s="615"/>
      <c r="I503" s="615"/>
      <c r="J503" s="4"/>
      <c r="K503" s="115"/>
      <c r="L503" s="233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s="8" customFormat="1" ht="15" customHeight="1">
      <c r="A504" s="616" t="s">
        <v>366</v>
      </c>
      <c r="B504" s="617"/>
      <c r="C504" s="617"/>
      <c r="D504" s="617"/>
      <c r="E504" s="617"/>
      <c r="F504" s="617"/>
      <c r="G504" s="617"/>
      <c r="H504" s="617"/>
      <c r="I504" s="617"/>
      <c r="J504" s="539"/>
      <c r="K504" s="540"/>
      <c r="L504" s="541"/>
      <c r="M504" s="542"/>
      <c r="N504" s="542"/>
      <c r="O504" s="542"/>
      <c r="P504" s="542"/>
      <c r="Q504" s="542"/>
      <c r="R504" s="542"/>
      <c r="S504" s="542"/>
      <c r="T504" s="542"/>
      <c r="U504" s="542"/>
      <c r="V504" s="542"/>
      <c r="W504" s="542"/>
      <c r="X504" s="542"/>
      <c r="Y504" s="542"/>
      <c r="Z504" s="542"/>
      <c r="AA504" s="542"/>
    </row>
    <row r="505" spans="3:27" ht="12.75">
      <c r="C505" s="9"/>
      <c r="D505" s="534"/>
      <c r="K505" s="232"/>
      <c r="L505" s="233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</sheetData>
  <sheetProtection selectLockedCells="1" selectUnlockedCells="1"/>
  <mergeCells count="27">
    <mergeCell ref="A2:I2"/>
    <mergeCell ref="A3:I3"/>
    <mergeCell ref="L3:M3"/>
    <mergeCell ref="A4:I4"/>
    <mergeCell ref="A5:I5"/>
    <mergeCell ref="A6:I6"/>
    <mergeCell ref="A7:B7"/>
    <mergeCell ref="C7:I7"/>
    <mergeCell ref="B8:C8"/>
    <mergeCell ref="E8:I8"/>
    <mergeCell ref="C217:I217"/>
    <mergeCell ref="E272:I272"/>
    <mergeCell ref="A314:I314"/>
    <mergeCell ref="A315:I315"/>
    <mergeCell ref="A316:I316"/>
    <mergeCell ref="A317:B317"/>
    <mergeCell ref="C422:I422"/>
    <mergeCell ref="A495:I495"/>
    <mergeCell ref="A502:I502"/>
    <mergeCell ref="A503:I503"/>
    <mergeCell ref="A504:I504"/>
    <mergeCell ref="A496:I496"/>
    <mergeCell ref="A497:I497"/>
    <mergeCell ref="A498:I498"/>
    <mergeCell ref="A499:I499"/>
    <mergeCell ref="A500:I500"/>
    <mergeCell ref="A501:I501"/>
  </mergeCells>
  <conditionalFormatting sqref="E116:E118 L116:N118 I116:I118">
    <cfRule type="cellIs" priority="14" dxfId="1" operator="between" stopIfTrue="1">
      <formula>0.000001</formula>
      <formula>0.49999</formula>
    </cfRule>
  </conditionalFormatting>
  <printOptions/>
  <pageMargins left="0.5902777777777778" right="0.19652777777777777" top="0.7479166666666667" bottom="0.2361111111111111" header="0.5118055555555555" footer="0.5118055555555555"/>
  <pageSetup horizontalDpi="300" verticalDpi="300" orientation="portrait" paperSize="5" scale="68" r:id="rId2"/>
  <rowBreaks count="4" manualBreakCount="4">
    <brk id="99" max="255" man="1"/>
    <brk id="216" max="255" man="1"/>
    <brk id="319" max="255" man="1"/>
    <brk id="4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2020-09-10T01:30:19Z</cp:lastPrinted>
  <dcterms:created xsi:type="dcterms:W3CDTF">2020-09-01T04:35:23Z</dcterms:created>
  <dcterms:modified xsi:type="dcterms:W3CDTF">2020-09-10T01:40:14Z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