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8400" yWindow="-330" windowWidth="10500" windowHeight="11640"/>
  </bookViews>
  <sheets>
    <sheet name="August 2017" sheetId="1" r:id="rId1"/>
  </sheets>
  <definedNames>
    <definedName name="_xlnm.Print_Area" localSheetId="0">'August 2017'!$A$1:$F$371</definedName>
    <definedName name="_xlnm.Print_Titles" localSheetId="0">'August 2017'!$2:$7</definedName>
  </definedNames>
  <calcPr calcId="125725" fullCalcOnLoad="1"/>
</workbook>
</file>

<file path=xl/calcChain.xml><?xml version="1.0" encoding="utf-8"?>
<calcChain xmlns="http://schemas.openxmlformats.org/spreadsheetml/2006/main">
  <c r="D266" i="1"/>
  <c r="F18"/>
  <c r="E18"/>
  <c r="D18"/>
  <c r="C18"/>
  <c r="E230"/>
  <c r="E226"/>
  <c r="F237"/>
  <c r="E237"/>
  <c r="D237"/>
  <c r="C330"/>
  <c r="D321"/>
  <c r="E269"/>
  <c r="F269"/>
  <c r="E321"/>
</calcChain>
</file>

<file path=xl/sharedStrings.xml><?xml version="1.0" encoding="utf-8"?>
<sst xmlns="http://schemas.openxmlformats.org/spreadsheetml/2006/main" count="409" uniqueCount="324">
  <si>
    <t>INDICATOR</t>
  </si>
  <si>
    <t>REFERENCE PERIOD and DATA</t>
  </si>
  <si>
    <t>Philippines</t>
  </si>
  <si>
    <t>National Capital Region (NCR)</t>
  </si>
  <si>
    <t>Areas Outside NCR</t>
  </si>
  <si>
    <t>Inflation rate</t>
  </si>
  <si>
    <t>Purchasing power of the peso</t>
  </si>
  <si>
    <t>Total foreign trade</t>
  </si>
  <si>
    <t>Imports</t>
  </si>
  <si>
    <t>Exports</t>
  </si>
  <si>
    <t>Balance of trade</t>
  </si>
  <si>
    <t>Top imports: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</si>
  <si>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</si>
  <si>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</si>
  <si>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</si>
  <si>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</si>
  <si>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</si>
  <si>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</si>
  <si>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</si>
  <si>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</si>
  <si>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Air trade</t>
  </si>
  <si>
    <t>Land based</t>
  </si>
  <si>
    <t>Sea based</t>
  </si>
  <si>
    <t>Both sexes (In thousands)</t>
  </si>
  <si>
    <t>Male</t>
  </si>
  <si>
    <t>Female</t>
  </si>
  <si>
    <t>Revenues</t>
  </si>
  <si>
    <t>Expenditures</t>
  </si>
  <si>
    <t>Surplus/(deficit)</t>
  </si>
  <si>
    <t>Total Resources of the Financial System (In billion pesos)</t>
  </si>
  <si>
    <t>Peso savings deposit rate (WAIR in percent per annum)</t>
  </si>
  <si>
    <t>Peso time deposit interest rate (all maturities)</t>
  </si>
  <si>
    <t>Bank lending rates (WAIR in percent per annum)</t>
  </si>
  <si>
    <t>Exchange rate: Dollar to Peso (Monthly average)</t>
  </si>
  <si>
    <t>Volume traded (In million shares)</t>
  </si>
  <si>
    <t>Value of shares traded (In million pesos)</t>
  </si>
  <si>
    <t>-</t>
  </si>
  <si>
    <t>Passenger traffic (In million passengers)</t>
  </si>
  <si>
    <t>Gross revenue collection (In million pesos)</t>
  </si>
  <si>
    <t>Labor force participation rate</t>
  </si>
  <si>
    <t>Employment rate</t>
  </si>
  <si>
    <t>Unemployment rate</t>
  </si>
  <si>
    <t>Underemployment rate</t>
  </si>
  <si>
    <t>Wage and salary workers</t>
  </si>
  <si>
    <t>Own-account</t>
  </si>
  <si>
    <t>Unpaid family workers</t>
  </si>
  <si>
    <t>Agriculture</t>
  </si>
  <si>
    <t>Industry</t>
  </si>
  <si>
    <t>Services</t>
  </si>
  <si>
    <t>At current prices</t>
  </si>
  <si>
    <t>Gross Domestic Product</t>
  </si>
  <si>
    <t>Total floor area (In square meters)</t>
  </si>
  <si>
    <t>Value (In thousand pesos)</t>
  </si>
  <si>
    <t>Total floor area</t>
  </si>
  <si>
    <t>Mining and quarrying</t>
  </si>
  <si>
    <t>Manufacturing</t>
  </si>
  <si>
    <t>Construction</t>
  </si>
  <si>
    <t>Family income</t>
  </si>
  <si>
    <t>Family expenditure</t>
  </si>
  <si>
    <t>Family savings</t>
  </si>
  <si>
    <t>Total Population</t>
  </si>
  <si>
    <t>0-14 years</t>
  </si>
  <si>
    <t>15-64 years</t>
  </si>
  <si>
    <t>65 years and over</t>
  </si>
  <si>
    <t>Average household size</t>
  </si>
  <si>
    <t>Fetal deaths</t>
  </si>
  <si>
    <t>Simple literacy rate (10 years old and over; basic reading and writing skills)</t>
  </si>
  <si>
    <t>Functional literacy rate (10 to 64 years old; basic reading, writing, and computational skills)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</si>
  <si>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</si>
  <si>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</si>
  <si>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</si>
  <si>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</si>
  <si>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</si>
  <si>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</si>
  <si>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</si>
  <si>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</si>
  <si>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</si>
  <si>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</si>
  <si>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</t>
  </si>
  <si>
    <t>Australiasia and the Pacific</t>
  </si>
  <si>
    <t>Africa</t>
  </si>
  <si>
    <t>Other unspecified residences</t>
  </si>
  <si>
    <t xml:space="preserve"> FLEMMS - Functional Literacy, Education, and Mass Media Survey</t>
  </si>
  <si>
    <t>For more updates on statistics and civil registration, you may visit the following:</t>
  </si>
  <si>
    <t>Compiled by:</t>
  </si>
  <si>
    <t>Household Population</t>
  </si>
  <si>
    <t>Average Annual Population Growth Rate</t>
  </si>
  <si>
    <t>Sex Ratio</t>
  </si>
  <si>
    <t>Population by Age Group</t>
  </si>
  <si>
    <t>Self-employed</t>
  </si>
  <si>
    <t xml:space="preserve"> </t>
  </si>
  <si>
    <t>Gross National Income</t>
  </si>
  <si>
    <t>March 2012</t>
  </si>
  <si>
    <t>April 2012</t>
  </si>
  <si>
    <t>April 2011</t>
  </si>
  <si>
    <t>2.04 (2000-2007)</t>
  </si>
  <si>
    <t>1) Heart disease</t>
  </si>
  <si>
    <t>Top 3 Leading Causes of Death</t>
  </si>
  <si>
    <t>2011</t>
  </si>
  <si>
    <t xml:space="preserve">Top  traders: </t>
  </si>
  <si>
    <t>A Monthly Update of Philippine Statistics</t>
  </si>
  <si>
    <t>Agriculture, forestry and fishing</t>
  </si>
  <si>
    <t>Electricity, gas, steam and air conditioning supply</t>
  </si>
  <si>
    <t>Wholesale and retail trade; repair of motor vehicles, and motorcycles</t>
  </si>
  <si>
    <t>Transport and storage</t>
  </si>
  <si>
    <t>Information and communication</t>
  </si>
  <si>
    <t>Financial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</si>
  <si>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</si>
  <si>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</si>
  <si>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</si>
  <si>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</si>
  <si>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</si>
  <si>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</si>
  <si>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Establishment</t>
  </si>
  <si>
    <t xml:space="preserve"> ASPBI - Annual Survey of Philippine Business and Industry</t>
  </si>
  <si>
    <t xml:space="preserve"> FIES - Family Income and Expenditure Survey</t>
  </si>
  <si>
    <t xml:space="preserve"> CPH - Census of Population and Housing</t>
  </si>
  <si>
    <t xml:space="preserve"> FOB - Free on board</t>
  </si>
  <si>
    <t xml:space="preserve"> WAIR - Weighted average interest rates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</si>
  <si>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</si>
  <si>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</si>
  <si>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</si>
  <si>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t>Accommodation and food service activities</t>
  </si>
  <si>
    <t>New</t>
  </si>
  <si>
    <t>Renewal</t>
  </si>
  <si>
    <t>Tel No. 462-6600 local 833, 834, 810</t>
  </si>
  <si>
    <t>At constant 2000 prices **</t>
  </si>
  <si>
    <t>Employment ****</t>
  </si>
  <si>
    <t>** The base year (2000) GDP and GNI estimates were revised upward by 6.7% and 17.7%, respectively.</t>
  </si>
  <si>
    <t>* Population 15 years and over is from the 2000 Census-based population projections.</t>
  </si>
  <si>
    <t>Average cost per floor area</t>
  </si>
  <si>
    <t>Elementary</t>
  </si>
  <si>
    <t>Secondary</t>
  </si>
  <si>
    <t>No method</t>
  </si>
  <si>
    <t>Traditional method (calendar, withdrawal, other methods)</t>
  </si>
  <si>
    <t>Natural family planning method (mucus/billings/ovulation, standard days, LAM)</t>
  </si>
  <si>
    <t>Supply method (e.g. pill, IUD, condom)</t>
  </si>
  <si>
    <t>Modern method (permanent female/male sterilization)</t>
  </si>
  <si>
    <t>Any method</t>
  </si>
  <si>
    <t>License and permits cases handled</t>
  </si>
  <si>
    <t>Revenue collection (In billion pesos)</t>
  </si>
  <si>
    <t>At 2006 Prices</t>
  </si>
  <si>
    <t>Family Income</t>
  </si>
  <si>
    <t>*** The 2012 CPBI used the new classification of establishments as prescribed by PSIC.</t>
  </si>
  <si>
    <t>Apprehensions handled</t>
  </si>
  <si>
    <t>Water supply; sewerage, waste management and remediation activities</t>
  </si>
  <si>
    <t>Income</t>
  </si>
  <si>
    <t>Private education</t>
  </si>
  <si>
    <t xml:space="preserve"> PSA - Philippine Statistics Authority</t>
  </si>
  <si>
    <t>Overseas Filipinos*****</t>
  </si>
  <si>
    <t>***** Philippine passport holders permanently residing abroad; excludes overseas Filipino workers.</t>
  </si>
  <si>
    <t xml:space="preserve">   of Rizal (Region IV-A); and 2,851 Filipinos in the Philippine Embassies, consulates and mission abroad.</t>
  </si>
  <si>
    <t>Visitor arrivals to the Philippines by country of residence</t>
  </si>
  <si>
    <t>KNOWLEDGE MANAGEMENT AND COMMUNICATION DIVISION</t>
  </si>
  <si>
    <t>August 2015</t>
  </si>
  <si>
    <t>August 2014</t>
  </si>
  <si>
    <r>
      <t xml:space="preserve">88,548,366 </t>
    </r>
    <r>
      <rPr>
        <vertAlign val="superscript"/>
        <sz val="9"/>
        <color indexed="8"/>
        <rFont val="Arial"/>
        <family val="2"/>
      </rPr>
      <t>1/</t>
    </r>
  </si>
  <si>
    <t>Number of Public Schools</t>
  </si>
  <si>
    <t>Kindergarten public enrolment</t>
  </si>
  <si>
    <t>Secondary public enrolment</t>
  </si>
  <si>
    <t>Grade 7</t>
  </si>
  <si>
    <t>Grade 8</t>
  </si>
  <si>
    <t>Grade 9</t>
  </si>
  <si>
    <t>Grade 10</t>
  </si>
  <si>
    <t>Grade 11</t>
  </si>
  <si>
    <t>Grade 12</t>
  </si>
  <si>
    <t>SY 2013-2014</t>
  </si>
  <si>
    <t>SY 2014-2015</t>
  </si>
  <si>
    <t>E-mail: info@psa.gov.ph</t>
  </si>
  <si>
    <r>
      <t>PSA website</t>
    </r>
    <r>
      <rPr>
        <sz val="9"/>
        <color indexed="9"/>
        <rFont val="Arial"/>
        <family val="2"/>
      </rPr>
      <t>: www.psa.gov.ph</t>
    </r>
  </si>
  <si>
    <r>
      <t>PSA Library</t>
    </r>
    <r>
      <rPr>
        <sz val="9"/>
        <color indexed="9"/>
        <rFont val="Arial"/>
        <family val="2"/>
      </rPr>
      <t>: 5th Flr., PSA-CVEA Bldg., PSA Complex, East Ave., Diliman, Quezon City (Tel. 462-6600 local 833, 834)</t>
    </r>
  </si>
  <si>
    <r>
      <t>PSA Serbilis sa Radyo</t>
    </r>
    <r>
      <rPr>
        <sz val="9"/>
        <color indexed="9"/>
        <rFont val="Arial"/>
        <family val="2"/>
      </rPr>
      <t>: DZRB-Radyo ng Bayan (738 kHz) every Saturday from 6:15 a.m. to 7:00 a.m.</t>
    </r>
  </si>
  <si>
    <t>Textiles</t>
  </si>
  <si>
    <r>
      <t xml:space="preserve">100,981,437 </t>
    </r>
    <r>
      <rPr>
        <b/>
        <vertAlign val="superscript"/>
        <sz val="9"/>
        <color indexed="8"/>
        <rFont val="Arial"/>
        <family val="2"/>
      </rPr>
      <t>3/</t>
    </r>
  </si>
  <si>
    <t>1.84 (2000-2015)</t>
  </si>
  <si>
    <r>
      <t xml:space="preserve">92,337,852 </t>
    </r>
    <r>
      <rPr>
        <vertAlign val="superscript"/>
        <sz val="9"/>
        <color indexed="8"/>
        <rFont val="Arial"/>
        <family val="2"/>
      </rPr>
      <t>2/</t>
    </r>
  </si>
  <si>
    <t>1.72 (2010-2015)</t>
  </si>
  <si>
    <t>2) Cerebrovascular disease (stroke)</t>
  </si>
  <si>
    <t>3) Malignant neoplasms (cancer)</t>
  </si>
  <si>
    <t>Registered motor vehicles</t>
  </si>
  <si>
    <t>Licenses/Permits issued by type (new + renewal)</t>
  </si>
  <si>
    <t>Student permit</t>
  </si>
  <si>
    <t>Conductor's permit</t>
  </si>
  <si>
    <t>Non-professional</t>
  </si>
  <si>
    <t>Professional</t>
  </si>
  <si>
    <t>Impounded vehicles</t>
  </si>
  <si>
    <r>
      <t xml:space="preserve">SY 2015-2016 </t>
    </r>
    <r>
      <rPr>
        <b/>
        <u/>
        <vertAlign val="superscript"/>
        <sz val="9"/>
        <color indexed="8"/>
        <rFont val="Arial"/>
        <family val="2"/>
      </rPr>
      <t>4/</t>
    </r>
  </si>
  <si>
    <t>Elementary public enrolment (Grade 1 to 6)</t>
  </si>
  <si>
    <t>November 2016</t>
  </si>
  <si>
    <t>1  Electronic products</t>
  </si>
  <si>
    <t>Annual 2016</t>
  </si>
  <si>
    <t>December 2016</t>
  </si>
  <si>
    <t>December 2015</t>
  </si>
  <si>
    <t>Average 2016</t>
  </si>
  <si>
    <t>Number of Household (in million)</t>
  </si>
  <si>
    <t>Total 2016</t>
  </si>
  <si>
    <t>Footwear and wearing apparel</t>
  </si>
  <si>
    <t>4th Qtr. 2016</t>
  </si>
  <si>
    <t>2013</t>
  </si>
  <si>
    <t>Fabricated metal products</t>
  </si>
  <si>
    <t>**** All Employment as of November 15, 2013</t>
  </si>
  <si>
    <t xml:space="preserve">1  Electronic products </t>
  </si>
  <si>
    <t>Chemical products</t>
  </si>
  <si>
    <t>April 2017</t>
  </si>
  <si>
    <t>April 2016</t>
  </si>
  <si>
    <t>May 2017</t>
  </si>
  <si>
    <t>May 2016</t>
  </si>
  <si>
    <t>Philippine Stock Exchange index (PSEi)</t>
  </si>
  <si>
    <r>
      <t>April 2017</t>
    </r>
    <r>
      <rPr>
        <b/>
        <vertAlign val="superscript"/>
        <sz val="9"/>
        <rFont val="Arial"/>
        <family val="2"/>
      </rPr>
      <t>p</t>
    </r>
  </si>
  <si>
    <t xml:space="preserve">1  China, Peoples Republic of </t>
  </si>
  <si>
    <t>2  Japan (includes Okinawa)</t>
  </si>
  <si>
    <t xml:space="preserve">3 United States of America (includes Alaska and Hawaii) </t>
  </si>
  <si>
    <t>Rubber and Plastic products</t>
  </si>
  <si>
    <t>1st Qtr. 2017</t>
  </si>
  <si>
    <t>1st Qtr. 2016</t>
  </si>
  <si>
    <r>
      <t xml:space="preserve">                </t>
    </r>
    <r>
      <rPr>
        <b/>
        <u/>
        <sz val="9"/>
        <rFont val="Arial"/>
        <family val="2"/>
      </rPr>
      <t>2016</t>
    </r>
  </si>
  <si>
    <r>
      <t xml:space="preserve">                </t>
    </r>
    <r>
      <rPr>
        <b/>
        <u/>
        <sz val="9"/>
        <rFont val="Arial"/>
        <family val="2"/>
      </rPr>
      <t>2015</t>
    </r>
  </si>
  <si>
    <r>
      <t xml:space="preserve">                </t>
    </r>
    <r>
      <rPr>
        <b/>
        <u/>
        <sz val="9"/>
        <rFont val="Arial"/>
        <family val="2"/>
      </rPr>
      <t>2014</t>
    </r>
  </si>
  <si>
    <r>
      <t>4th Qtr. 2016</t>
    </r>
    <r>
      <rPr>
        <b/>
        <vertAlign val="superscript"/>
        <sz val="9"/>
        <rFont val="Arial"/>
        <family val="2"/>
      </rPr>
      <t>p</t>
    </r>
  </si>
  <si>
    <t>January 2017</t>
  </si>
  <si>
    <t>Machinery except electrical</t>
  </si>
  <si>
    <t>Miscellaneous manufactures</t>
  </si>
  <si>
    <t>Leather products</t>
  </si>
  <si>
    <t>Rubber and plastic products</t>
  </si>
  <si>
    <t>3  Minerals fuels, lubricants and related materials</t>
  </si>
  <si>
    <t>2 Transport equipment</t>
  </si>
  <si>
    <t>June 2017</t>
  </si>
  <si>
    <t>June 2016</t>
  </si>
  <si>
    <r>
      <t>1st Qtr. 2017</t>
    </r>
    <r>
      <rPr>
        <b/>
        <vertAlign val="superscript"/>
        <sz val="9"/>
        <rFont val="Arial"/>
        <family val="2"/>
      </rPr>
      <t>p</t>
    </r>
  </si>
  <si>
    <r>
      <t>15,854.1</t>
    </r>
    <r>
      <rPr>
        <vertAlign val="superscript"/>
        <sz val="9"/>
        <rFont val="Arial"/>
        <family val="2"/>
      </rPr>
      <t>r</t>
    </r>
  </si>
  <si>
    <r>
      <t>17,522.5</t>
    </r>
    <r>
      <rPr>
        <b/>
        <vertAlign val="superscript"/>
        <sz val="9"/>
        <rFont val="Arial"/>
        <family val="2"/>
      </rPr>
      <t>p</t>
    </r>
  </si>
  <si>
    <t>As of August 2017</t>
  </si>
  <si>
    <t>July 2017</t>
  </si>
  <si>
    <t>July 2016</t>
  </si>
  <si>
    <t>2.7r</t>
  </si>
  <si>
    <r>
      <t>2.6</t>
    </r>
    <r>
      <rPr>
        <vertAlign val="superscript"/>
        <sz val="9"/>
        <rFont val="Arial"/>
        <family val="2"/>
      </rPr>
      <t>r</t>
    </r>
  </si>
  <si>
    <r>
      <t>131.5</t>
    </r>
    <r>
      <rPr>
        <b/>
        <vertAlign val="superscript"/>
        <sz val="9"/>
        <rFont val="Arial"/>
        <family val="2"/>
      </rPr>
      <t>r</t>
    </r>
  </si>
  <si>
    <r>
      <t>132.1</t>
    </r>
    <r>
      <rPr>
        <vertAlign val="superscript"/>
        <sz val="9"/>
        <rFont val="Arial"/>
        <family val="2"/>
      </rPr>
      <t>r</t>
    </r>
  </si>
  <si>
    <t>Wood and wood products</t>
  </si>
  <si>
    <t>Tobacco products</t>
  </si>
  <si>
    <t>Non-metallic mineral products</t>
  </si>
  <si>
    <r>
      <t>191.3</t>
    </r>
    <r>
      <rPr>
        <vertAlign val="superscript"/>
        <sz val="9"/>
        <rFont val="Arial"/>
        <family val="2"/>
      </rPr>
      <t>r</t>
    </r>
  </si>
  <si>
    <r>
      <t>16.3</t>
    </r>
    <r>
      <rPr>
        <vertAlign val="superscript"/>
        <sz val="9"/>
        <rFont val="Arial"/>
        <family val="2"/>
      </rPr>
      <t>r</t>
    </r>
  </si>
  <si>
    <r>
      <t>144.8</t>
    </r>
    <r>
      <rPr>
        <vertAlign val="superscript"/>
        <sz val="9"/>
        <rFont val="Arial"/>
        <family val="2"/>
      </rPr>
      <t>r</t>
    </r>
  </si>
  <si>
    <r>
      <t>195.1</t>
    </r>
    <r>
      <rPr>
        <vertAlign val="superscript"/>
        <sz val="9"/>
        <rFont val="Arial"/>
        <family val="2"/>
      </rPr>
      <t>r</t>
    </r>
  </si>
  <si>
    <t>Major Industries are ranked according to their contribution to the overall 2000-based June 2017 growth rate.</t>
  </si>
  <si>
    <t>2  Other manufactures</t>
  </si>
  <si>
    <t>3  Machinery and transport equipment</t>
  </si>
  <si>
    <r>
      <t>147.7</t>
    </r>
    <r>
      <rPr>
        <vertAlign val="superscript"/>
        <sz val="9"/>
        <rFont val="Arial"/>
        <family val="2"/>
      </rPr>
      <t>r</t>
    </r>
  </si>
  <si>
    <t>1637.22p</t>
  </si>
  <si>
    <t>824.6p</t>
  </si>
  <si>
    <t>806.9p</t>
  </si>
  <si>
    <t>1787.65r</t>
  </si>
  <si>
    <t>July 2015</t>
  </si>
  <si>
    <r>
      <t>17,522.5</t>
    </r>
    <r>
      <rPr>
        <vertAlign val="superscript"/>
        <sz val="9"/>
        <rFont val="Arial"/>
        <family val="2"/>
      </rPr>
      <t>p</t>
    </r>
  </si>
  <si>
    <r>
      <t>July 2017</t>
    </r>
    <r>
      <rPr>
        <b/>
        <u/>
        <vertAlign val="superscript"/>
        <sz val="9"/>
        <rFont val="Arial"/>
        <family val="2"/>
      </rPr>
      <t>p</t>
    </r>
  </si>
  <si>
    <r>
      <t>231.1</t>
    </r>
    <r>
      <rPr>
        <b/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</si>
  <si>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color indexed="8"/>
        <rFont val="Arial"/>
        <family val="2"/>
      </rPr>
      <t xml:space="preserve">PRICE INDICES 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PSA)</t>
    </r>
  </si>
  <si>
    <r>
      <t>Consumer Price Index</t>
    </r>
    <r>
      <rPr>
        <sz val="9"/>
        <color indexed="8"/>
        <rFont val="Arial"/>
        <family val="2"/>
      </rPr>
      <t xml:space="preserve"> (2006 = 100)</t>
    </r>
  </si>
  <si>
    <r>
      <t xml:space="preserve">General Wholesale Price Index in the Philippines </t>
    </r>
    <r>
      <rPr>
        <sz val="9"/>
        <color indexed="8"/>
        <rFont val="Arial"/>
        <family val="2"/>
      </rPr>
      <t>(1998 = 100)</t>
    </r>
  </si>
  <si>
    <r>
      <t xml:space="preserve">General Retail Price Index in NCR </t>
    </r>
    <r>
      <rPr>
        <sz val="9"/>
        <color indexed="8"/>
        <rFont val="Arial"/>
        <family val="2"/>
      </rPr>
      <t>(2000 = 100)</t>
    </r>
  </si>
  <si>
    <r>
      <t xml:space="preserve">Producer Price Index for Manufacturing </t>
    </r>
    <r>
      <rPr>
        <sz val="9"/>
        <color indexed="8"/>
        <rFont val="Arial"/>
        <family val="2"/>
      </rPr>
      <t>(2000 = 100)</t>
    </r>
  </si>
  <si>
    <r>
      <t xml:space="preserve">Wholesale Price Index for Construction Materials in NCR </t>
    </r>
    <r>
      <rPr>
        <sz val="9"/>
        <color indexed="8"/>
        <rFont val="Arial"/>
        <family val="2"/>
      </rPr>
      <t>(2000 = 100)</t>
    </r>
  </si>
  <si>
    <r>
      <t>Retail Price Index of Selected Construction Materials in NCR</t>
    </r>
    <r>
      <rPr>
        <sz val="9"/>
        <color indexed="8"/>
        <rFont val="Arial"/>
        <family val="2"/>
      </rPr>
      <t xml:space="preserve"> (2000 = 100)</t>
    </r>
  </si>
  <si>
    <r>
      <t xml:space="preserve"> </t>
    </r>
    <r>
      <rPr>
        <b/>
        <sz val="9"/>
        <color indexed="8"/>
        <rFont val="Arial"/>
        <family val="2"/>
      </rPr>
      <t xml:space="preserve">FOREIGN TRADE </t>
    </r>
    <r>
      <rPr>
        <sz val="9"/>
        <color indexed="8"/>
        <rFont val="Arial"/>
        <family val="2"/>
      </rPr>
      <t xml:space="preserve">(FOB value in million US dollars) 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</t>
    </r>
  </si>
  <si>
    <r>
      <t xml:space="preserve"> MONTHLY INTEGRATED SURVEY ON SELECTED INDUSTRIES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PSA)</t>
    </r>
  </si>
  <si>
    <r>
      <t xml:space="preserve">Value of production index  </t>
    </r>
    <r>
      <rPr>
        <sz val="9"/>
        <color indexed="8"/>
        <rFont val="Arial"/>
        <family val="2"/>
      </rPr>
      <t>(2000 = 100)</t>
    </r>
  </si>
  <si>
    <r>
      <t xml:space="preserve">Volume of production index  </t>
    </r>
    <r>
      <rPr>
        <sz val="9"/>
        <color indexed="8"/>
        <rFont val="Arial"/>
        <family val="2"/>
      </rPr>
      <t>(2000 = 100)</t>
    </r>
  </si>
  <si>
    <r>
      <t xml:space="preserve">Value of net sales index  </t>
    </r>
    <r>
      <rPr>
        <sz val="9"/>
        <color indexed="8"/>
        <rFont val="Arial"/>
        <family val="2"/>
      </rPr>
      <t>(2000 = 100)</t>
    </r>
  </si>
  <si>
    <r>
      <t xml:space="preserve">Volume of net sales index  </t>
    </r>
    <r>
      <rPr>
        <sz val="9"/>
        <color indexed="8"/>
        <rFont val="Arial"/>
        <family val="2"/>
      </rPr>
      <t>(2000 = 100)</t>
    </r>
  </si>
  <si>
    <r>
      <t xml:space="preserve"> </t>
    </r>
    <r>
      <rPr>
        <b/>
        <sz val="9"/>
        <color indexed="8"/>
        <rFont val="Arial"/>
        <family val="2"/>
      </rPr>
      <t xml:space="preserve">DOMESTIC TRADE </t>
    </r>
    <r>
      <rPr>
        <sz val="9"/>
        <color indexed="8"/>
        <rFont val="Arial"/>
        <family val="2"/>
      </rPr>
      <t xml:space="preserve">(Quantity in tons; value in thousand pesos) 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</t>
    </r>
  </si>
  <si>
    <r>
      <t xml:space="preserve"> </t>
    </r>
    <r>
      <rPr>
        <b/>
        <sz val="9"/>
        <color indexed="8"/>
        <rFont val="Arial"/>
        <family val="2"/>
      </rPr>
      <t>OFW REMITTANCES  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Bangko Sentral ng Pilipinas)</t>
    </r>
  </si>
  <si>
    <r>
      <t xml:space="preserve">Total </t>
    </r>
    <r>
      <rPr>
        <sz val="9"/>
        <color indexed="8"/>
        <rFont val="Arial"/>
        <family val="2"/>
      </rPr>
      <t>(In thousand US dollars)</t>
    </r>
  </si>
  <si>
    <r>
      <t xml:space="preserve"> </t>
    </r>
    <r>
      <rPr>
        <b/>
        <sz val="9"/>
        <color indexed="8"/>
        <rFont val="Arial"/>
        <family val="2"/>
      </rPr>
      <t xml:space="preserve">NUMBER OF OVERSEAS FILIPINO WORKERS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PSA, Survey on Overseas Filipinos)</t>
    </r>
  </si>
  <si>
    <r>
      <t xml:space="preserve"> </t>
    </r>
    <r>
      <rPr>
        <b/>
        <sz val="9"/>
        <color indexed="8"/>
        <rFont val="Arial"/>
        <family val="2"/>
      </rPr>
      <t xml:space="preserve">GOVERNMENT CASH OPERATIONS </t>
    </r>
    <r>
      <rPr>
        <sz val="9"/>
        <color indexed="8"/>
        <rFont val="Arial"/>
        <family val="2"/>
      </rPr>
      <t>(In million pesos)</t>
    </r>
    <r>
      <rPr>
        <b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Bureau of the Treasury</t>
    </r>
  </si>
  <si>
    <r>
      <t xml:space="preserve"> </t>
    </r>
    <r>
      <rPr>
        <b/>
        <sz val="9"/>
        <color indexed="8"/>
        <rFont val="Arial"/>
        <family val="2"/>
      </rPr>
      <t xml:space="preserve">MONEY AND BANKING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Bangko Sentral ng Pilipinas)</t>
    </r>
  </si>
  <si>
    <r>
      <t xml:space="preserve"> </t>
    </r>
    <r>
      <rPr>
        <b/>
        <sz val="9"/>
        <color indexed="8"/>
        <rFont val="Arial"/>
        <family val="2"/>
      </rPr>
      <t xml:space="preserve">INVESTMENTS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Philippine Stock Exchange, Inc.)</t>
    </r>
  </si>
  <si>
    <r>
      <t xml:space="preserve">TRANSPORTATION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Land Transportation Office)</t>
    </r>
  </si>
  <si>
    <r>
      <t xml:space="preserve">Light Rail Transit (LRT) </t>
    </r>
    <r>
      <rPr>
        <sz val="9"/>
        <color indexed="8"/>
        <rFont val="Arial"/>
        <family val="2"/>
      </rPr>
      <t>(Source: Light Rail Transit Authority)</t>
    </r>
  </si>
  <si>
    <r>
      <rPr>
        <b/>
        <sz val="9"/>
        <color indexed="8"/>
        <rFont val="Arial"/>
        <family val="2"/>
      </rPr>
      <t>Green Lane (Line 1)</t>
    </r>
    <r>
      <rPr>
        <b/>
        <i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(Source:</t>
    </r>
    <r>
      <rPr>
        <sz val="9"/>
        <color indexed="8"/>
        <rFont val="Arial"/>
        <family val="2"/>
      </rPr>
      <t>Light Rail Transit Authority)</t>
    </r>
  </si>
  <si>
    <r>
      <rPr>
        <b/>
        <sz val="9"/>
        <color indexed="8"/>
        <rFont val="Arial"/>
        <family val="2"/>
      </rPr>
      <t>Blue Lane (Line 2)</t>
    </r>
    <r>
      <rPr>
        <b/>
        <i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(Source:</t>
    </r>
    <r>
      <rPr>
        <sz val="9"/>
        <color indexed="8"/>
        <rFont val="Arial"/>
        <family val="2"/>
      </rPr>
      <t>Light Rail Transit Authority)</t>
    </r>
  </si>
  <si>
    <r>
      <t xml:space="preserve">Yellow Lane (Line 3) </t>
    </r>
    <r>
      <rPr>
        <i/>
        <sz val="9"/>
        <color indexed="8"/>
        <rFont val="Arial"/>
        <family val="2"/>
      </rPr>
      <t xml:space="preserve">(Source: </t>
    </r>
    <r>
      <rPr>
        <sz val="9"/>
        <color indexed="8"/>
        <rFont val="Arial"/>
        <family val="2"/>
      </rPr>
      <t>Metrorail Transit</t>
    </r>
    <r>
      <rPr>
        <i/>
        <sz val="9"/>
        <color indexed="8"/>
        <rFont val="Arial"/>
        <family val="2"/>
      </rPr>
      <t>)</t>
    </r>
  </si>
  <si>
    <r>
      <t xml:space="preserve"> </t>
    </r>
    <r>
      <rPr>
        <b/>
        <sz val="9"/>
        <color indexed="8"/>
        <rFont val="Arial"/>
        <family val="2"/>
      </rPr>
      <t>FAMILY INCOME AND EXPENDITURE</t>
    </r>
    <r>
      <rPr>
        <sz val="9"/>
        <color indexed="8"/>
        <rFont val="Arial"/>
        <family val="2"/>
      </rPr>
      <t xml:space="preserve"> (Annual Average) 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 PSA</t>
    </r>
  </si>
  <si>
    <r>
      <t>Number of families</t>
    </r>
    <r>
      <rPr>
        <sz val="9"/>
        <color indexed="8"/>
        <rFont val="Arial"/>
        <family val="2"/>
      </rPr>
      <t xml:space="preserve"> (In thousands)</t>
    </r>
  </si>
  <si>
    <r>
      <t xml:space="preserve">At Current Prices </t>
    </r>
    <r>
      <rPr>
        <sz val="9"/>
        <color indexed="8"/>
        <rFont val="Arial"/>
        <family val="2"/>
      </rPr>
      <t>(In thousand pesos)</t>
    </r>
  </si>
  <si>
    <r>
      <t xml:space="preserve"> </t>
    </r>
    <r>
      <rPr>
        <b/>
        <sz val="9"/>
        <color indexed="8"/>
        <rFont val="Arial"/>
        <family val="2"/>
      </rPr>
      <t>LABOR AND EMPLOYMENT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PSA, Labor Force Survey)</t>
    </r>
  </si>
  <si>
    <r>
      <t xml:space="preserve">Total 15 years old and over </t>
    </r>
    <r>
      <rPr>
        <sz val="9"/>
        <color indexed="8"/>
        <rFont val="Arial"/>
        <family val="2"/>
      </rPr>
      <t>(in '000)*</t>
    </r>
  </si>
  <si>
    <r>
      <t xml:space="preserve">Total employed persons </t>
    </r>
    <r>
      <rPr>
        <sz val="9"/>
        <color indexed="8"/>
        <rFont val="Arial"/>
        <family val="2"/>
      </rPr>
      <t>(In thousands)</t>
    </r>
  </si>
  <si>
    <r>
      <t xml:space="preserve">Total underemployed persons </t>
    </r>
    <r>
      <rPr>
        <sz val="9"/>
        <color indexed="8"/>
        <rFont val="Arial"/>
        <family val="2"/>
      </rPr>
      <t>(In thousands)</t>
    </r>
  </si>
  <si>
    <r>
      <t xml:space="preserve">Total unemployed persons </t>
    </r>
    <r>
      <rPr>
        <sz val="9"/>
        <color indexed="8"/>
        <rFont val="Arial"/>
        <family val="2"/>
      </rPr>
      <t>(In thousands)</t>
    </r>
  </si>
  <si>
    <r>
      <t xml:space="preserve">Employed persons by major industry group </t>
    </r>
    <r>
      <rPr>
        <sz val="9"/>
        <color indexed="8"/>
        <rFont val="Arial"/>
        <family val="2"/>
      </rPr>
      <t>(In percent)</t>
    </r>
  </si>
  <si>
    <r>
      <t xml:space="preserve">Employed persons by class of worker </t>
    </r>
    <r>
      <rPr>
        <sz val="9"/>
        <color indexed="8"/>
        <rFont val="Arial"/>
        <family val="2"/>
      </rPr>
      <t>(In percent)</t>
    </r>
  </si>
  <si>
    <r>
      <t xml:space="preserve"> </t>
    </r>
    <r>
      <rPr>
        <b/>
        <sz val="9"/>
        <color indexed="8"/>
        <rFont val="Arial"/>
        <family val="2"/>
      </rPr>
      <t xml:space="preserve">NATIONAL ACCOUNTS </t>
    </r>
    <r>
      <rPr>
        <sz val="9"/>
        <color indexed="8"/>
        <rFont val="Arial"/>
        <family val="2"/>
      </rPr>
      <t xml:space="preserve">(In million pesos) 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</t>
    </r>
  </si>
  <si>
    <r>
      <t xml:space="preserve"> </t>
    </r>
    <r>
      <rPr>
        <b/>
        <sz val="9"/>
        <color indexed="8"/>
        <rFont val="Arial"/>
        <family val="2"/>
      </rPr>
      <t>PRIVATE BUILDING CONSTRUCTION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PSA)</t>
    </r>
  </si>
  <si>
    <r>
      <t xml:space="preserve">Philippines </t>
    </r>
    <r>
      <rPr>
        <sz val="9"/>
        <color indexed="8"/>
        <rFont val="Arial"/>
        <family val="2"/>
      </rPr>
      <t xml:space="preserve"> (number)</t>
    </r>
  </si>
  <si>
    <r>
      <t>Residential</t>
    </r>
    <r>
      <rPr>
        <sz val="9"/>
        <color indexed="8"/>
        <rFont val="Arial"/>
        <family val="2"/>
      </rPr>
      <t xml:space="preserve">  (number)</t>
    </r>
  </si>
  <si>
    <r>
      <t xml:space="preserve">Nonresidential  </t>
    </r>
    <r>
      <rPr>
        <sz val="9"/>
        <color indexed="8"/>
        <rFont val="Arial"/>
        <family val="2"/>
      </rPr>
      <t>(number)</t>
    </r>
  </si>
  <si>
    <r>
      <t xml:space="preserve">Alterations and repairs </t>
    </r>
    <r>
      <rPr>
        <sz val="9"/>
        <color indexed="8"/>
        <rFont val="Arial"/>
        <family val="2"/>
      </rPr>
      <t xml:space="preserve"> (number)</t>
    </r>
  </si>
  <si>
    <r>
      <t xml:space="preserve"> BUSINESS AND INDUSTRY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(Source: </t>
    </r>
    <r>
      <rPr>
        <sz val="9"/>
        <color indexed="8"/>
        <rFont val="Arial"/>
        <family val="2"/>
      </rPr>
      <t>PSA, ASPBI</t>
    </r>
    <r>
      <rPr>
        <i/>
        <sz val="9"/>
        <color indexed="8"/>
        <rFont val="Arial"/>
        <family val="2"/>
      </rPr>
      <t>)</t>
    </r>
  </si>
  <si>
    <r>
      <t>Industry Description</t>
    </r>
    <r>
      <rPr>
        <sz val="9"/>
        <color indexed="8"/>
        <rFont val="Arial"/>
        <family val="2"/>
      </rPr>
      <t xml:space="preserve"> ***</t>
    </r>
  </si>
  <si>
    <r>
      <t xml:space="preserve"> </t>
    </r>
    <r>
      <rPr>
        <b/>
        <sz val="9"/>
        <color indexed="8"/>
        <rFont val="Arial"/>
        <family val="2"/>
      </rPr>
      <t xml:space="preserve">DEMOGRAPHY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PSA)</t>
    </r>
  </si>
  <si>
    <r>
      <t xml:space="preserve">Population Density </t>
    </r>
    <r>
      <rPr>
        <sz val="9"/>
        <color indexed="8"/>
        <rFont val="Arial"/>
        <family val="2"/>
      </rPr>
      <t>(persons per square kilometer)</t>
    </r>
  </si>
  <si>
    <r>
      <t xml:space="preserve"> </t>
    </r>
    <r>
      <rPr>
        <b/>
        <sz val="9"/>
        <color indexed="8"/>
        <rFont val="Arial"/>
        <family val="2"/>
      </rPr>
      <t xml:space="preserve">HEALTH AND VITAL STATISTICS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PSA, Vital Statistics Report)</t>
    </r>
  </si>
  <si>
    <r>
      <t xml:space="preserve">Births </t>
    </r>
    <r>
      <rPr>
        <sz val="9"/>
        <color indexed="8"/>
        <rFont val="Arial"/>
        <family val="2"/>
      </rPr>
      <t>(Based on civil registration; not adjusted for under registration)</t>
    </r>
  </si>
  <si>
    <r>
      <t>Marriages</t>
    </r>
    <r>
      <rPr>
        <sz val="9"/>
        <color indexed="8"/>
        <rFont val="Arial"/>
        <family val="2"/>
      </rPr>
      <t xml:space="preserve"> (Based on civil registration; not adjusted for under registration)</t>
    </r>
  </si>
  <si>
    <r>
      <t xml:space="preserve">Deaths </t>
    </r>
    <r>
      <rPr>
        <sz val="9"/>
        <color indexed="8"/>
        <rFont val="Arial"/>
        <family val="2"/>
      </rPr>
      <t>(Based on civil registration; not adjusted for under registration)</t>
    </r>
  </si>
  <si>
    <r>
      <t xml:space="preserve"> </t>
    </r>
    <r>
      <rPr>
        <b/>
        <sz val="9"/>
        <color indexed="8"/>
        <rFont val="Arial"/>
        <family val="2"/>
      </rPr>
      <t xml:space="preserve">FAMILY PLANNING 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Sources:</t>
    </r>
    <r>
      <rPr>
        <sz val="9"/>
        <color indexed="8"/>
        <rFont val="Arial"/>
        <family val="2"/>
      </rPr>
      <t xml:space="preserve"> PSA, Family Planning Survey and Family Health Survey)</t>
    </r>
  </si>
  <si>
    <r>
      <t xml:space="preserve"> </t>
    </r>
    <r>
      <rPr>
        <b/>
        <sz val="9"/>
        <color indexed="8"/>
        <rFont val="Arial"/>
        <family val="2"/>
      </rPr>
      <t xml:space="preserve">EDUCATION  </t>
    </r>
    <r>
      <rPr>
        <sz val="9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PSA, FLEMMS/CPH)</t>
    </r>
  </si>
  <si>
    <r>
      <t xml:space="preserve"> </t>
    </r>
    <r>
      <rPr>
        <b/>
        <sz val="9"/>
        <color indexed="8"/>
        <rFont val="Arial"/>
        <family val="2"/>
      </rPr>
      <t>ENROLMENT</t>
    </r>
    <r>
      <rPr>
        <sz val="9"/>
        <color indexed="8"/>
        <rFont val="Arial"/>
        <family val="2"/>
      </rPr>
      <t xml:space="preserve"> (S</t>
    </r>
    <r>
      <rPr>
        <i/>
        <sz val="9"/>
        <color indexed="8"/>
        <rFont val="Arial"/>
        <family val="2"/>
      </rPr>
      <t xml:space="preserve">ource: </t>
    </r>
    <r>
      <rPr>
        <sz val="9"/>
        <color indexed="8"/>
        <rFont val="Arial"/>
        <family val="2"/>
      </rPr>
      <t xml:space="preserve">Department of Education) </t>
    </r>
  </si>
  <si>
    <r>
      <t xml:space="preserve"> </t>
    </r>
    <r>
      <rPr>
        <b/>
        <sz val="9"/>
        <color indexed="8"/>
        <rFont val="Arial"/>
        <family val="2"/>
      </rPr>
      <t>TOURISM</t>
    </r>
    <r>
      <rPr>
        <sz val="9"/>
        <color indexed="8"/>
        <rFont val="Arial"/>
        <family val="2"/>
      </rPr>
      <t xml:space="preserve">  (</t>
    </r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Department of Tourism)</t>
    </r>
  </si>
  <si>
    <r>
      <t>p</t>
    </r>
    <r>
      <rPr>
        <sz val="8"/>
        <color indexed="8"/>
        <rFont val="Arial"/>
        <family val="2"/>
      </rPr>
      <t xml:space="preserve"> Preliminary</t>
    </r>
  </si>
  <si>
    <r>
      <t xml:space="preserve"> </t>
    </r>
    <r>
      <rPr>
        <vertAlign val="superscript"/>
        <sz val="8"/>
        <color indexed="8"/>
        <rFont val="Arial"/>
        <family val="2"/>
      </rPr>
      <t>r</t>
    </r>
    <r>
      <rPr>
        <sz val="8"/>
        <color indexed="8"/>
        <rFont val="Arial"/>
        <family val="2"/>
      </rPr>
      <t xml:space="preserve"> Revised</t>
    </r>
  </si>
  <si>
    <r>
      <t xml:space="preserve"> </t>
    </r>
    <r>
      <rPr>
        <vertAlign val="superscript"/>
        <sz val="8"/>
        <color indexed="8"/>
        <rFont val="Arial"/>
        <family val="2"/>
      </rPr>
      <t>1/</t>
    </r>
    <r>
      <rPr>
        <vertAlign val="superscript"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Population counts for the regions do not add up to the national total. Includes 2,739 Filipinos in Philippine Embassies, consulates, and mission abroad.</t>
    </r>
  </si>
  <si>
    <r>
      <t xml:space="preserve"> </t>
    </r>
    <r>
      <rPr>
        <vertAlign val="superscript"/>
        <sz val="8"/>
        <color indexed="8"/>
        <rFont val="Arial"/>
        <family val="2"/>
      </rPr>
      <t>2/</t>
    </r>
    <r>
      <rPr>
        <vertAlign val="superscript"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Population counts for the regions do not add up to the national total. Includes 18,989 persons residing in the areas disputed by the City of Pasig (NCR) and the province</t>
    </r>
  </si>
  <si>
    <r>
      <t xml:space="preserve"> </t>
    </r>
    <r>
      <rPr>
        <vertAlign val="superscript"/>
        <sz val="8"/>
        <color indexed="8"/>
        <rFont val="Arial"/>
        <family val="2"/>
      </rPr>
      <t>3/</t>
    </r>
    <r>
      <rPr>
        <vertAlign val="superscript"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Population counts for the regions do not add up to the national total. Includes 2,134 Filipinos in Philippine Embassies, Consulates and Mission Abroad.</t>
    </r>
  </si>
  <si>
    <r>
      <t xml:space="preserve"> </t>
    </r>
    <r>
      <rPr>
        <vertAlign val="superscript"/>
        <sz val="8"/>
        <color indexed="8"/>
        <rFont val="Arial"/>
        <family val="2"/>
      </rPr>
      <t>4/</t>
    </r>
    <r>
      <rPr>
        <vertAlign val="superscript"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As of September 30, 2015</t>
    </r>
  </si>
  <si>
    <t>2nd Qtr. 2017</t>
  </si>
  <si>
    <t>2nd Qtr. 2016</t>
  </si>
  <si>
    <r>
      <t>2616.2</t>
    </r>
    <r>
      <rPr>
        <vertAlign val="superscript"/>
        <sz val="9"/>
        <rFont val="Arial"/>
        <family val="2"/>
      </rPr>
      <t>p</t>
    </r>
  </si>
  <si>
    <r>
      <t>293.88</t>
    </r>
    <r>
      <rPr>
        <vertAlign val="superscript"/>
        <sz val="9"/>
        <rFont val="Arial"/>
        <family val="2"/>
      </rPr>
      <t>p</t>
    </r>
  </si>
  <si>
    <r>
      <t>270.67</t>
    </r>
    <r>
      <rPr>
        <vertAlign val="superscript"/>
        <sz val="9"/>
        <rFont val="Arial"/>
        <family val="2"/>
      </rPr>
      <t>p</t>
    </r>
  </si>
  <si>
    <r>
      <t>2506.55</t>
    </r>
    <r>
      <rPr>
        <vertAlign val="superscript"/>
        <sz val="9"/>
        <rFont val="Arial"/>
        <family val="2"/>
      </rPr>
      <t>r</t>
    </r>
  </si>
  <si>
    <r>
      <t>299.78</t>
    </r>
    <r>
      <rPr>
        <vertAlign val="superscript"/>
        <sz val="9"/>
        <rFont val="Arial"/>
        <family val="2"/>
      </rPr>
      <t>r</t>
    </r>
  </si>
  <si>
    <r>
      <t>267.82</t>
    </r>
    <r>
      <rPr>
        <vertAlign val="superscript"/>
        <sz val="9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</si>
</sst>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6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#,##0.00\ ;&quot; (&quot;#,##0.00\);&quot; -&quot;#\ ;@\ "/>
    <numFmt numFmtId="167" formatCode="0.00\ ;\(0.00\)"/>
    <numFmt numFmtId="168" formatCode="0\ ;\(0\)"/>
    <numFmt numFmtId="170" formatCode="#,##0\ ;\(#,##0\)"/>
    <numFmt numFmtId="171" formatCode="0.0%"/>
    <numFmt numFmtId="172" formatCode="0.0\ ;\(0.0\)"/>
    <numFmt numFmtId="173" formatCode="#,##0.0\ ;\(#,##0.0\)"/>
    <numFmt numFmtId="176" formatCode="#,##0.000"/>
    <numFmt numFmtId="177" formatCode="#,##0;[Red]#,##0"/>
    <numFmt numFmtId="182" formatCode="0.0000"/>
    <numFmt numFmtId="183" formatCode="0.0_);\(0.0\)"/>
    <numFmt numFmtId="196" formatCode="#,##0.0_);\(#,##0.0\)"/>
  </numFmts>
  <fonts count="5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9"/>
      <name val="Arrus Blk BT"/>
      <family val="1"/>
    </font>
    <font>
      <sz val="10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u/>
      <vertAlign val="superscript"/>
      <sz val="9"/>
      <name val="Arial"/>
      <family val="2"/>
    </font>
    <font>
      <b/>
      <u/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Lucida Sans Unicode"/>
      <family val="2"/>
    </font>
    <font>
      <b/>
      <sz val="9"/>
      <color theme="1"/>
      <name val="Arrus Blk BT"/>
      <family val="1"/>
    </font>
    <font>
      <vertAlign val="superscript"/>
      <sz val="6.5"/>
      <color theme="1"/>
      <name val="Arial"/>
      <family val="2"/>
    </font>
    <font>
      <vertAlign val="superscript"/>
      <sz val="8"/>
      <color theme="1"/>
      <name val="Lucida Sans Unicode"/>
      <family val="2"/>
    </font>
    <font>
      <sz val="8"/>
      <color theme="1"/>
      <name val="Lucida Sans Unicode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gradientFill degree="180">
        <stop position="0">
          <color rgb="FF1E4778"/>
        </stop>
        <stop position="1">
          <color rgb="FF608DC4"/>
        </stop>
      </gradientFill>
    </fill>
    <fill>
      <patternFill patternType="solid">
        <fgColor theme="0" tint="-4.9989318521683403E-2"/>
        <bgColor rgb="FF339966"/>
      </patternFill>
    </fill>
    <fill>
      <patternFill patternType="solid">
        <fgColor theme="0" tint="-4.9989318521683403E-2"/>
        <bgColor indexed="64"/>
      </patternFill>
    </fill>
    <fill>
      <gradientFill>
        <stop position="0">
          <color theme="0"/>
        </stop>
        <stop position="1">
          <color rgb="FF285EA0"/>
        </stop>
      </gradientFill>
    </fill>
    <fill>
      <gradientFill>
        <stop position="0">
          <color theme="0"/>
        </stop>
        <stop position="1">
          <color rgb="FF2960A3"/>
        </stop>
      </gradient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</cellStyleXfs>
  <cellXfs count="435">
    <xf numFmtId="0" fontId="0" fillId="0" borderId="0" xfId="0"/>
    <xf numFmtId="0" fontId="0" fillId="0" borderId="0" xfId="0" applyFont="1"/>
    <xf numFmtId="0" fontId="3" fillId="2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2" fillId="0" borderId="0" xfId="0" applyFont="1" applyBorder="1"/>
    <xf numFmtId="171" fontId="2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0" fillId="0" borderId="0" xfId="0" applyFont="1" applyFill="1"/>
    <xf numFmtId="164" fontId="1" fillId="0" borderId="0" xfId="0" applyNumberFormat="1" applyFont="1" applyBorder="1"/>
    <xf numFmtId="164" fontId="2" fillId="0" borderId="0" xfId="0" applyNumberFormat="1" applyFont="1" applyBorder="1"/>
    <xf numFmtId="171" fontId="2" fillId="0" borderId="1" xfId="0" applyNumberFormat="1" applyFont="1" applyBorder="1"/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" fontId="12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12" fillId="2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3" fontId="7" fillId="0" borderId="0" xfId="0" applyNumberFormat="1" applyFont="1" applyBorder="1"/>
    <xf numFmtId="170" fontId="8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/>
    <xf numFmtId="3" fontId="8" fillId="0" borderId="0" xfId="0" applyNumberFormat="1" applyFont="1" applyBorder="1" applyAlignment="1"/>
    <xf numFmtId="0" fontId="7" fillId="0" borderId="0" xfId="0" applyFont="1" applyBorder="1"/>
    <xf numFmtId="0" fontId="7" fillId="2" borderId="0" xfId="0" applyFont="1" applyFill="1" applyBorder="1" applyAlignment="1"/>
    <xf numFmtId="0" fontId="7" fillId="0" borderId="0" xfId="0" applyFont="1" applyFill="1" applyBorder="1" applyAlignment="1"/>
    <xf numFmtId="17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/>
    <xf numFmtId="0" fontId="7" fillId="0" borderId="0" xfId="0" applyFont="1" applyFill="1" applyBorder="1"/>
    <xf numFmtId="171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171" fontId="12" fillId="2" borderId="0" xfId="0" quotePrefix="1" applyNumberFormat="1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12" fillId="2" borderId="0" xfId="0" applyNumberFormat="1" applyFont="1" applyFill="1" applyBorder="1" applyAlignment="1">
      <alignment horizontal="right"/>
    </xf>
    <xf numFmtId="2" fontId="8" fillId="0" borderId="0" xfId="0" applyNumberFormat="1" applyFont="1" applyBorder="1"/>
    <xf numFmtId="177" fontId="8" fillId="0" borderId="0" xfId="0" applyNumberFormat="1" applyFont="1" applyBorder="1" applyAlignment="1">
      <alignment horizontal="right"/>
    </xf>
    <xf numFmtId="171" fontId="8" fillId="0" borderId="0" xfId="0" applyNumberFormat="1" applyFont="1" applyBorder="1"/>
    <xf numFmtId="171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177" fontId="8" fillId="0" borderId="0" xfId="0" applyNumberFormat="1" applyFont="1" applyBorder="1"/>
    <xf numFmtId="177" fontId="7" fillId="0" borderId="0" xfId="0" applyNumberFormat="1" applyFont="1" applyBorder="1"/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2" fillId="2" borderId="0" xfId="0" applyFont="1" applyFill="1" applyBorder="1"/>
    <xf numFmtId="0" fontId="12" fillId="0" borderId="0" xfId="0" applyFont="1" applyFill="1" applyBorder="1"/>
    <xf numFmtId="171" fontId="7" fillId="0" borderId="0" xfId="0" applyNumberFormat="1" applyFont="1" applyBorder="1" applyAlignment="1">
      <alignment horizontal="right"/>
    </xf>
    <xf numFmtId="171" fontId="12" fillId="2" borderId="2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/>
    <xf numFmtId="2" fontId="1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0" fontId="37" fillId="0" borderId="0" xfId="0" applyFont="1"/>
    <xf numFmtId="164" fontId="8" fillId="0" borderId="0" xfId="0" applyNumberFormat="1" applyFont="1" applyFill="1" applyBorder="1" applyAlignment="1">
      <alignment horizontal="right" vertical="center"/>
    </xf>
    <xf numFmtId="171" fontId="8" fillId="0" borderId="0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/>
    <xf numFmtId="0" fontId="7" fillId="0" borderId="0" xfId="0" applyNumberFormat="1" applyFont="1" applyBorder="1" applyAlignment="1"/>
    <xf numFmtId="0" fontId="7" fillId="0" borderId="0" xfId="0" applyNumberFormat="1" applyFont="1" applyBorder="1"/>
    <xf numFmtId="176" fontId="8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/>
    <xf numFmtId="4" fontId="7" fillId="0" borderId="0" xfId="0" applyNumberFormat="1" applyFont="1" applyFill="1" applyBorder="1"/>
    <xf numFmtId="3" fontId="2" fillId="3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/>
    <xf numFmtId="164" fontId="7" fillId="0" borderId="0" xfId="0" applyNumberFormat="1" applyFont="1" applyBorder="1"/>
    <xf numFmtId="0" fontId="38" fillId="0" borderId="3" xfId="0" applyFont="1" applyFill="1" applyBorder="1" applyAlignment="1"/>
    <xf numFmtId="165" fontId="7" fillId="0" borderId="0" xfId="0" applyNumberFormat="1" applyFont="1" applyBorder="1"/>
    <xf numFmtId="168" fontId="12" fillId="2" borderId="0" xfId="0" applyNumberFormat="1" applyFont="1" applyFill="1" applyBorder="1" applyAlignment="1">
      <alignment horizontal="right"/>
    </xf>
    <xf numFmtId="0" fontId="2" fillId="0" borderId="4" xfId="0" applyFont="1" applyBorder="1"/>
    <xf numFmtId="171" fontId="2" fillId="0" borderId="4" xfId="0" applyNumberFormat="1" applyFont="1" applyBorder="1" applyAlignment="1">
      <alignment horizontal="right"/>
    </xf>
    <xf numFmtId="171" fontId="12" fillId="2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21" fillId="0" borderId="0" xfId="0" applyFont="1" applyBorder="1"/>
    <xf numFmtId="17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5" fontId="22" fillId="2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9" fillId="0" borderId="0" xfId="0" applyNumberFormat="1" applyFont="1" applyBorder="1"/>
    <xf numFmtId="4" fontId="20" fillId="0" borderId="0" xfId="0" applyNumberFormat="1" applyFont="1" applyBorder="1"/>
    <xf numFmtId="3" fontId="20" fillId="0" borderId="0" xfId="0" applyNumberFormat="1" applyFont="1" applyBorder="1"/>
    <xf numFmtId="3" fontId="20" fillId="0" borderId="0" xfId="0" applyNumberFormat="1" applyFont="1" applyFill="1" applyBorder="1"/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/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3" fontId="8" fillId="0" borderId="5" xfId="0" applyNumberFormat="1" applyFont="1" applyFill="1" applyBorder="1"/>
    <xf numFmtId="3" fontId="23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2" fillId="0" borderId="6" xfId="0" applyFont="1" applyFill="1" applyBorder="1"/>
    <xf numFmtId="171" fontId="1" fillId="0" borderId="6" xfId="0" applyNumberFormat="1" applyFont="1" applyFill="1" applyBorder="1" applyAlignment="1">
      <alignment horizontal="right"/>
    </xf>
    <xf numFmtId="171" fontId="2" fillId="0" borderId="6" xfId="0" applyNumberFormat="1" applyFont="1" applyFill="1" applyBorder="1" applyAlignment="1">
      <alignment horizontal="right"/>
    </xf>
    <xf numFmtId="0" fontId="0" fillId="0" borderId="4" xfId="0" applyFont="1" applyBorder="1"/>
    <xf numFmtId="0" fontId="1" fillId="0" borderId="4" xfId="0" applyFont="1" applyBorder="1"/>
    <xf numFmtId="0" fontId="24" fillId="0" borderId="6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/>
    <xf numFmtId="168" fontId="12" fillId="2" borderId="0" xfId="0" quotePrefix="1" applyNumberFormat="1" applyFont="1" applyFill="1" applyBorder="1" applyAlignment="1">
      <alignment horizontal="right"/>
    </xf>
    <xf numFmtId="0" fontId="22" fillId="4" borderId="0" xfId="0" applyFont="1" applyFill="1" applyBorder="1" applyAlignment="1">
      <alignment horizontal="right"/>
    </xf>
    <xf numFmtId="171" fontId="1" fillId="0" borderId="5" xfId="0" applyNumberFormat="1" applyFont="1" applyBorder="1" applyAlignment="1">
      <alignment horizontal="right"/>
    </xf>
    <xf numFmtId="2" fontId="7" fillId="0" borderId="0" xfId="0" applyNumberFormat="1" applyFont="1" applyBorder="1" applyAlignment="1" applyProtection="1">
      <alignment horizontal="right"/>
      <protection locked="0"/>
    </xf>
    <xf numFmtId="3" fontId="19" fillId="0" borderId="0" xfId="0" applyNumberFormat="1" applyFont="1" applyBorder="1"/>
    <xf numFmtId="0" fontId="2" fillId="0" borderId="3" xfId="0" applyFont="1" applyBorder="1"/>
    <xf numFmtId="171" fontId="2" fillId="0" borderId="3" xfId="0" applyNumberFormat="1" applyFont="1" applyBorder="1" applyAlignment="1">
      <alignment horizontal="right"/>
    </xf>
    <xf numFmtId="3" fontId="8" fillId="0" borderId="0" xfId="7" applyNumberFormat="1" applyFont="1" applyFill="1" applyBorder="1"/>
    <xf numFmtId="3" fontId="7" fillId="0" borderId="0" xfId="7" applyNumberFormat="1" applyFont="1" applyFill="1" applyBorder="1" applyAlignment="1">
      <alignment horizontal="right"/>
    </xf>
    <xf numFmtId="0" fontId="39" fillId="0" borderId="0" xfId="0" applyFont="1" applyFill="1" applyBorder="1"/>
    <xf numFmtId="0" fontId="39" fillId="0" borderId="0" xfId="0" applyFont="1" applyBorder="1"/>
    <xf numFmtId="3" fontId="39" fillId="0" borderId="0" xfId="0" applyNumberFormat="1" applyFont="1" applyBorder="1"/>
    <xf numFmtId="3" fontId="39" fillId="0" borderId="0" xfId="0" applyNumberFormat="1" applyFont="1" applyFill="1" applyBorder="1"/>
    <xf numFmtId="170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/>
    <xf numFmtId="0" fontId="12" fillId="5" borderId="0" xfId="0" applyFont="1" applyFill="1" applyBorder="1"/>
    <xf numFmtId="41" fontId="8" fillId="0" borderId="0" xfId="0" applyNumberFormat="1" applyFont="1" applyFill="1" applyBorder="1"/>
    <xf numFmtId="41" fontId="7" fillId="0" borderId="0" xfId="0" applyNumberFormat="1" applyFont="1" applyFill="1" applyBorder="1"/>
    <xf numFmtId="17" fontId="12" fillId="5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/>
    <xf numFmtId="0" fontId="12" fillId="5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/>
    <xf numFmtId="183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horizontal="right"/>
    </xf>
    <xf numFmtId="3" fontId="7" fillId="0" borderId="0" xfId="7" applyNumberFormat="1" applyFont="1" applyFill="1" applyBorder="1"/>
    <xf numFmtId="0" fontId="7" fillId="5" borderId="0" xfId="0" applyFont="1" applyFill="1" applyBorder="1"/>
    <xf numFmtId="168" fontId="12" fillId="5" borderId="0" xfId="0" quotePrefix="1" applyNumberFormat="1" applyFont="1" applyFill="1" applyBorder="1" applyAlignment="1">
      <alignment horizontal="right"/>
    </xf>
    <xf numFmtId="182" fontId="7" fillId="0" borderId="0" xfId="0" applyNumberFormat="1" applyFont="1" applyFill="1" applyBorder="1"/>
    <xf numFmtId="0" fontId="8" fillId="6" borderId="0" xfId="0" applyFont="1" applyFill="1" applyBorder="1"/>
    <xf numFmtId="1" fontId="12" fillId="6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indent="5"/>
    </xf>
    <xf numFmtId="49" fontId="8" fillId="2" borderId="0" xfId="0" applyNumberFormat="1" applyFont="1" applyFill="1" applyBorder="1" applyAlignment="1">
      <alignment horizontal="center"/>
    </xf>
    <xf numFmtId="171" fontId="7" fillId="0" borderId="0" xfId="1" applyNumberFormat="1" applyFont="1" applyFill="1" applyBorder="1" applyAlignment="1" applyProtection="1"/>
    <xf numFmtId="171" fontId="7" fillId="0" borderId="0" xfId="0" applyNumberFormat="1" applyFont="1" applyFill="1" applyBorder="1"/>
    <xf numFmtId="165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7" fontId="12" fillId="0" borderId="0" xfId="0" quotePrefix="1" applyNumberFormat="1" applyFont="1" applyBorder="1" applyAlignment="1">
      <alignment horizontal="right"/>
    </xf>
    <xf numFmtId="0" fontId="21" fillId="0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/>
    <xf numFmtId="37" fontId="6" fillId="0" borderId="0" xfId="0" applyNumberFormat="1" applyFont="1" applyBorder="1"/>
    <xf numFmtId="0" fontId="40" fillId="0" borderId="0" xfId="0" applyFont="1" applyBorder="1"/>
    <xf numFmtId="4" fontId="6" fillId="0" borderId="0" xfId="0" applyNumberFormat="1" applyFont="1" applyBorder="1"/>
    <xf numFmtId="0" fontId="23" fillId="2" borderId="0" xfId="0" applyFont="1" applyFill="1" applyBorder="1" applyAlignment="1">
      <alignment horizontal="right"/>
    </xf>
    <xf numFmtId="4" fontId="0" fillId="0" borderId="0" xfId="0" applyNumberFormat="1" applyFont="1" applyBorder="1"/>
    <xf numFmtId="0" fontId="2" fillId="0" borderId="5" xfId="0" applyFont="1" applyBorder="1"/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top"/>
    </xf>
    <xf numFmtId="17" fontId="41" fillId="2" borderId="7" xfId="0" quotePrefix="1" applyNumberFormat="1" applyFont="1" applyFill="1" applyBorder="1" applyAlignment="1">
      <alignment horizontal="right" vertical="top"/>
    </xf>
    <xf numFmtId="17" fontId="8" fillId="5" borderId="7" xfId="0" quotePrefix="1" applyNumberFormat="1" applyFont="1" applyFill="1" applyBorder="1" applyAlignment="1">
      <alignment horizontal="right" vertical="top"/>
    </xf>
    <xf numFmtId="2" fontId="8" fillId="0" borderId="0" xfId="0" applyNumberFormat="1" applyFont="1" applyBorder="1" applyAlignment="1" applyProtection="1">
      <alignment horizontal="right"/>
      <protection locked="0"/>
    </xf>
    <xf numFmtId="168" fontId="7" fillId="0" borderId="0" xfId="0" quotePrefix="1" applyNumberFormat="1" applyFont="1" applyFill="1" applyBorder="1" applyAlignment="1">
      <alignment horizontal="right"/>
    </xf>
    <xf numFmtId="0" fontId="7" fillId="0" borderId="3" xfId="0" applyNumberFormat="1" applyFont="1" applyBorder="1"/>
    <xf numFmtId="165" fontId="8" fillId="0" borderId="3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37" fontId="0" fillId="0" borderId="0" xfId="0" applyNumberFormat="1" applyFont="1" applyBorder="1"/>
    <xf numFmtId="168" fontId="8" fillId="0" borderId="0" xfId="0" quotePrefix="1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3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0" fontId="0" fillId="0" borderId="8" xfId="0" applyFont="1" applyBorder="1"/>
    <xf numFmtId="0" fontId="5" fillId="0" borderId="8" xfId="0" applyFont="1" applyBorder="1" applyAlignment="1">
      <alignment horizontal="left"/>
    </xf>
    <xf numFmtId="168" fontId="12" fillId="2" borderId="8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0" fontId="0" fillId="0" borderId="8" xfId="0" applyFont="1" applyFill="1" applyBorder="1"/>
    <xf numFmtId="3" fontId="12" fillId="2" borderId="8" xfId="0" applyNumberFormat="1" applyFont="1" applyFill="1" applyBorder="1" applyAlignment="1">
      <alignment horizontal="right"/>
    </xf>
    <xf numFmtId="0" fontId="38" fillId="0" borderId="9" xfId="0" applyFont="1" applyFill="1" applyBorder="1" applyAlignment="1"/>
    <xf numFmtId="0" fontId="7" fillId="0" borderId="8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 applyProtection="1">
      <alignment horizontal="right"/>
    </xf>
    <xf numFmtId="2" fontId="7" fillId="0" borderId="8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left"/>
    </xf>
    <xf numFmtId="168" fontId="12" fillId="5" borderId="8" xfId="0" quotePrefix="1" applyNumberFormat="1" applyFont="1" applyFill="1" applyBorder="1" applyAlignment="1">
      <alignment horizontal="right"/>
    </xf>
    <xf numFmtId="168" fontId="12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170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 applyProtection="1">
      <alignment horizontal="right"/>
    </xf>
    <xf numFmtId="3" fontId="7" fillId="0" borderId="8" xfId="1" applyNumberFormat="1" applyFont="1" applyFill="1" applyBorder="1" applyAlignment="1" applyProtection="1">
      <alignment horizontal="right"/>
    </xf>
    <xf numFmtId="0" fontId="7" fillId="0" borderId="8" xfId="0" applyFont="1" applyFill="1" applyBorder="1"/>
    <xf numFmtId="3" fontId="2" fillId="0" borderId="8" xfId="1" applyNumberFormat="1" applyFont="1" applyFill="1" applyBorder="1" applyAlignment="1" applyProtection="1">
      <alignment horizontal="right"/>
    </xf>
    <xf numFmtId="17" fontId="12" fillId="0" borderId="8" xfId="0" applyNumberFormat="1" applyFont="1" applyFill="1" applyBorder="1" applyAlignment="1">
      <alignment horizontal="right"/>
    </xf>
    <xf numFmtId="196" fontId="7" fillId="0" borderId="8" xfId="0" applyNumberFormat="1" applyFont="1" applyBorder="1" applyAlignment="1">
      <alignment horizontal="right"/>
    </xf>
    <xf numFmtId="196" fontId="7" fillId="0" borderId="8" xfId="0" applyNumberFormat="1" applyFont="1" applyBorder="1" applyAlignment="1"/>
    <xf numFmtId="196" fontId="14" fillId="0" borderId="8" xfId="0" applyNumberFormat="1" applyFont="1" applyBorder="1" applyAlignment="1">
      <alignment horizontal="right"/>
    </xf>
    <xf numFmtId="172" fontId="7" fillId="0" borderId="8" xfId="0" applyNumberFormat="1" applyFont="1" applyBorder="1" applyAlignment="1"/>
    <xf numFmtId="172" fontId="7" fillId="0" borderId="8" xfId="0" applyNumberFormat="1" applyFont="1" applyBorder="1" applyAlignment="1">
      <alignment horizontal="right"/>
    </xf>
    <xf numFmtId="183" fontId="7" fillId="0" borderId="8" xfId="0" applyNumberFormat="1" applyFont="1" applyBorder="1" applyAlignment="1">
      <alignment horizontal="right"/>
    </xf>
    <xf numFmtId="165" fontId="39" fillId="0" borderId="8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3" fontId="7" fillId="0" borderId="8" xfId="7" applyNumberFormat="1" applyFont="1" applyFill="1" applyBorder="1"/>
    <xf numFmtId="3" fontId="7" fillId="0" borderId="8" xfId="7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1" fontId="12" fillId="6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8" fontId="12" fillId="2" borderId="8" xfId="0" quotePrefix="1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/>
    </xf>
    <xf numFmtId="173" fontId="2" fillId="0" borderId="8" xfId="0" applyNumberFormat="1" applyFont="1" applyFill="1" applyBorder="1" applyAlignment="1">
      <alignment horizontal="right"/>
    </xf>
    <xf numFmtId="168" fontId="7" fillId="0" borderId="8" xfId="0" quotePrefix="1" applyNumberFormat="1" applyFont="1" applyFill="1" applyBorder="1" applyAlignment="1">
      <alignment horizontal="right"/>
    </xf>
    <xf numFmtId="176" fontId="7" fillId="0" borderId="8" xfId="0" applyNumberFormat="1" applyFont="1" applyFill="1" applyBorder="1" applyAlignment="1">
      <alignment horizontal="right"/>
    </xf>
    <xf numFmtId="171" fontId="12" fillId="2" borderId="8" xfId="0" quotePrefix="1" applyNumberFormat="1" applyFont="1" applyFill="1" applyBorder="1" applyAlignment="1">
      <alignment horizontal="right"/>
    </xf>
    <xf numFmtId="0" fontId="40" fillId="0" borderId="8" xfId="0" applyFont="1" applyBorder="1"/>
    <xf numFmtId="176" fontId="2" fillId="0" borderId="8" xfId="0" applyNumberFormat="1" applyFont="1" applyFill="1" applyBorder="1" applyAlignment="1">
      <alignment horizontal="right"/>
    </xf>
    <xf numFmtId="176" fontId="12" fillId="0" borderId="8" xfId="0" applyNumberFormat="1" applyFont="1" applyFill="1" applyBorder="1" applyAlignment="1">
      <alignment horizontal="right"/>
    </xf>
    <xf numFmtId="4" fontId="0" fillId="0" borderId="8" xfId="0" applyNumberFormat="1" applyBorder="1"/>
    <xf numFmtId="164" fontId="21" fillId="0" borderId="8" xfId="0" applyNumberFormat="1" applyFont="1" applyBorder="1" applyAlignment="1"/>
    <xf numFmtId="49" fontId="8" fillId="2" borderId="8" xfId="0" applyNumberFormat="1" applyFont="1" applyFill="1" applyBorder="1" applyAlignment="1">
      <alignment horizontal="center"/>
    </xf>
    <xf numFmtId="3" fontId="7" fillId="0" borderId="8" xfId="0" applyNumberFormat="1" applyFont="1" applyBorder="1"/>
    <xf numFmtId="164" fontId="2" fillId="0" borderId="8" xfId="0" applyNumberFormat="1" applyFont="1" applyBorder="1" applyAlignment="1"/>
    <xf numFmtId="2" fontId="7" fillId="0" borderId="8" xfId="0" applyNumberFormat="1" applyFont="1" applyBorder="1"/>
    <xf numFmtId="4" fontId="7" fillId="0" borderId="8" xfId="0" applyNumberFormat="1" applyFont="1" applyFill="1" applyBorder="1" applyAlignment="1">
      <alignment horizontal="right"/>
    </xf>
    <xf numFmtId="4" fontId="21" fillId="0" borderId="8" xfId="0" applyNumberFormat="1" applyFont="1" applyFill="1" applyBorder="1" applyAlignment="1">
      <alignment horizontal="right"/>
    </xf>
    <xf numFmtId="171" fontId="2" fillId="0" borderId="8" xfId="0" applyNumberFormat="1" applyFont="1" applyBorder="1"/>
    <xf numFmtId="0" fontId="8" fillId="2" borderId="8" xfId="0" applyFont="1" applyFill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171" fontId="2" fillId="0" borderId="10" xfId="0" applyNumberFormat="1" applyFont="1" applyBorder="1"/>
    <xf numFmtId="171" fontId="12" fillId="5" borderId="11" xfId="0" quotePrefix="1" applyNumberFormat="1" applyFont="1" applyFill="1" applyBorder="1" applyAlignment="1">
      <alignment horizontal="right" vertical="top" wrapText="1"/>
    </xf>
    <xf numFmtId="49" fontId="12" fillId="0" borderId="8" xfId="0" applyNumberFormat="1" applyFont="1" applyFill="1" applyBorder="1" applyAlignment="1">
      <alignment horizontal="right"/>
    </xf>
    <xf numFmtId="177" fontId="7" fillId="0" borderId="8" xfId="0" applyNumberFormat="1" applyFont="1" applyFill="1" applyBorder="1" applyAlignment="1">
      <alignment horizontal="right"/>
    </xf>
    <xf numFmtId="171" fontId="7" fillId="0" borderId="8" xfId="1" applyNumberFormat="1" applyFont="1" applyFill="1" applyBorder="1" applyAlignment="1" applyProtection="1"/>
    <xf numFmtId="171" fontId="7" fillId="0" borderId="8" xfId="0" applyNumberFormat="1" applyFont="1" applyFill="1" applyBorder="1"/>
    <xf numFmtId="3" fontId="7" fillId="0" borderId="8" xfId="0" applyNumberFormat="1" applyFont="1" applyFill="1" applyBorder="1"/>
    <xf numFmtId="165" fontId="7" fillId="0" borderId="8" xfId="1" applyNumberFormat="1" applyFont="1" applyFill="1" applyBorder="1" applyAlignment="1" applyProtection="1"/>
    <xf numFmtId="0" fontId="7" fillId="0" borderId="8" xfId="1" applyNumberFormat="1" applyFont="1" applyFill="1" applyBorder="1" applyAlignment="1" applyProtection="1"/>
    <xf numFmtId="171" fontId="7" fillId="0" borderId="8" xfId="0" applyNumberFormat="1" applyFont="1" applyBorder="1"/>
    <xf numFmtId="0" fontId="12" fillId="2" borderId="8" xfId="0" applyFont="1" applyFill="1" applyBorder="1" applyAlignment="1">
      <alignment horizontal="right"/>
    </xf>
    <xf numFmtId="0" fontId="7" fillId="0" borderId="8" xfId="0" applyFont="1" applyBorder="1"/>
    <xf numFmtId="17" fontId="12" fillId="5" borderId="8" xfId="0" applyNumberFormat="1" applyFont="1" applyFill="1" applyBorder="1" applyAlignment="1">
      <alignment horizontal="right"/>
    </xf>
    <xf numFmtId="41" fontId="7" fillId="0" borderId="8" xfId="0" applyNumberFormat="1" applyFont="1" applyFill="1" applyBorder="1"/>
    <xf numFmtId="3" fontId="2" fillId="0" borderId="8" xfId="0" applyNumberFormat="1" applyFont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177" fontId="8" fillId="0" borderId="8" xfId="0" applyNumberFormat="1" applyFont="1" applyBorder="1"/>
    <xf numFmtId="177" fontId="7" fillId="0" borderId="8" xfId="0" applyNumberFormat="1" applyFont="1" applyBorder="1"/>
    <xf numFmtId="15" fontId="22" fillId="2" borderId="8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4" fontId="20" fillId="0" borderId="8" xfId="0" applyNumberFormat="1" applyFont="1" applyBorder="1" applyAlignment="1">
      <alignment horizontal="right"/>
    </xf>
    <xf numFmtId="4" fontId="20" fillId="0" borderId="8" xfId="0" applyNumberFormat="1" applyFont="1" applyBorder="1"/>
    <xf numFmtId="3" fontId="20" fillId="0" borderId="8" xfId="0" applyNumberFormat="1" applyFont="1" applyBorder="1"/>
    <xf numFmtId="3" fontId="20" fillId="0" borderId="8" xfId="0" applyNumberFormat="1" applyFont="1" applyFill="1" applyBorder="1"/>
    <xf numFmtId="3" fontId="20" fillId="0" borderId="8" xfId="0" applyNumberFormat="1" applyFont="1" applyBorder="1" applyAlignment="1">
      <alignment horizontal="right"/>
    </xf>
    <xf numFmtId="0" fontId="20" fillId="0" borderId="8" xfId="0" applyFont="1" applyBorder="1"/>
    <xf numFmtId="0" fontId="3" fillId="0" borderId="1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3" fontId="7" fillId="0" borderId="12" xfId="0" applyNumberFormat="1" applyFont="1" applyFill="1" applyBorder="1"/>
    <xf numFmtId="0" fontId="12" fillId="2" borderId="8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12" fillId="2" borderId="13" xfId="0" applyFont="1" applyFill="1" applyBorder="1"/>
    <xf numFmtId="171" fontId="2" fillId="0" borderId="14" xfId="0" applyNumberFormat="1" applyFont="1" applyBorder="1" applyAlignment="1">
      <alignment horizontal="right"/>
    </xf>
    <xf numFmtId="0" fontId="12" fillId="0" borderId="8" xfId="0" applyFont="1" applyFill="1" applyBorder="1"/>
    <xf numFmtId="171" fontId="7" fillId="0" borderId="8" xfId="0" applyNumberFormat="1" applyFont="1" applyBorder="1" applyAlignment="1">
      <alignment horizontal="right"/>
    </xf>
    <xf numFmtId="171" fontId="2" fillId="0" borderId="8" xfId="0" applyNumberFormat="1" applyFont="1" applyBorder="1" applyAlignment="1">
      <alignment horizontal="right"/>
    </xf>
    <xf numFmtId="171" fontId="12" fillId="2" borderId="13" xfId="0" applyNumberFormat="1" applyFont="1" applyFill="1" applyBorder="1" applyAlignment="1">
      <alignment horizontal="right"/>
    </xf>
    <xf numFmtId="171" fontId="8" fillId="0" borderId="8" xfId="0" applyNumberFormat="1" applyFont="1" applyFill="1" applyBorder="1" applyAlignment="1">
      <alignment horizontal="right"/>
    </xf>
    <xf numFmtId="171" fontId="7" fillId="0" borderId="8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1" fontId="2" fillId="0" borderId="15" xfId="0" applyNumberFormat="1" applyFont="1" applyBorder="1" applyAlignment="1">
      <alignment horizontal="right"/>
    </xf>
    <xf numFmtId="171" fontId="2" fillId="0" borderId="16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4" fillId="0" borderId="16" xfId="0" applyFont="1" applyFill="1" applyBorder="1" applyAlignment="1"/>
    <xf numFmtId="0" fontId="24" fillId="0" borderId="8" xfId="0" applyFont="1" applyFill="1" applyBorder="1" applyAlignment="1"/>
    <xf numFmtId="0" fontId="38" fillId="0" borderId="10" xfId="0" applyFont="1" applyFill="1" applyBorder="1" applyAlignment="1"/>
    <xf numFmtId="39" fontId="7" fillId="0" borderId="8" xfId="1" applyNumberFormat="1" applyFont="1" applyFill="1" applyBorder="1" applyAlignment="1" applyProtection="1">
      <alignment horizontal="right"/>
    </xf>
    <xf numFmtId="39" fontId="7" fillId="0" borderId="8" xfId="0" applyNumberFormat="1" applyFont="1" applyFill="1" applyBorder="1"/>
    <xf numFmtId="37" fontId="7" fillId="0" borderId="8" xfId="0" applyNumberFormat="1" applyFont="1" applyFill="1" applyBorder="1" applyAlignment="1">
      <alignment horizontal="right"/>
    </xf>
    <xf numFmtId="37" fontId="7" fillId="0" borderId="8" xfId="0" applyNumberFormat="1" applyFont="1" applyFill="1" applyBorder="1" applyAlignment="1"/>
    <xf numFmtId="39" fontId="11" fillId="0" borderId="8" xfId="1" applyNumberFormat="1" applyFill="1" applyBorder="1" applyAlignment="1">
      <alignment horizontal="right"/>
    </xf>
    <xf numFmtId="3" fontId="0" fillId="0" borderId="8" xfId="0" applyNumberFormat="1" applyFont="1" applyBorder="1"/>
    <xf numFmtId="37" fontId="0" fillId="0" borderId="8" xfId="0" applyNumberFormat="1" applyFont="1" applyBorder="1"/>
    <xf numFmtId="0" fontId="12" fillId="7" borderId="0" xfId="0" applyFont="1" applyFill="1" applyBorder="1" applyAlignment="1">
      <alignment horizontal="right"/>
    </xf>
    <xf numFmtId="17" fontId="12" fillId="5" borderId="0" xfId="0" quotePrefix="1" applyNumberFormat="1" applyFont="1" applyFill="1" applyBorder="1" applyAlignment="1">
      <alignment horizontal="right"/>
    </xf>
    <xf numFmtId="17" fontId="12" fillId="5" borderId="8" xfId="0" quotePrefix="1" applyNumberFormat="1" applyFont="1" applyFill="1" applyBorder="1" applyAlignment="1">
      <alignment horizontal="right"/>
    </xf>
    <xf numFmtId="0" fontId="38" fillId="0" borderId="0" xfId="0" applyFont="1" applyFill="1" applyBorder="1"/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left" indent="1"/>
    </xf>
    <xf numFmtId="0" fontId="42" fillId="0" borderId="17" xfId="0" applyFont="1" applyFill="1" applyBorder="1" applyAlignment="1">
      <alignment horizontal="left" indent="2"/>
    </xf>
    <xf numFmtId="165" fontId="43" fillId="0" borderId="17" xfId="0" applyNumberFormat="1" applyFont="1" applyFill="1" applyBorder="1" applyAlignment="1">
      <alignment horizontal="left" indent="3"/>
    </xf>
    <xf numFmtId="0" fontId="43" fillId="0" borderId="17" xfId="0" applyFont="1" applyFill="1" applyBorder="1" applyAlignment="1">
      <alignment horizontal="left" indent="3"/>
    </xf>
    <xf numFmtId="0" fontId="44" fillId="0" borderId="17" xfId="0" applyFont="1" applyFill="1" applyBorder="1" applyAlignment="1"/>
    <xf numFmtId="0" fontId="45" fillId="0" borderId="17" xfId="0" applyFont="1" applyFill="1" applyBorder="1" applyAlignment="1">
      <alignment horizontal="left" indent="1"/>
    </xf>
    <xf numFmtId="0" fontId="43" fillId="0" borderId="17" xfId="0" applyFont="1" applyFill="1" applyBorder="1" applyAlignment="1">
      <alignment horizontal="left" indent="6"/>
    </xf>
    <xf numFmtId="0" fontId="38" fillId="0" borderId="17" xfId="0" applyFont="1" applyFill="1" applyBorder="1" applyAlignment="1">
      <alignment horizontal="left" indent="6"/>
    </xf>
    <xf numFmtId="0" fontId="43" fillId="0" borderId="17" xfId="0" applyFont="1" applyFill="1" applyBorder="1" applyAlignment="1"/>
    <xf numFmtId="0" fontId="46" fillId="0" borderId="17" xfId="0" applyFont="1" applyFill="1" applyBorder="1" applyAlignment="1"/>
    <xf numFmtId="0" fontId="45" fillId="0" borderId="17" xfId="0" applyFont="1" applyFill="1" applyBorder="1" applyAlignment="1">
      <alignment horizontal="left" indent="3"/>
    </xf>
    <xf numFmtId="0" fontId="43" fillId="0" borderId="17" xfId="0" applyFont="1" applyFill="1" applyBorder="1" applyAlignment="1">
      <alignment horizontal="left" indent="5"/>
    </xf>
    <xf numFmtId="0" fontId="43" fillId="0" borderId="17" xfId="0" applyFont="1" applyFill="1" applyBorder="1" applyAlignment="1">
      <alignment horizontal="left"/>
    </xf>
    <xf numFmtId="0" fontId="42" fillId="0" borderId="17" xfId="0" applyFont="1" applyFill="1" applyBorder="1" applyAlignment="1"/>
    <xf numFmtId="0" fontId="42" fillId="0" borderId="9" xfId="0" applyFont="1" applyFill="1" applyBorder="1" applyAlignment="1">
      <alignment horizontal="left" indent="1"/>
    </xf>
    <xf numFmtId="0" fontId="47" fillId="0" borderId="17" xfId="0" applyFont="1" applyFill="1" applyBorder="1" applyAlignment="1">
      <alignment horizontal="left"/>
    </xf>
    <xf numFmtId="0" fontId="44" fillId="0" borderId="17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3" fillId="0" borderId="17" xfId="0" applyFont="1" applyFill="1" applyBorder="1" applyAlignment="1">
      <alignment horizontal="left" indent="1"/>
    </xf>
    <xf numFmtId="0" fontId="42" fillId="0" borderId="17" xfId="0" applyFont="1" applyFill="1" applyBorder="1"/>
    <xf numFmtId="0" fontId="43" fillId="0" borderId="17" xfId="0" applyFont="1" applyFill="1" applyBorder="1"/>
    <xf numFmtId="0" fontId="43" fillId="0" borderId="17" xfId="0" applyFont="1" applyFill="1" applyBorder="1" applyAlignment="1">
      <alignment horizontal="left" indent="2"/>
    </xf>
    <xf numFmtId="0" fontId="46" fillId="0" borderId="17" xfId="0" applyFont="1" applyFill="1" applyBorder="1"/>
    <xf numFmtId="0" fontId="46" fillId="0" borderId="9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left" vertical="center" indent="1"/>
    </xf>
    <xf numFmtId="0" fontId="38" fillId="0" borderId="17" xfId="0" applyFont="1" applyFill="1" applyBorder="1"/>
    <xf numFmtId="0" fontId="44" fillId="0" borderId="9" xfId="0" applyFont="1" applyFill="1" applyBorder="1" applyAlignment="1">
      <alignment horizontal="left" indent="2"/>
    </xf>
    <xf numFmtId="0" fontId="42" fillId="0" borderId="18" xfId="0" applyFont="1" applyFill="1" applyBorder="1" applyAlignment="1">
      <alignment horizontal="left" indent="1"/>
    </xf>
    <xf numFmtId="0" fontId="49" fillId="0" borderId="17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left" indent="1"/>
    </xf>
    <xf numFmtId="0" fontId="50" fillId="0" borderId="17" xfId="0" applyFont="1" applyFill="1" applyBorder="1" applyAlignment="1">
      <alignment horizontal="left" indent="1"/>
    </xf>
    <xf numFmtId="0" fontId="51" fillId="0" borderId="17" xfId="0" applyFont="1" applyFill="1" applyBorder="1" applyAlignment="1">
      <alignment horizontal="left" indent="1"/>
    </xf>
    <xf numFmtId="0" fontId="46" fillId="0" borderId="17" xfId="0" applyFont="1" applyFill="1" applyBorder="1" applyAlignment="1">
      <alignment horizontal="left" indent="1"/>
    </xf>
    <xf numFmtId="0" fontId="52" fillId="0" borderId="20" xfId="0" applyFont="1" applyFill="1" applyBorder="1" applyAlignment="1"/>
    <xf numFmtId="0" fontId="38" fillId="0" borderId="21" xfId="0" applyFont="1" applyFill="1" applyBorder="1" applyAlignment="1"/>
    <xf numFmtId="0" fontId="43" fillId="0" borderId="17" xfId="0" applyFont="1" applyFill="1" applyBorder="1" applyAlignment="1">
      <alignment horizontal="left" vertical="center" indent="1"/>
    </xf>
    <xf numFmtId="0" fontId="46" fillId="0" borderId="0" xfId="0" applyFont="1" applyFill="1" applyAlignment="1">
      <alignment wrapText="1"/>
    </xf>
    <xf numFmtId="0" fontId="38" fillId="0" borderId="0" xfId="0" applyFont="1" applyFill="1"/>
    <xf numFmtId="0" fontId="48" fillId="5" borderId="22" xfId="0" applyFont="1" applyFill="1" applyBorder="1" applyAlignment="1">
      <alignment vertical="center"/>
    </xf>
    <xf numFmtId="0" fontId="48" fillId="5" borderId="17" xfId="0" applyFont="1" applyFill="1" applyBorder="1" applyAlignment="1">
      <alignment vertical="center"/>
    </xf>
    <xf numFmtId="0" fontId="42" fillId="5" borderId="17" xfId="0" applyFont="1" applyFill="1" applyBorder="1" applyAlignment="1">
      <alignment vertical="center"/>
    </xf>
    <xf numFmtId="0" fontId="48" fillId="5" borderId="17" xfId="0" applyFont="1" applyFill="1" applyBorder="1" applyAlignment="1">
      <alignment horizontal="left"/>
    </xf>
    <xf numFmtId="0" fontId="42" fillId="5" borderId="17" xfId="0" applyFont="1" applyFill="1" applyBorder="1"/>
    <xf numFmtId="0" fontId="42" fillId="8" borderId="17" xfId="0" applyFont="1" applyFill="1" applyBorder="1"/>
    <xf numFmtId="0" fontId="48" fillId="8" borderId="17" xfId="0" applyFont="1" applyFill="1" applyBorder="1" applyAlignment="1">
      <alignment vertical="center"/>
    </xf>
    <xf numFmtId="0" fontId="48" fillId="8" borderId="22" xfId="0" applyFont="1" applyFill="1" applyBorder="1" applyAlignment="1">
      <alignment horizontal="left" vertical="top"/>
    </xf>
    <xf numFmtId="0" fontId="48" fillId="8" borderId="17" xfId="0" applyFont="1" applyFill="1" applyBorder="1"/>
    <xf numFmtId="0" fontId="42" fillId="8" borderId="17" xfId="0" applyFont="1" applyFill="1" applyBorder="1" applyAlignment="1">
      <alignment vertical="center"/>
    </xf>
    <xf numFmtId="0" fontId="48" fillId="5" borderId="23" xfId="0" applyFont="1" applyFill="1" applyBorder="1" applyAlignment="1">
      <alignment horizontal="left"/>
    </xf>
    <xf numFmtId="0" fontId="48" fillId="5" borderId="23" xfId="0" applyFont="1" applyFill="1" applyBorder="1" applyAlignment="1">
      <alignment vertical="center"/>
    </xf>
    <xf numFmtId="1" fontId="45" fillId="5" borderId="17" xfId="0" applyNumberFormat="1" applyFont="1" applyFill="1" applyBorder="1" applyAlignment="1">
      <alignment horizontal="left" indent="1"/>
    </xf>
    <xf numFmtId="0" fontId="48" fillId="5" borderId="17" xfId="0" applyFont="1" applyFill="1" applyBorder="1"/>
    <xf numFmtId="0" fontId="56" fillId="13" borderId="27" xfId="0" applyFont="1" applyFill="1" applyBorder="1" applyAlignment="1">
      <alignment horizontal="right"/>
    </xf>
    <xf numFmtId="0" fontId="56" fillId="13" borderId="28" xfId="0" applyFont="1" applyFill="1" applyBorder="1" applyAlignment="1">
      <alignment horizontal="right"/>
    </xf>
    <xf numFmtId="0" fontId="56" fillId="13" borderId="29" xfId="0" applyFont="1" applyFill="1" applyBorder="1" applyAlignment="1">
      <alignment horizontal="right"/>
    </xf>
    <xf numFmtId="0" fontId="0" fillId="13" borderId="22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4" fillId="9" borderId="17" xfId="0" applyFont="1" applyFill="1" applyBorder="1" applyAlignment="1">
      <alignment horizontal="left" vertical="center" indent="54"/>
    </xf>
    <xf numFmtId="0" fontId="54" fillId="9" borderId="0" xfId="0" applyFont="1" applyFill="1" applyBorder="1" applyAlignment="1">
      <alignment horizontal="left" vertical="center" indent="54"/>
    </xf>
    <xf numFmtId="0" fontId="54" fillId="9" borderId="8" xfId="0" applyFont="1" applyFill="1" applyBorder="1" applyAlignment="1">
      <alignment horizontal="left" vertical="center" indent="54"/>
    </xf>
    <xf numFmtId="0" fontId="0" fillId="13" borderId="24" xfId="0" applyFont="1" applyFill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/>
    </xf>
    <xf numFmtId="0" fontId="55" fillId="9" borderId="17" xfId="0" applyFont="1" applyFill="1" applyBorder="1" applyAlignment="1">
      <alignment horizontal="center" vertical="center"/>
    </xf>
    <xf numFmtId="0" fontId="55" fillId="9" borderId="0" xfId="0" applyFont="1" applyFill="1" applyBorder="1" applyAlignment="1">
      <alignment horizontal="center" vertical="center"/>
    </xf>
    <xf numFmtId="0" fontId="55" fillId="9" borderId="8" xfId="0" applyFont="1" applyFill="1" applyBorder="1" applyAlignment="1">
      <alignment horizontal="center" vertical="center"/>
    </xf>
    <xf numFmtId="0" fontId="54" fillId="9" borderId="17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8" xfId="0" applyFont="1" applyFill="1" applyBorder="1" applyAlignment="1">
      <alignment horizontal="center" vertical="center"/>
    </xf>
    <xf numFmtId="0" fontId="55" fillId="9" borderId="9" xfId="0" applyFont="1" applyFill="1" applyBorder="1" applyAlignment="1">
      <alignment horizontal="center" vertical="center"/>
    </xf>
    <xf numFmtId="0" fontId="55" fillId="9" borderId="3" xfId="0" applyFont="1" applyFill="1" applyBorder="1" applyAlignment="1">
      <alignment horizontal="center" vertical="center"/>
    </xf>
    <xf numFmtId="0" fontId="55" fillId="9" borderId="1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3" fillId="9" borderId="17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8" xfId="0" applyFont="1" applyFill="1" applyBorder="1" applyAlignment="1">
      <alignment horizontal="center" vertical="center"/>
    </xf>
    <xf numFmtId="171" fontId="12" fillId="2" borderId="0" xfId="0" quotePrefix="1" applyNumberFormat="1" applyFont="1" applyFill="1" applyBorder="1" applyAlignment="1">
      <alignment horizontal="center"/>
    </xf>
    <xf numFmtId="171" fontId="12" fillId="2" borderId="0" xfId="0" applyNumberFormat="1" applyFont="1" applyFill="1" applyBorder="1" applyAlignment="1">
      <alignment horizontal="center"/>
    </xf>
    <xf numFmtId="171" fontId="12" fillId="2" borderId="8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</cellXfs>
  <cellStyles count="8">
    <cellStyle name="Comma" xfId="1" builtinId="3"/>
    <cellStyle name="Comma 2" xfId="2"/>
    <cellStyle name="Comma 7" xfId="3"/>
    <cellStyle name="Normal" xfId="0" builtinId="0"/>
    <cellStyle name="Normal 2" xfId="4"/>
    <cellStyle name="Normal 89" xfId="5"/>
    <cellStyle name="Normal 90" xfId="6"/>
    <cellStyle name="Normal 93" xfId="7"/>
  </cellStyles>
  <dxfs count="1">
    <dxf>
      <numFmt numFmtId="189" formatCode=".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2</xdr:row>
      <xdr:rowOff>104775</xdr:rowOff>
    </xdr:from>
    <xdr:ext cx="2562226" cy="468013"/>
    <xdr:sp macro="" textlink="">
      <xdr:nvSpPr>
        <xdr:cNvPr id="5" name="Rectangle 4"/>
        <xdr:cNvSpPr>
          <a:spLocks noChangeAspect="1"/>
        </xdr:cNvSpPr>
      </xdr:nvSpPr>
      <xdr:spPr>
        <a:xfrm>
          <a:off x="5505450" y="323850"/>
          <a:ext cx="2562226" cy="46801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National Quickstat</a:t>
          </a:r>
        </a:p>
      </xdr:txBody>
    </xdr:sp>
    <xdr:clientData/>
  </xdr:oneCellAnchor>
  <xdr:twoCellAnchor>
    <xdr:from>
      <xdr:col>0</xdr:col>
      <xdr:colOff>609601</xdr:colOff>
      <xdr:row>2</xdr:row>
      <xdr:rowOff>76200</xdr:rowOff>
    </xdr:from>
    <xdr:to>
      <xdr:col>0</xdr:col>
      <xdr:colOff>2495550</xdr:colOff>
      <xdr:row>3</xdr:row>
      <xdr:rowOff>28575</xdr:rowOff>
    </xdr:to>
    <xdr:sp macro="" textlink="">
      <xdr:nvSpPr>
        <xdr:cNvPr id="7" name="Rectangle 6"/>
        <xdr:cNvSpPr/>
      </xdr:nvSpPr>
      <xdr:spPr bwMode="auto">
        <a:xfrm>
          <a:off x="609601" y="295275"/>
          <a:ext cx="1885949" cy="2762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900" b="0" u="none">
              <a:solidFill>
                <a:schemeClr val="bg1"/>
              </a:solidFill>
              <a:latin typeface="Trajan Pro" pitchFamily="18" charset="0"/>
            </a:rPr>
            <a:t>R</a:t>
          </a:r>
          <a:r>
            <a:rPr lang="en-US" sz="800" b="0" u="none">
              <a:solidFill>
                <a:schemeClr val="bg1"/>
              </a:solidFill>
              <a:latin typeface="Trajan Pro" pitchFamily="18" charset="0"/>
            </a:rPr>
            <a:t>EPUBLIC</a:t>
          </a:r>
          <a:r>
            <a:rPr lang="en-US" sz="800" b="0" u="none" baseline="0">
              <a:solidFill>
                <a:schemeClr val="bg1"/>
              </a:solidFill>
              <a:latin typeface="Trajan Pro" pitchFamily="18" charset="0"/>
            </a:rPr>
            <a:t> OF THE </a:t>
          </a:r>
          <a:r>
            <a:rPr lang="en-US" sz="900" b="0" u="none" baseline="0">
              <a:solidFill>
                <a:schemeClr val="bg1"/>
              </a:solidFill>
              <a:latin typeface="Trajan Pro" pitchFamily="18" charset="0"/>
            </a:rPr>
            <a:t>P</a:t>
          </a:r>
          <a:r>
            <a:rPr lang="en-US" sz="800" b="0" u="none" baseline="0">
              <a:solidFill>
                <a:schemeClr val="bg1"/>
              </a:solidFill>
              <a:latin typeface="Trajan Pro" pitchFamily="18" charset="0"/>
            </a:rPr>
            <a:t>HILIPPINES</a:t>
          </a:r>
          <a:endParaRPr lang="en-US" sz="900" b="0" u="none">
            <a:solidFill>
              <a:schemeClr val="bg1"/>
            </a:solidFill>
            <a:latin typeface="Trajan Pro" pitchFamily="18" charset="0"/>
          </a:endParaRPr>
        </a:p>
      </xdr:txBody>
    </xdr:sp>
    <xdr:clientData/>
  </xdr:twoCellAnchor>
  <xdr:twoCellAnchor>
    <xdr:from>
      <xdr:col>0</xdr:col>
      <xdr:colOff>676275</xdr:colOff>
      <xdr:row>2</xdr:row>
      <xdr:rowOff>295275</xdr:rowOff>
    </xdr:from>
    <xdr:to>
      <xdr:col>0</xdr:col>
      <xdr:colOff>2428875</xdr:colOff>
      <xdr:row>2</xdr:row>
      <xdr:rowOff>295275</xdr:rowOff>
    </xdr:to>
    <xdr:cxnSp macro="">
      <xdr:nvCxnSpPr>
        <xdr:cNvPr id="18010" name="Straight Connector 8"/>
        <xdr:cNvCxnSpPr>
          <a:cxnSpLocks noChangeShapeType="1"/>
        </xdr:cNvCxnSpPr>
      </xdr:nvCxnSpPr>
      <xdr:spPr bwMode="auto">
        <a:xfrm>
          <a:off x="676275" y="514350"/>
          <a:ext cx="1752600" cy="0"/>
        </a:xfrm>
        <a:prstGeom prst="line">
          <a:avLst/>
        </a:prstGeom>
        <a:noFill/>
        <a:ln w="9525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0</xdr:col>
      <xdr:colOff>581025</xdr:colOff>
      <xdr:row>2</xdr:row>
      <xdr:rowOff>190500</xdr:rowOff>
    </xdr:from>
    <xdr:to>
      <xdr:col>1</xdr:col>
      <xdr:colOff>1190625</xdr:colOff>
      <xdr:row>4</xdr:row>
      <xdr:rowOff>142875</xdr:rowOff>
    </xdr:to>
    <xdr:sp macro="" textlink="">
      <xdr:nvSpPr>
        <xdr:cNvPr id="10" name="Rectangle 9"/>
        <xdr:cNvSpPr/>
      </xdr:nvSpPr>
      <xdr:spPr bwMode="auto">
        <a:xfrm>
          <a:off x="581025" y="409575"/>
          <a:ext cx="3257550" cy="447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solidFill>
                <a:schemeClr val="bg1"/>
              </a:solidFill>
              <a:latin typeface="Trajan Pro" pitchFamily="18" charset="0"/>
            </a:rPr>
            <a:t>P</a:t>
          </a:r>
          <a:r>
            <a:rPr lang="en-US" sz="1200" b="1">
              <a:solidFill>
                <a:schemeClr val="bg1"/>
              </a:solidFill>
              <a:latin typeface="Trajan Pro" pitchFamily="18" charset="0"/>
            </a:rPr>
            <a:t>HILIPPINE </a:t>
          </a:r>
          <a:r>
            <a:rPr lang="en-US" sz="1400" b="1">
              <a:solidFill>
                <a:schemeClr val="bg1"/>
              </a:solidFill>
              <a:latin typeface="Trajan Pro" pitchFamily="18" charset="0"/>
            </a:rPr>
            <a:t>S</a:t>
          </a:r>
          <a:r>
            <a:rPr lang="en-US" sz="1200" b="1">
              <a:solidFill>
                <a:schemeClr val="bg1"/>
              </a:solidFill>
              <a:latin typeface="Trajan Pro" pitchFamily="18" charset="0"/>
            </a:rPr>
            <a:t>TATISTICS </a:t>
          </a:r>
          <a:r>
            <a:rPr lang="en-US" sz="1400" b="1">
              <a:solidFill>
                <a:schemeClr val="bg1"/>
              </a:solidFill>
              <a:latin typeface="Trajan Pro" pitchFamily="18" charset="0"/>
            </a:rPr>
            <a:t>A</a:t>
          </a:r>
          <a:r>
            <a:rPr lang="en-US" sz="1200" b="1">
              <a:solidFill>
                <a:schemeClr val="bg1"/>
              </a:solidFill>
              <a:latin typeface="Trajan Pro" pitchFamily="18" charset="0"/>
            </a:rPr>
            <a:t>UTHORITY</a:t>
          </a:r>
        </a:p>
      </xdr:txBody>
    </xdr:sp>
    <xdr:clientData/>
  </xdr:twoCellAnchor>
  <xdr:twoCellAnchor>
    <xdr:from>
      <xdr:col>0</xdr:col>
      <xdr:colOff>619126</xdr:colOff>
      <xdr:row>3</xdr:row>
      <xdr:rowOff>28575</xdr:rowOff>
    </xdr:from>
    <xdr:to>
      <xdr:col>1</xdr:col>
      <xdr:colOff>123825</xdr:colOff>
      <xdr:row>6</xdr:row>
      <xdr:rowOff>9525</xdr:rowOff>
    </xdr:to>
    <xdr:sp macro="" textlink="">
      <xdr:nvSpPr>
        <xdr:cNvPr id="16" name="Rectangle 15"/>
        <xdr:cNvSpPr/>
      </xdr:nvSpPr>
      <xdr:spPr bwMode="auto">
        <a:xfrm>
          <a:off x="619126" y="571500"/>
          <a:ext cx="2152649" cy="447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 b="0">
              <a:solidFill>
                <a:schemeClr val="bg1"/>
              </a:solidFill>
              <a:latin typeface="Trajan Pro" pitchFamily="18" charset="0"/>
            </a:rPr>
            <a:t>SOLID · RESPONSIVE</a:t>
          </a:r>
          <a:r>
            <a:rPr lang="en-US" sz="800" b="0" baseline="0">
              <a:solidFill>
                <a:schemeClr val="bg1"/>
              </a:solidFill>
              <a:latin typeface="Trajan Pro" pitchFamily="18" charset="0"/>
            </a:rPr>
            <a:t> · WORLD-CLASS</a:t>
          </a:r>
          <a:r>
            <a:rPr lang="en-US" sz="800" b="0">
              <a:solidFill>
                <a:schemeClr val="bg1"/>
              </a:solidFill>
              <a:latin typeface="Trajan Pro" pitchFamily="18" charset="0"/>
            </a:rPr>
            <a:t> </a:t>
          </a:r>
          <a:endParaRPr lang="en-US" sz="700" b="0">
            <a:solidFill>
              <a:schemeClr val="bg1"/>
            </a:solidFill>
            <a:latin typeface="Trajan Pro" pitchFamily="18" charset="0"/>
          </a:endParaRPr>
        </a:p>
      </xdr:txBody>
    </xdr:sp>
    <xdr:clientData/>
  </xdr:twoCellAnchor>
  <xdr:twoCellAnchor editAs="oneCell">
    <xdr:from>
      <xdr:col>0</xdr:col>
      <xdr:colOff>47625</xdr:colOff>
      <xdr:row>2</xdr:row>
      <xdr:rowOff>95250</xdr:rowOff>
    </xdr:from>
    <xdr:to>
      <xdr:col>0</xdr:col>
      <xdr:colOff>657225</xdr:colOff>
      <xdr:row>5</xdr:row>
      <xdr:rowOff>57150</xdr:rowOff>
    </xdr:to>
    <xdr:pic>
      <xdr:nvPicPr>
        <xdr:cNvPr id="18013" name="Picture 7" descr="newPSA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14325"/>
          <a:ext cx="609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76"/>
  <sheetViews>
    <sheetView tabSelected="1" view="pageBreakPreview" zoomScaleSheetLayoutView="100" workbookViewId="0">
      <selection activeCell="H25" sqref="H25"/>
    </sheetView>
  </sheetViews>
  <sheetFormatPr defaultRowHeight="12.75"/>
  <cols>
    <col min="1" max="1" width="39.7109375" style="386" customWidth="1"/>
    <col min="2" max="2" width="21.28515625" style="1" customWidth="1"/>
    <col min="3" max="3" width="13.28515625" style="1" customWidth="1"/>
    <col min="4" max="6" width="16.28515625" style="1" customWidth="1"/>
    <col min="7" max="16384" width="9.140625" style="1"/>
  </cols>
  <sheetData>
    <row r="1" spans="1:6" ht="3.75" customHeight="1">
      <c r="A1" s="342"/>
      <c r="B1" s="5"/>
      <c r="C1" s="5"/>
      <c r="D1" s="5"/>
      <c r="E1" s="5"/>
      <c r="F1" s="5"/>
    </row>
    <row r="2" spans="1:6" ht="14.1" customHeight="1">
      <c r="A2" s="401" t="s">
        <v>100</v>
      </c>
      <c r="B2" s="402"/>
      <c r="C2" s="402"/>
      <c r="D2" s="402"/>
      <c r="E2" s="402"/>
      <c r="F2" s="403"/>
    </row>
    <row r="3" spans="1:6" ht="26.1" customHeight="1">
      <c r="A3" s="426"/>
      <c r="B3" s="427"/>
      <c r="C3" s="427"/>
      <c r="D3" s="427"/>
      <c r="E3" s="427"/>
      <c r="F3" s="428"/>
    </row>
    <row r="4" spans="1:6" ht="13.7" customHeight="1">
      <c r="A4" s="408"/>
      <c r="B4" s="409"/>
      <c r="C4" s="409"/>
      <c r="D4" s="409"/>
      <c r="E4" s="409"/>
      <c r="F4" s="410"/>
    </row>
    <row r="5" spans="1:6" ht="14.45" customHeight="1">
      <c r="A5" s="408" t="s">
        <v>231</v>
      </c>
      <c r="B5" s="409"/>
      <c r="C5" s="409"/>
      <c r="D5" s="409"/>
      <c r="E5" s="409"/>
      <c r="F5" s="410"/>
    </row>
    <row r="6" spans="1:6" ht="9" customHeight="1">
      <c r="A6" s="426"/>
      <c r="B6" s="427"/>
      <c r="C6" s="427"/>
      <c r="D6" s="427"/>
      <c r="E6" s="427"/>
      <c r="F6" s="428"/>
    </row>
    <row r="7" spans="1:6" ht="14.1" customHeight="1" thickBot="1">
      <c r="A7" s="433" t="s">
        <v>0</v>
      </c>
      <c r="B7" s="434"/>
      <c r="C7" s="423" t="s">
        <v>1</v>
      </c>
      <c r="D7" s="423"/>
      <c r="E7" s="423"/>
      <c r="F7" s="424"/>
    </row>
    <row r="8" spans="1:6" ht="14.1" customHeight="1">
      <c r="A8" s="387" t="s">
        <v>257</v>
      </c>
      <c r="B8" s="425"/>
      <c r="C8" s="425"/>
      <c r="D8" s="425"/>
      <c r="E8" s="425"/>
      <c r="F8" s="432"/>
    </row>
    <row r="9" spans="1:6" ht="3" customHeight="1">
      <c r="A9" s="343"/>
      <c r="B9" s="24"/>
      <c r="C9" s="24"/>
      <c r="D9" s="24"/>
      <c r="E9" s="24"/>
      <c r="F9" s="230"/>
    </row>
    <row r="10" spans="1:6" ht="12.75" customHeight="1">
      <c r="A10" s="344" t="s">
        <v>258</v>
      </c>
      <c r="B10" s="25"/>
      <c r="C10" s="163" t="s">
        <v>190</v>
      </c>
      <c r="D10" s="340" t="s">
        <v>232</v>
      </c>
      <c r="E10" s="340" t="s">
        <v>226</v>
      </c>
      <c r="F10" s="341" t="s">
        <v>233</v>
      </c>
    </row>
    <row r="11" spans="1:6" ht="12.75" customHeight="1">
      <c r="A11" s="345" t="s">
        <v>2</v>
      </c>
      <c r="B11" s="26"/>
      <c r="C11" s="75">
        <v>144</v>
      </c>
      <c r="D11" s="167">
        <v>148.30000000000001</v>
      </c>
      <c r="E11" s="174">
        <v>147.9</v>
      </c>
      <c r="F11" s="231">
        <v>144.19999999999999</v>
      </c>
    </row>
    <row r="12" spans="1:6" ht="12.75" customHeight="1">
      <c r="A12" s="346" t="s">
        <v>3</v>
      </c>
      <c r="B12" s="80"/>
      <c r="C12" s="75">
        <v>133.4</v>
      </c>
      <c r="D12" s="167">
        <v>138.5</v>
      </c>
      <c r="E12" s="174">
        <v>137.1</v>
      </c>
      <c r="F12" s="231">
        <v>133.4</v>
      </c>
    </row>
    <row r="13" spans="1:6" ht="12.75" customHeight="1">
      <c r="A13" s="347" t="s">
        <v>4</v>
      </c>
      <c r="B13" s="80"/>
      <c r="C13" s="76">
        <v>147.4</v>
      </c>
      <c r="D13" s="167">
        <v>151.4</v>
      </c>
      <c r="E13" s="174">
        <v>151.30000000000001</v>
      </c>
      <c r="F13" s="231">
        <v>147.6</v>
      </c>
    </row>
    <row r="14" spans="1:6" ht="12.75" customHeight="1">
      <c r="A14" s="344" t="s">
        <v>5</v>
      </c>
      <c r="B14" s="80"/>
      <c r="C14" s="27"/>
      <c r="D14" s="167"/>
      <c r="E14" s="174"/>
      <c r="F14" s="232"/>
    </row>
    <row r="15" spans="1:6" ht="12.75" customHeight="1">
      <c r="A15" s="345" t="s">
        <v>2</v>
      </c>
      <c r="B15" s="27"/>
      <c r="C15" s="76">
        <v>1.8</v>
      </c>
      <c r="D15" s="167">
        <v>2.8</v>
      </c>
      <c r="E15" s="174" t="s">
        <v>234</v>
      </c>
      <c r="F15" s="232">
        <v>1.9</v>
      </c>
    </row>
    <row r="16" spans="1:6" ht="12.75" customHeight="1">
      <c r="A16" s="346" t="s">
        <v>3</v>
      </c>
      <c r="B16" s="27"/>
      <c r="C16" s="108">
        <v>1.2</v>
      </c>
      <c r="D16" s="167">
        <v>3.8</v>
      </c>
      <c r="E16" s="174">
        <v>3.1</v>
      </c>
      <c r="F16" s="232">
        <v>1</v>
      </c>
    </row>
    <row r="17" spans="1:6" ht="12.75" customHeight="1">
      <c r="A17" s="347" t="s">
        <v>4</v>
      </c>
      <c r="B17" s="27"/>
      <c r="C17" s="76">
        <v>1.9</v>
      </c>
      <c r="D17" s="167">
        <v>2.6</v>
      </c>
      <c r="E17" s="174" t="s">
        <v>235</v>
      </c>
      <c r="F17" s="232">
        <v>2.1</v>
      </c>
    </row>
    <row r="18" spans="1:6" ht="12.75" customHeight="1">
      <c r="A18" s="344" t="s">
        <v>6</v>
      </c>
      <c r="B18" s="28"/>
      <c r="C18" s="148">
        <f>SUM(1/C11)*100</f>
        <v>0.69444444444444442</v>
      </c>
      <c r="D18" s="211">
        <f>SUM(1/D11)*100</f>
        <v>0.67430883344571813</v>
      </c>
      <c r="E18" s="148">
        <f>SUM(1/E11)*100</f>
        <v>0.67613252197430695</v>
      </c>
      <c r="F18" s="233">
        <f>SUM(1/F11)*100</f>
        <v>0.69348127600554788</v>
      </c>
    </row>
    <row r="19" spans="1:6" ht="12.75" customHeight="1">
      <c r="A19" s="344"/>
      <c r="B19" s="28"/>
      <c r="C19" s="195"/>
      <c r="D19" s="340" t="s">
        <v>226</v>
      </c>
      <c r="E19" s="340" t="s">
        <v>205</v>
      </c>
      <c r="F19" s="341" t="s">
        <v>227</v>
      </c>
    </row>
    <row r="20" spans="1:6" ht="12.75" customHeight="1">
      <c r="A20" s="344" t="s">
        <v>259</v>
      </c>
      <c r="B20" s="29"/>
      <c r="C20" s="75">
        <v>226.3</v>
      </c>
      <c r="D20" s="85" t="s">
        <v>256</v>
      </c>
      <c r="E20" s="178">
        <v>233.4</v>
      </c>
      <c r="F20" s="234">
        <v>227.5</v>
      </c>
    </row>
    <row r="21" spans="1:6" ht="12.75" customHeight="1">
      <c r="A21" s="344" t="s">
        <v>260</v>
      </c>
      <c r="B21" s="29"/>
      <c r="C21" s="75">
        <v>170.3</v>
      </c>
      <c r="D21" s="85">
        <v>175.7</v>
      </c>
      <c r="E21" s="178">
        <v>175.2</v>
      </c>
      <c r="F21" s="234">
        <v>170</v>
      </c>
    </row>
    <row r="22" spans="1:6" ht="12.75" customHeight="1">
      <c r="A22" s="344" t="s">
        <v>261</v>
      </c>
      <c r="B22" s="29"/>
      <c r="C22" s="75">
        <v>134.1</v>
      </c>
      <c r="D22" s="85" t="s">
        <v>236</v>
      </c>
      <c r="E22" s="220" t="s">
        <v>237</v>
      </c>
      <c r="F22" s="234">
        <v>135.19999999999999</v>
      </c>
    </row>
    <row r="23" spans="1:6" ht="12.75" customHeight="1">
      <c r="A23" s="344"/>
      <c r="B23" s="29"/>
      <c r="C23" s="75"/>
      <c r="D23" s="340" t="s">
        <v>232</v>
      </c>
      <c r="E23" s="340" t="s">
        <v>226</v>
      </c>
      <c r="F23" s="341" t="s">
        <v>233</v>
      </c>
    </row>
    <row r="24" spans="1:6" ht="12.75" customHeight="1">
      <c r="A24" s="344" t="s">
        <v>262</v>
      </c>
      <c r="B24" s="29"/>
      <c r="C24" s="75">
        <v>227.3</v>
      </c>
      <c r="D24" s="85">
        <v>232.3</v>
      </c>
      <c r="E24" s="178">
        <v>232</v>
      </c>
      <c r="F24" s="235">
        <v>228.4</v>
      </c>
    </row>
    <row r="25" spans="1:6" ht="12.75" customHeight="1">
      <c r="A25" s="344" t="s">
        <v>263</v>
      </c>
      <c r="B25" s="29"/>
      <c r="C25" s="75">
        <v>182.3</v>
      </c>
      <c r="D25" s="85">
        <v>184.8</v>
      </c>
      <c r="E25" s="178">
        <v>184.4</v>
      </c>
      <c r="F25" s="235">
        <v>182.8</v>
      </c>
    </row>
    <row r="26" spans="1:6" ht="6" customHeight="1">
      <c r="A26" s="348"/>
      <c r="B26" s="81"/>
      <c r="C26" s="81"/>
      <c r="D26" s="82"/>
      <c r="E26" s="83"/>
      <c r="F26" s="236"/>
    </row>
    <row r="27" spans="1:6" ht="14.1" customHeight="1">
      <c r="A27" s="388" t="s">
        <v>264</v>
      </c>
      <c r="B27" s="30"/>
      <c r="C27" s="339" t="s">
        <v>195</v>
      </c>
      <c r="D27" s="340" t="s">
        <v>226</v>
      </c>
      <c r="E27" s="340" t="s">
        <v>205</v>
      </c>
      <c r="F27" s="341" t="s">
        <v>227</v>
      </c>
    </row>
    <row r="28" spans="1:6" ht="3" customHeight="1">
      <c r="A28" s="343"/>
      <c r="B28" s="31"/>
      <c r="C28" s="31"/>
      <c r="D28" s="166"/>
      <c r="E28" s="166"/>
      <c r="F28" s="238"/>
    </row>
    <row r="29" spans="1:6" ht="12.75" customHeight="1">
      <c r="A29" s="344" t="s">
        <v>7</v>
      </c>
      <c r="B29" s="32"/>
      <c r="C29" s="33">
        <v>141514.17000000001</v>
      </c>
      <c r="D29" s="53">
        <v>11973</v>
      </c>
      <c r="E29" s="49">
        <v>13750</v>
      </c>
      <c r="F29" s="334">
        <v>12117</v>
      </c>
    </row>
    <row r="30" spans="1:6" ht="12.75" customHeight="1">
      <c r="A30" s="345" t="s">
        <v>8</v>
      </c>
      <c r="B30" s="32"/>
      <c r="C30" s="33">
        <v>84108.04</v>
      </c>
      <c r="D30" s="53">
        <v>7060</v>
      </c>
      <c r="E30" s="49">
        <v>8244</v>
      </c>
      <c r="F30" s="334">
        <v>7244</v>
      </c>
    </row>
    <row r="31" spans="1:6" ht="12.75" customHeight="1">
      <c r="A31" s="345" t="s">
        <v>9</v>
      </c>
      <c r="B31" s="32"/>
      <c r="C31" s="33">
        <v>57406.12</v>
      </c>
      <c r="D31" s="53">
        <v>4913</v>
      </c>
      <c r="E31" s="49">
        <v>5507</v>
      </c>
      <c r="F31" s="334">
        <v>4873</v>
      </c>
    </row>
    <row r="32" spans="1:6" ht="12.75" customHeight="1">
      <c r="A32" s="345" t="s">
        <v>10</v>
      </c>
      <c r="B32" s="36"/>
      <c r="C32" s="37">
        <v>-26701.919999999998</v>
      </c>
      <c r="D32" s="177">
        <v>-2147</v>
      </c>
      <c r="E32" s="175">
        <v>-2737</v>
      </c>
      <c r="F32" s="335">
        <v>-2371</v>
      </c>
    </row>
    <row r="33" spans="1:6" ht="3" customHeight="1">
      <c r="A33" s="345"/>
      <c r="B33" s="36"/>
      <c r="C33" s="37"/>
      <c r="D33" s="158"/>
      <c r="E33" s="176"/>
      <c r="F33" s="240"/>
    </row>
    <row r="34" spans="1:6" ht="12" customHeight="1">
      <c r="A34" s="349" t="s">
        <v>99</v>
      </c>
      <c r="B34" s="29"/>
      <c r="C34" s="38"/>
      <c r="D34" s="52"/>
      <c r="E34" s="48"/>
      <c r="F34" s="241"/>
    </row>
    <row r="35" spans="1:6" ht="12" customHeight="1">
      <c r="A35" s="350" t="s">
        <v>209</v>
      </c>
      <c r="B35" s="5"/>
      <c r="C35" s="38"/>
      <c r="D35" s="97">
        <v>1861.2</v>
      </c>
      <c r="E35" s="98">
        <v>2185.0500000000002</v>
      </c>
      <c r="F35" s="336">
        <v>1287.0999999999999</v>
      </c>
    </row>
    <row r="36" spans="1:6" ht="12.75" customHeight="1">
      <c r="A36" s="350" t="s">
        <v>210</v>
      </c>
      <c r="B36" s="29"/>
      <c r="C36" s="39"/>
      <c r="D36" s="97">
        <v>1810.29</v>
      </c>
      <c r="E36" s="98">
        <v>1860.02</v>
      </c>
      <c r="F36" s="336">
        <v>852.2</v>
      </c>
    </row>
    <row r="37" spans="1:6" ht="12.75" customHeight="1">
      <c r="A37" s="351" t="s">
        <v>211</v>
      </c>
      <c r="B37" s="29"/>
      <c r="C37" s="39"/>
      <c r="D37" s="97">
        <v>1211.02</v>
      </c>
      <c r="E37" s="98">
        <v>1457.38</v>
      </c>
      <c r="F37" s="336">
        <v>530.5</v>
      </c>
    </row>
    <row r="38" spans="1:6" ht="3" customHeight="1">
      <c r="A38" s="352"/>
      <c r="B38" s="29"/>
      <c r="C38" s="39"/>
      <c r="D38" s="52"/>
      <c r="E38" s="48"/>
      <c r="F38" s="242"/>
    </row>
    <row r="39" spans="1:6" ht="12" customHeight="1">
      <c r="A39" s="349" t="s">
        <v>11</v>
      </c>
      <c r="B39" s="29"/>
      <c r="C39" s="39"/>
      <c r="D39" s="46"/>
      <c r="E39" s="46"/>
      <c r="F39" s="243"/>
    </row>
    <row r="40" spans="1:6" ht="12.75" customHeight="1">
      <c r="A40" s="350" t="s">
        <v>201</v>
      </c>
      <c r="B40" s="29"/>
      <c r="C40" s="39"/>
      <c r="D40" s="56" t="s">
        <v>249</v>
      </c>
      <c r="E40" s="57">
        <v>1971.09</v>
      </c>
      <c r="F40" s="332" t="s">
        <v>252</v>
      </c>
    </row>
    <row r="41" spans="1:6" ht="12.75" customHeight="1">
      <c r="A41" s="350" t="s">
        <v>225</v>
      </c>
      <c r="B41" s="5"/>
      <c r="C41" s="39"/>
      <c r="D41" s="56" t="s">
        <v>250</v>
      </c>
      <c r="E41" s="57">
        <v>1000.21</v>
      </c>
      <c r="F41" s="332">
        <v>752.32</v>
      </c>
    </row>
    <row r="42" spans="1:6" ht="12.75" customHeight="1">
      <c r="A42" s="350" t="s">
        <v>224</v>
      </c>
      <c r="B42" s="29"/>
      <c r="C42" s="39"/>
      <c r="D42" s="56" t="s">
        <v>251</v>
      </c>
      <c r="E42" s="57">
        <v>874.54</v>
      </c>
      <c r="F42" s="332">
        <v>780.65</v>
      </c>
    </row>
    <row r="43" spans="1:6" ht="3" customHeight="1">
      <c r="A43" s="352"/>
      <c r="B43" s="29"/>
      <c r="C43" s="39"/>
      <c r="D43" s="56"/>
      <c r="E43" s="57"/>
      <c r="F43" s="332"/>
    </row>
    <row r="44" spans="1:6" ht="12" customHeight="1">
      <c r="A44" s="349" t="s">
        <v>12</v>
      </c>
      <c r="B44" s="29"/>
      <c r="C44" s="39"/>
      <c r="D44" s="98"/>
      <c r="E44" s="98"/>
      <c r="F44" s="333"/>
    </row>
    <row r="45" spans="1:6" ht="12.75" customHeight="1">
      <c r="A45" s="350" t="s">
        <v>189</v>
      </c>
      <c r="B45" s="29"/>
      <c r="C45" s="39"/>
      <c r="D45" s="56" t="s">
        <v>318</v>
      </c>
      <c r="E45" s="57">
        <v>2744.81</v>
      </c>
      <c r="F45" s="332" t="s">
        <v>321</v>
      </c>
    </row>
    <row r="46" spans="1:6" ht="12.75" customHeight="1">
      <c r="A46" s="350" t="s">
        <v>246</v>
      </c>
      <c r="B46" s="29"/>
      <c r="C46" s="39"/>
      <c r="D46" s="56" t="s">
        <v>319</v>
      </c>
      <c r="E46" s="57">
        <v>364.07</v>
      </c>
      <c r="F46" s="332" t="s">
        <v>322</v>
      </c>
    </row>
    <row r="47" spans="1:6" ht="12.75" customHeight="1">
      <c r="A47" s="350" t="s">
        <v>247</v>
      </c>
      <c r="B47" s="29"/>
      <c r="C47" s="39"/>
      <c r="D47" s="56" t="s">
        <v>320</v>
      </c>
      <c r="E47" s="57">
        <v>344.1</v>
      </c>
      <c r="F47" s="332" t="s">
        <v>323</v>
      </c>
    </row>
    <row r="48" spans="1:6" ht="3" customHeight="1">
      <c r="A48" s="353"/>
      <c r="B48" s="81"/>
      <c r="C48" s="81"/>
      <c r="D48" s="3"/>
      <c r="E48" s="4"/>
      <c r="F48" s="244"/>
    </row>
    <row r="49" spans="1:6" ht="14.1" customHeight="1">
      <c r="A49" s="389" t="s">
        <v>265</v>
      </c>
      <c r="B49" s="41"/>
      <c r="C49" s="41"/>
      <c r="D49" s="183" t="s">
        <v>226</v>
      </c>
      <c r="E49" s="183" t="s">
        <v>205</v>
      </c>
      <c r="F49" s="237" t="s">
        <v>227</v>
      </c>
    </row>
    <row r="50" spans="1:6" ht="3" customHeight="1">
      <c r="A50" s="343"/>
      <c r="B50" s="42"/>
      <c r="C50" s="42"/>
      <c r="D50" s="43"/>
      <c r="E50" s="43"/>
      <c r="F50" s="245"/>
    </row>
    <row r="51" spans="1:6" ht="12.75" customHeight="1">
      <c r="A51" s="344" t="s">
        <v>266</v>
      </c>
      <c r="B51" s="29"/>
      <c r="C51" s="29"/>
      <c r="D51" s="167">
        <v>192.6</v>
      </c>
      <c r="E51" s="174" t="s">
        <v>241</v>
      </c>
      <c r="F51" s="246">
        <v>183.3</v>
      </c>
    </row>
    <row r="52" spans="1:6" ht="12.75" customHeight="1">
      <c r="A52" s="354" t="s">
        <v>13</v>
      </c>
      <c r="B52" s="29"/>
      <c r="C52" s="29"/>
      <c r="D52" s="42"/>
      <c r="E52" s="42"/>
      <c r="F52" s="247"/>
    </row>
    <row r="53" spans="1:6" ht="12.75" customHeight="1">
      <c r="A53" s="355" t="s">
        <v>196</v>
      </c>
      <c r="B53" s="29"/>
      <c r="C53" s="29"/>
      <c r="D53" s="167">
        <v>338.6</v>
      </c>
      <c r="E53" s="174" t="s">
        <v>242</v>
      </c>
      <c r="F53" s="246">
        <v>-12.5</v>
      </c>
    </row>
    <row r="54" spans="1:6" ht="12.75" customHeight="1">
      <c r="A54" s="355" t="s">
        <v>199</v>
      </c>
      <c r="B54" s="29"/>
      <c r="C54" s="29"/>
      <c r="D54" s="167">
        <v>24.8</v>
      </c>
      <c r="E54" s="174">
        <v>25.9</v>
      </c>
      <c r="F54" s="246">
        <v>-35.9</v>
      </c>
    </row>
    <row r="55" spans="1:6" ht="12.75" customHeight="1">
      <c r="A55" s="355" t="s">
        <v>222</v>
      </c>
      <c r="B55" s="29"/>
      <c r="C55" s="29"/>
      <c r="D55" s="167">
        <v>20.3</v>
      </c>
      <c r="E55" s="174">
        <v>11.8</v>
      </c>
      <c r="F55" s="246">
        <v>-85.1</v>
      </c>
    </row>
    <row r="56" spans="1:6" ht="12.75" customHeight="1">
      <c r="A56" s="354" t="s">
        <v>14</v>
      </c>
      <c r="B56" s="29"/>
      <c r="C56" s="29"/>
      <c r="D56" s="168"/>
      <c r="E56" s="188"/>
      <c r="F56" s="248"/>
    </row>
    <row r="57" spans="1:6" ht="12.75" customHeight="1">
      <c r="A57" s="355" t="s">
        <v>202</v>
      </c>
      <c r="B57" s="29"/>
      <c r="C57" s="29"/>
      <c r="D57" s="172">
        <v>-46.4</v>
      </c>
      <c r="E57" s="187">
        <v>-38</v>
      </c>
      <c r="F57" s="246">
        <v>3.4</v>
      </c>
    </row>
    <row r="58" spans="1:6" ht="12.75" customHeight="1">
      <c r="A58" s="355" t="s">
        <v>212</v>
      </c>
      <c r="B58" s="189"/>
      <c r="C58" s="44"/>
      <c r="D58" s="172">
        <v>-30.7</v>
      </c>
      <c r="E58" s="187">
        <v>-26.9</v>
      </c>
      <c r="F58" s="246">
        <v>27.6</v>
      </c>
    </row>
    <row r="59" spans="1:6" ht="12.75" customHeight="1">
      <c r="A59" s="355" t="s">
        <v>220</v>
      </c>
      <c r="B59" s="29"/>
      <c r="C59" s="29"/>
      <c r="D59" s="172">
        <v>-12.4</v>
      </c>
      <c r="E59" s="187">
        <v>-1.1000000000000001</v>
      </c>
      <c r="F59" s="246">
        <v>13.3</v>
      </c>
    </row>
    <row r="60" spans="1:6" ht="5.0999999999999996" customHeight="1">
      <c r="A60" s="356"/>
      <c r="B60" s="29"/>
      <c r="C60" s="29"/>
      <c r="D60" s="169"/>
      <c r="E60" s="170"/>
      <c r="F60" s="246"/>
    </row>
    <row r="61" spans="1:6" s="84" customFormat="1" ht="12.75" customHeight="1">
      <c r="A61" s="344" t="s">
        <v>267</v>
      </c>
      <c r="B61" s="29"/>
      <c r="C61" s="29"/>
      <c r="D61" s="167">
        <v>146.5</v>
      </c>
      <c r="E61" s="174" t="s">
        <v>243</v>
      </c>
      <c r="F61" s="246">
        <v>134</v>
      </c>
    </row>
    <row r="62" spans="1:6" s="84" customFormat="1" ht="12.75" customHeight="1">
      <c r="A62" s="354" t="s">
        <v>13</v>
      </c>
      <c r="B62" s="93"/>
      <c r="C62" s="93"/>
      <c r="D62" s="168"/>
      <c r="E62" s="188"/>
      <c r="F62" s="248"/>
    </row>
    <row r="63" spans="1:6" s="84" customFormat="1" ht="12.75" customHeight="1">
      <c r="A63" s="355" t="s">
        <v>196</v>
      </c>
      <c r="B63" s="93"/>
      <c r="C63" s="93"/>
      <c r="D63" s="167">
        <v>340.4</v>
      </c>
      <c r="E63" s="174">
        <v>350.6</v>
      </c>
      <c r="F63" s="246">
        <v>-9.8000000000000007</v>
      </c>
    </row>
    <row r="64" spans="1:6" s="84" customFormat="1" ht="12.75" customHeight="1">
      <c r="A64" s="355" t="s">
        <v>199</v>
      </c>
      <c r="B64" s="93"/>
      <c r="C64" s="93"/>
      <c r="D64" s="167">
        <v>154.19999999999999</v>
      </c>
      <c r="E64" s="174">
        <v>125.2</v>
      </c>
      <c r="F64" s="246">
        <v>-36.799999999999997</v>
      </c>
    </row>
    <row r="65" spans="1:6" s="84" customFormat="1" ht="12.75" customHeight="1">
      <c r="A65" s="355" t="s">
        <v>222</v>
      </c>
      <c r="B65" s="93"/>
      <c r="C65" s="93"/>
      <c r="D65" s="167">
        <v>48.1</v>
      </c>
      <c r="E65" s="174">
        <v>41.6</v>
      </c>
      <c r="F65" s="246">
        <v>-84.6</v>
      </c>
    </row>
    <row r="66" spans="1:6" s="84" customFormat="1" ht="12.75" customHeight="1">
      <c r="A66" s="354" t="s">
        <v>14</v>
      </c>
      <c r="B66" s="93"/>
      <c r="C66" s="93"/>
      <c r="D66" s="170"/>
      <c r="E66" s="170"/>
      <c r="F66" s="246"/>
    </row>
    <row r="67" spans="1:6" s="84" customFormat="1" ht="12.75" customHeight="1">
      <c r="A67" s="355" t="s">
        <v>202</v>
      </c>
      <c r="B67" s="93"/>
      <c r="C67" s="93"/>
      <c r="D67" s="172">
        <v>-44.9</v>
      </c>
      <c r="E67" s="187">
        <v>-36.1</v>
      </c>
      <c r="F67" s="246">
        <v>4.0999999999999996</v>
      </c>
    </row>
    <row r="68" spans="1:6" s="84" customFormat="1" ht="12.75" customHeight="1">
      <c r="A68" s="355" t="s">
        <v>223</v>
      </c>
      <c r="B68" s="93"/>
      <c r="C68" s="93"/>
      <c r="D68" s="172">
        <v>-25.9</v>
      </c>
      <c r="E68" s="187">
        <v>-22.6</v>
      </c>
      <c r="F68" s="246">
        <v>31.2</v>
      </c>
    </row>
    <row r="69" spans="1:6" s="84" customFormat="1" ht="12.75" customHeight="1">
      <c r="A69" s="355" t="s">
        <v>220</v>
      </c>
      <c r="B69" s="93"/>
      <c r="C69" s="93"/>
      <c r="D69" s="172">
        <v>-9.5</v>
      </c>
      <c r="E69" s="187">
        <v>3.2</v>
      </c>
      <c r="F69" s="246">
        <v>33.9</v>
      </c>
    </row>
    <row r="70" spans="1:6" ht="5.0999999999999996" customHeight="1">
      <c r="A70" s="356"/>
      <c r="B70" s="93"/>
      <c r="C70" s="93"/>
      <c r="D70" s="169"/>
      <c r="E70" s="170"/>
      <c r="F70" s="246"/>
    </row>
    <row r="71" spans="1:6" ht="12.75" customHeight="1">
      <c r="A71" s="344" t="s">
        <v>268</v>
      </c>
      <c r="B71" s="93"/>
      <c r="C71" s="93"/>
      <c r="D71" s="167">
        <v>199</v>
      </c>
      <c r="E71" s="174" t="s">
        <v>244</v>
      </c>
      <c r="F71" s="246">
        <v>206.6</v>
      </c>
    </row>
    <row r="72" spans="1:6" ht="12.75" customHeight="1">
      <c r="A72" s="354" t="s">
        <v>13</v>
      </c>
      <c r="B72" s="93"/>
      <c r="C72" s="93"/>
      <c r="D72" s="171"/>
      <c r="E72" s="173"/>
      <c r="F72" s="247"/>
    </row>
    <row r="73" spans="1:6" ht="12.75" customHeight="1">
      <c r="A73" s="355" t="s">
        <v>220</v>
      </c>
      <c r="B73" s="93"/>
      <c r="C73" s="93"/>
      <c r="D73" s="167">
        <v>61</v>
      </c>
      <c r="E73" s="174">
        <v>62.4</v>
      </c>
      <c r="F73" s="246">
        <v>-14.1</v>
      </c>
    </row>
    <row r="74" spans="1:6" ht="12.75" customHeight="1">
      <c r="A74" s="355" t="s">
        <v>238</v>
      </c>
      <c r="B74" s="93"/>
      <c r="C74" s="93"/>
      <c r="D74" s="167">
        <v>31</v>
      </c>
      <c r="E74" s="174">
        <v>-10.1</v>
      </c>
      <c r="F74" s="246">
        <v>-22.6</v>
      </c>
    </row>
    <row r="75" spans="1:6" ht="12.75" customHeight="1">
      <c r="A75" s="355" t="s">
        <v>221</v>
      </c>
      <c r="B75" s="93"/>
      <c r="C75" s="93"/>
      <c r="D75" s="167">
        <v>16.399999999999999</v>
      </c>
      <c r="E75" s="174">
        <v>-7.9</v>
      </c>
      <c r="F75" s="246">
        <v>9.9</v>
      </c>
    </row>
    <row r="76" spans="1:6" ht="12.75" customHeight="1">
      <c r="A76" s="354" t="s">
        <v>14</v>
      </c>
      <c r="B76" s="93"/>
      <c r="C76" s="93"/>
      <c r="D76" s="168"/>
      <c r="E76" s="188"/>
      <c r="F76" s="248"/>
    </row>
    <row r="77" spans="1:6" ht="12.75" customHeight="1">
      <c r="A77" s="355" t="s">
        <v>202</v>
      </c>
      <c r="B77" s="93"/>
      <c r="C77" s="93"/>
      <c r="D77" s="169">
        <v>-46.4</v>
      </c>
      <c r="E77" s="170">
        <v>-37.9</v>
      </c>
      <c r="F77" s="246">
        <v>5.2</v>
      </c>
    </row>
    <row r="78" spans="1:6" ht="12.75" customHeight="1">
      <c r="A78" s="355" t="s">
        <v>239</v>
      </c>
      <c r="B78" s="93"/>
      <c r="C78" s="93"/>
      <c r="D78" s="169">
        <v>-12.6</v>
      </c>
      <c r="E78" s="170">
        <v>2.5</v>
      </c>
      <c r="F78" s="246">
        <v>15.8</v>
      </c>
    </row>
    <row r="79" spans="1:6" ht="12.75" customHeight="1">
      <c r="A79" s="355" t="s">
        <v>240</v>
      </c>
      <c r="B79" s="93"/>
      <c r="C79" s="93"/>
      <c r="D79" s="169">
        <v>-10.7</v>
      </c>
      <c r="E79" s="170">
        <v>3.4</v>
      </c>
      <c r="F79" s="246">
        <v>18.399999999999999</v>
      </c>
    </row>
    <row r="80" spans="1:6" ht="5.0999999999999996" customHeight="1">
      <c r="A80" s="357"/>
      <c r="B80" s="94"/>
      <c r="C80" s="94"/>
      <c r="D80" s="171"/>
      <c r="E80" s="173"/>
      <c r="F80" s="247"/>
    </row>
    <row r="81" spans="1:6" ht="12.75" customHeight="1">
      <c r="A81" s="344" t="s">
        <v>269</v>
      </c>
      <c r="B81" s="94"/>
      <c r="C81" s="94"/>
      <c r="D81" s="167">
        <v>151.4</v>
      </c>
      <c r="E81" s="174" t="s">
        <v>248</v>
      </c>
      <c r="F81" s="246">
        <v>152.80000000000001</v>
      </c>
    </row>
    <row r="82" spans="1:6" ht="13.7" customHeight="1">
      <c r="A82" s="354" t="s">
        <v>13</v>
      </c>
      <c r="B82" s="94"/>
      <c r="C82" s="94"/>
      <c r="D82" s="173"/>
      <c r="E82" s="173"/>
      <c r="F82" s="249"/>
    </row>
    <row r="83" spans="1:6" ht="12.75" customHeight="1">
      <c r="A83" s="355" t="s">
        <v>199</v>
      </c>
      <c r="B83" s="93"/>
      <c r="C83" s="93"/>
      <c r="D83" s="167">
        <v>119.6</v>
      </c>
      <c r="E83" s="174">
        <v>79.7</v>
      </c>
      <c r="F83" s="250">
        <v>-23.7</v>
      </c>
    </row>
    <row r="84" spans="1:6" ht="12.75" customHeight="1">
      <c r="A84" s="355" t="s">
        <v>220</v>
      </c>
      <c r="B84" s="93"/>
      <c r="C84" s="93"/>
      <c r="D84" s="167">
        <v>70.599999999999994</v>
      </c>
      <c r="E84" s="174">
        <v>73.599999999999994</v>
      </c>
      <c r="F84" s="251">
        <v>40</v>
      </c>
    </row>
    <row r="85" spans="1:6" ht="12.75" customHeight="1">
      <c r="A85" s="355" t="s">
        <v>238</v>
      </c>
      <c r="B85" s="93"/>
      <c r="C85" s="93"/>
      <c r="D85" s="167">
        <v>31.6</v>
      </c>
      <c r="E85" s="174">
        <v>-11.5</v>
      </c>
      <c r="F85" s="251">
        <v>39.299999999999997</v>
      </c>
    </row>
    <row r="86" spans="1:6" ht="5.0999999999999996" customHeight="1">
      <c r="A86" s="356"/>
      <c r="B86" s="94"/>
      <c r="C86" s="94"/>
      <c r="D86" s="171"/>
      <c r="E86" s="173"/>
      <c r="F86" s="250"/>
    </row>
    <row r="87" spans="1:6" ht="12" customHeight="1">
      <c r="A87" s="354" t="s">
        <v>14</v>
      </c>
      <c r="B87" s="94"/>
      <c r="C87" s="94"/>
      <c r="D87" s="171"/>
      <c r="E87" s="173"/>
      <c r="F87" s="249"/>
    </row>
    <row r="88" spans="1:6" ht="12.75" customHeight="1">
      <c r="A88" s="355" t="s">
        <v>202</v>
      </c>
      <c r="B88" s="94"/>
      <c r="C88" s="94"/>
      <c r="D88" s="169">
        <v>-45.5</v>
      </c>
      <c r="E88" s="170">
        <v>-37.799999999999997</v>
      </c>
      <c r="F88" s="250">
        <v>6.1</v>
      </c>
    </row>
    <row r="89" spans="1:6" ht="12.75" customHeight="1">
      <c r="A89" s="355" t="s">
        <v>239</v>
      </c>
      <c r="B89" s="94"/>
      <c r="C89" s="94"/>
      <c r="D89" s="169">
        <v>-14</v>
      </c>
      <c r="E89" s="170">
        <v>0.8</v>
      </c>
      <c r="F89" s="250">
        <v>4.4000000000000004</v>
      </c>
    </row>
    <row r="90" spans="1:6" ht="12.75" customHeight="1">
      <c r="A90" s="355" t="s">
        <v>196</v>
      </c>
      <c r="B90" s="94"/>
      <c r="C90" s="94"/>
      <c r="D90" s="169">
        <v>-7.9</v>
      </c>
      <c r="E90" s="170">
        <v>-24.9</v>
      </c>
      <c r="F90" s="250">
        <v>-11.4</v>
      </c>
    </row>
    <row r="91" spans="1:6" ht="3.6" customHeight="1">
      <c r="A91" s="356" t="s">
        <v>172</v>
      </c>
      <c r="B91" s="94"/>
      <c r="C91" s="94"/>
      <c r="D91" s="167"/>
      <c r="E91" s="174"/>
      <c r="F91" s="252"/>
    </row>
    <row r="92" spans="1:6" ht="12" customHeight="1">
      <c r="A92" s="344" t="s">
        <v>15</v>
      </c>
      <c r="B92" s="94"/>
      <c r="C92" s="94"/>
      <c r="D92" s="167">
        <v>83.8</v>
      </c>
      <c r="E92" s="174">
        <v>83.8</v>
      </c>
      <c r="F92" s="253">
        <v>83.5</v>
      </c>
    </row>
    <row r="93" spans="1:6" ht="5.0999999999999996" customHeight="1" thickBot="1">
      <c r="A93" s="358"/>
      <c r="B93" s="213"/>
      <c r="C93" s="213"/>
      <c r="D93" s="214"/>
      <c r="E93" s="215"/>
      <c r="F93" s="254"/>
    </row>
    <row r="94" spans="1:6" ht="12" customHeight="1">
      <c r="A94" s="359" t="s">
        <v>245</v>
      </c>
      <c r="B94" s="94"/>
      <c r="C94" s="94"/>
      <c r="D94" s="167"/>
      <c r="E94" s="174"/>
      <c r="F94" s="253"/>
    </row>
    <row r="95" spans="1:6" ht="14.1" customHeight="1">
      <c r="A95" s="388" t="s">
        <v>270</v>
      </c>
      <c r="B95" s="8"/>
      <c r="C95" s="30"/>
      <c r="D95" s="109" t="s">
        <v>228</v>
      </c>
      <c r="E95" s="109" t="s">
        <v>218</v>
      </c>
      <c r="F95" s="223" t="s">
        <v>214</v>
      </c>
    </row>
    <row r="96" spans="1:6" ht="3" customHeight="1">
      <c r="A96" s="360"/>
      <c r="B96" s="9"/>
      <c r="C96" s="179"/>
      <c r="D96" s="43"/>
      <c r="E96" s="43"/>
      <c r="F96" s="245"/>
    </row>
    <row r="97" spans="1:6" ht="12.75" customHeight="1">
      <c r="A97" s="344" t="s">
        <v>16</v>
      </c>
      <c r="B97" s="33"/>
      <c r="C97" s="33"/>
      <c r="D97" s="32"/>
      <c r="E97" s="32"/>
      <c r="F97" s="255"/>
    </row>
    <row r="98" spans="1:6" ht="12.75" customHeight="1">
      <c r="A98" s="347" t="s">
        <v>17</v>
      </c>
      <c r="B98" s="33"/>
      <c r="C98" s="35"/>
      <c r="D98" s="32">
        <v>4851145</v>
      </c>
      <c r="E98" s="33">
        <v>6213829</v>
      </c>
      <c r="F98" s="225">
        <v>5358628</v>
      </c>
    </row>
    <row r="99" spans="1:6" ht="12.75" customHeight="1">
      <c r="A99" s="347" t="s">
        <v>18</v>
      </c>
      <c r="B99" s="33"/>
      <c r="C99" s="35"/>
      <c r="D99" s="32">
        <v>164773417</v>
      </c>
      <c r="E99" s="33">
        <v>181639722</v>
      </c>
      <c r="F99" s="225">
        <v>175451433</v>
      </c>
    </row>
    <row r="100" spans="1:6" ht="12.75" customHeight="1">
      <c r="A100" s="345" t="s">
        <v>19</v>
      </c>
      <c r="B100" s="33"/>
      <c r="C100" s="33"/>
      <c r="D100" s="32"/>
      <c r="E100" s="33"/>
      <c r="F100" s="225"/>
    </row>
    <row r="101" spans="1:6" ht="12.75" customHeight="1">
      <c r="A101" s="347" t="s">
        <v>17</v>
      </c>
      <c r="B101" s="33"/>
      <c r="C101" s="35"/>
      <c r="D101" s="32">
        <v>8843397</v>
      </c>
      <c r="E101" s="33">
        <v>6202950</v>
      </c>
      <c r="F101" s="225">
        <v>5348895</v>
      </c>
    </row>
    <row r="102" spans="1:6" ht="12.75" customHeight="1">
      <c r="A102" s="347" t="s">
        <v>18</v>
      </c>
      <c r="B102" s="33"/>
      <c r="C102" s="35"/>
      <c r="D102" s="32">
        <v>164459406</v>
      </c>
      <c r="E102" s="33">
        <v>180921004</v>
      </c>
      <c r="F102" s="225">
        <v>174691654</v>
      </c>
    </row>
    <row r="103" spans="1:6" ht="12.75" customHeight="1">
      <c r="A103" s="345" t="s">
        <v>20</v>
      </c>
      <c r="B103" s="33"/>
      <c r="C103" s="33"/>
      <c r="D103" s="77"/>
      <c r="E103" s="78"/>
      <c r="F103" s="226"/>
    </row>
    <row r="104" spans="1:6" ht="12.75" customHeight="1">
      <c r="A104" s="347" t="s">
        <v>17</v>
      </c>
      <c r="B104" s="33"/>
      <c r="C104" s="35"/>
      <c r="D104" s="32">
        <v>7746</v>
      </c>
      <c r="E104" s="33">
        <v>10879</v>
      </c>
      <c r="F104" s="225">
        <v>9733</v>
      </c>
    </row>
    <row r="105" spans="1:6" ht="12.75" customHeight="1">
      <c r="A105" s="347" t="s">
        <v>18</v>
      </c>
      <c r="B105" s="33"/>
      <c r="C105" s="35"/>
      <c r="D105" s="32">
        <v>314012</v>
      </c>
      <c r="E105" s="33">
        <v>718720</v>
      </c>
      <c r="F105" s="225">
        <v>769780</v>
      </c>
    </row>
    <row r="106" spans="1:6" ht="3" customHeight="1">
      <c r="A106" s="353"/>
      <c r="B106" s="99"/>
      <c r="C106" s="99"/>
      <c r="D106" s="3"/>
      <c r="E106" s="4"/>
      <c r="F106" s="244"/>
    </row>
    <row r="107" spans="1:6" s="13" customFormat="1" ht="14.1" customHeight="1">
      <c r="A107" s="390" t="s">
        <v>271</v>
      </c>
      <c r="B107" s="182"/>
      <c r="C107" s="165" t="s">
        <v>195</v>
      </c>
      <c r="D107" s="145" t="s">
        <v>226</v>
      </c>
      <c r="E107" s="183" t="s">
        <v>205</v>
      </c>
      <c r="F107" s="145" t="s">
        <v>227</v>
      </c>
    </row>
    <row r="108" spans="1:6" s="13" customFormat="1" ht="3" customHeight="1">
      <c r="A108" s="362"/>
      <c r="B108" s="46"/>
      <c r="C108" s="46"/>
      <c r="D108" s="47"/>
      <c r="E108" s="47"/>
      <c r="F108" s="256"/>
    </row>
    <row r="109" spans="1:6" s="13" customFormat="1" ht="12.75" customHeight="1">
      <c r="A109" s="344" t="s">
        <v>272</v>
      </c>
      <c r="B109" s="48"/>
      <c r="C109" s="152">
        <v>26899840.26394181</v>
      </c>
      <c r="D109" s="152">
        <v>2467073</v>
      </c>
      <c r="E109" s="181">
        <v>2309758</v>
      </c>
      <c r="F109" s="257">
        <v>2333960</v>
      </c>
    </row>
    <row r="110" spans="1:6" s="13" customFormat="1" ht="12.75" customHeight="1">
      <c r="A110" s="347" t="s">
        <v>21</v>
      </c>
      <c r="B110" s="46"/>
      <c r="C110" s="153">
        <v>21327692.166841812</v>
      </c>
      <c r="D110" s="180">
        <v>1937967</v>
      </c>
      <c r="E110" s="153">
        <v>1847915</v>
      </c>
      <c r="F110" s="258">
        <v>1867061</v>
      </c>
    </row>
    <row r="111" spans="1:6" s="13" customFormat="1" ht="12.75" customHeight="1">
      <c r="A111" s="347" t="s">
        <v>22</v>
      </c>
      <c r="B111" s="46"/>
      <c r="C111" s="153">
        <v>5572148.0970999999</v>
      </c>
      <c r="D111" s="180">
        <v>529105</v>
      </c>
      <c r="E111" s="153">
        <v>461843</v>
      </c>
      <c r="F111" s="258">
        <v>466899</v>
      </c>
    </row>
    <row r="112" spans="1:6" s="13" customFormat="1" ht="3" customHeight="1">
      <c r="A112" s="363"/>
      <c r="B112" s="10"/>
      <c r="C112" s="10"/>
      <c r="D112" s="11"/>
      <c r="E112" s="100"/>
      <c r="F112" s="259"/>
    </row>
    <row r="113" spans="1:6" s="13" customFormat="1" ht="14.1" customHeight="1">
      <c r="A113" s="390" t="s">
        <v>273</v>
      </c>
      <c r="B113" s="185"/>
      <c r="C113" s="185"/>
      <c r="D113" s="186">
        <v>2016</v>
      </c>
      <c r="E113" s="186">
        <v>2015</v>
      </c>
      <c r="F113" s="260">
        <v>2014</v>
      </c>
    </row>
    <row r="114" spans="1:6" s="13" customFormat="1" ht="3" customHeight="1">
      <c r="A114" s="356"/>
      <c r="B114" s="46"/>
      <c r="C114" s="46"/>
      <c r="D114" s="53"/>
      <c r="E114" s="53"/>
      <c r="F114" s="261"/>
    </row>
    <row r="115" spans="1:6" s="13" customFormat="1" ht="12.75" customHeight="1">
      <c r="A115" s="344" t="s">
        <v>23</v>
      </c>
      <c r="B115" s="46"/>
      <c r="C115" s="46"/>
      <c r="D115" s="53">
        <v>2240</v>
      </c>
      <c r="E115" s="49">
        <v>2447</v>
      </c>
      <c r="F115" s="239">
        <v>2320</v>
      </c>
    </row>
    <row r="116" spans="1:6" s="13" customFormat="1" ht="12.75" customHeight="1">
      <c r="A116" s="347" t="s">
        <v>24</v>
      </c>
      <c r="B116" s="46"/>
      <c r="C116" s="46"/>
      <c r="D116" s="53">
        <v>1040</v>
      </c>
      <c r="E116" s="49">
        <v>1197</v>
      </c>
      <c r="F116" s="239">
        <v>1149</v>
      </c>
    </row>
    <row r="117" spans="1:6" s="13" customFormat="1" ht="12.75" customHeight="1">
      <c r="A117" s="347" t="s">
        <v>25</v>
      </c>
      <c r="B117" s="46"/>
      <c r="C117" s="46"/>
      <c r="D117" s="53">
        <v>1200</v>
      </c>
      <c r="E117" s="49">
        <v>1250</v>
      </c>
      <c r="F117" s="239">
        <v>1170</v>
      </c>
    </row>
    <row r="118" spans="1:6" ht="3" customHeight="1">
      <c r="A118" s="356"/>
      <c r="B118" s="46"/>
      <c r="C118" s="46"/>
      <c r="D118" s="53"/>
      <c r="E118" s="49"/>
      <c r="F118" s="239"/>
    </row>
    <row r="119" spans="1:6" ht="14.1" customHeight="1">
      <c r="A119" s="390" t="s">
        <v>274</v>
      </c>
      <c r="B119" s="54"/>
      <c r="C119" s="54"/>
      <c r="D119" s="145" t="s">
        <v>226</v>
      </c>
      <c r="E119" s="145" t="s">
        <v>205</v>
      </c>
      <c r="F119" s="262" t="s">
        <v>227</v>
      </c>
    </row>
    <row r="120" spans="1:6" ht="3" customHeight="1">
      <c r="A120" s="362"/>
      <c r="B120" s="51"/>
      <c r="C120" s="51"/>
      <c r="D120" s="55"/>
      <c r="E120" s="55"/>
      <c r="F120" s="263"/>
    </row>
    <row r="121" spans="1:6" ht="12.75" customHeight="1">
      <c r="A121" s="364" t="s">
        <v>26</v>
      </c>
      <c r="B121" s="46"/>
      <c r="C121" s="46"/>
      <c r="D121" s="198">
        <v>179844</v>
      </c>
      <c r="E121" s="159">
        <v>228251</v>
      </c>
      <c r="F121" s="337">
        <v>175585</v>
      </c>
    </row>
    <row r="122" spans="1:6" ht="12.75" customHeight="1">
      <c r="A122" s="364" t="s">
        <v>27</v>
      </c>
      <c r="B122" s="46"/>
      <c r="C122" s="46"/>
      <c r="D122" s="198">
        <v>270717</v>
      </c>
      <c r="E122" s="159">
        <v>261672</v>
      </c>
      <c r="F122" s="337">
        <v>220779</v>
      </c>
    </row>
    <row r="123" spans="1:6" ht="12.75" customHeight="1">
      <c r="A123" s="364" t="s">
        <v>28</v>
      </c>
      <c r="B123" s="46"/>
      <c r="C123" s="46"/>
      <c r="D123" s="199">
        <v>-90873</v>
      </c>
      <c r="E123" s="216">
        <v>-33421</v>
      </c>
      <c r="F123" s="338">
        <v>-45194</v>
      </c>
    </row>
    <row r="124" spans="1:6" ht="3" customHeight="1">
      <c r="A124" s="363"/>
      <c r="B124" s="10"/>
      <c r="C124" s="10"/>
      <c r="D124" s="101"/>
      <c r="E124" s="102"/>
      <c r="F124" s="264"/>
    </row>
    <row r="125" spans="1:6" ht="14.1" customHeight="1">
      <c r="A125" s="390" t="s">
        <v>275</v>
      </c>
      <c r="B125" s="54"/>
      <c r="C125" s="54"/>
      <c r="D125" s="183" t="s">
        <v>205</v>
      </c>
      <c r="E125" s="183" t="s">
        <v>203</v>
      </c>
      <c r="F125" s="237" t="s">
        <v>206</v>
      </c>
    </row>
    <row r="126" spans="1:6" ht="3" customHeight="1">
      <c r="A126" s="362"/>
      <c r="B126" s="51"/>
      <c r="C126" s="51"/>
      <c r="D126" s="55"/>
      <c r="E126" s="55"/>
      <c r="F126" s="263"/>
    </row>
    <row r="127" spans="1:6" ht="12.75" customHeight="1">
      <c r="A127" s="364" t="s">
        <v>29</v>
      </c>
      <c r="B127" s="51"/>
      <c r="C127" s="51"/>
      <c r="D127" s="217" t="s">
        <v>230</v>
      </c>
      <c r="E127" s="212" t="s">
        <v>254</v>
      </c>
      <c r="F127" s="265" t="s">
        <v>229</v>
      </c>
    </row>
    <row r="128" spans="1:6" ht="3" customHeight="1">
      <c r="A128" s="364"/>
      <c r="B128" s="51"/>
      <c r="C128" s="51"/>
      <c r="D128" s="113"/>
      <c r="E128" s="220"/>
      <c r="F128" s="235"/>
    </row>
    <row r="129" spans="1:6" ht="14.1" customHeight="1">
      <c r="A129" s="361"/>
      <c r="B129" s="51"/>
      <c r="C129" s="51"/>
      <c r="D129" s="145" t="s">
        <v>226</v>
      </c>
      <c r="E129" s="145" t="s">
        <v>205</v>
      </c>
      <c r="F129" s="262" t="s">
        <v>227</v>
      </c>
    </row>
    <row r="130" spans="1:6" ht="12.75" customHeight="1">
      <c r="A130" s="364" t="s">
        <v>30</v>
      </c>
      <c r="B130" s="46"/>
      <c r="C130" s="46"/>
      <c r="D130" s="95">
        <v>0.64700000000000002</v>
      </c>
      <c r="E130" s="96">
        <v>0.67900000000000005</v>
      </c>
      <c r="F130" s="266">
        <v>0.68500000000000005</v>
      </c>
    </row>
    <row r="131" spans="1:6" ht="12.75" customHeight="1">
      <c r="A131" s="364" t="s">
        <v>31</v>
      </c>
      <c r="B131" s="46"/>
      <c r="C131" s="46"/>
      <c r="D131" s="95">
        <v>1.7649999999999999</v>
      </c>
      <c r="E131" s="96">
        <v>1.786</v>
      </c>
      <c r="F131" s="266">
        <v>1.4890000000000001</v>
      </c>
    </row>
    <row r="132" spans="1:6" ht="12.75" customHeight="1">
      <c r="A132" s="364" t="s">
        <v>32</v>
      </c>
      <c r="B132" s="46"/>
      <c r="C132" s="46"/>
      <c r="D132" s="95">
        <v>5.609</v>
      </c>
      <c r="E132" s="96">
        <v>5.7830000000000004</v>
      </c>
      <c r="F132" s="266">
        <v>5.5949999999999998</v>
      </c>
    </row>
    <row r="133" spans="1:6" ht="12.75" customHeight="1">
      <c r="A133" s="364"/>
      <c r="B133" s="46"/>
      <c r="C133" s="30" t="s">
        <v>193</v>
      </c>
      <c r="D133" s="50" t="s">
        <v>232</v>
      </c>
      <c r="E133" s="50" t="s">
        <v>226</v>
      </c>
      <c r="F133" s="267" t="s">
        <v>233</v>
      </c>
    </row>
    <row r="134" spans="1:6" ht="12.75" customHeight="1">
      <c r="A134" s="364" t="s">
        <v>33</v>
      </c>
      <c r="B134" s="46"/>
      <c r="C134" s="184">
        <v>47.4925</v>
      </c>
      <c r="D134" s="200">
        <v>50.638199999999998</v>
      </c>
      <c r="E134" s="200">
        <v>49.850099999999998</v>
      </c>
      <c r="F134" s="268">
        <v>47.058100000000003</v>
      </c>
    </row>
    <row r="135" spans="1:6" ht="3" customHeight="1">
      <c r="A135" s="363"/>
      <c r="B135" s="10"/>
      <c r="C135" s="10"/>
      <c r="D135" s="103"/>
      <c r="E135" s="104"/>
      <c r="F135" s="269"/>
    </row>
    <row r="136" spans="1:6" ht="14.1" customHeight="1">
      <c r="A136" s="400" t="s">
        <v>276</v>
      </c>
      <c r="B136" s="54"/>
      <c r="C136" s="54"/>
      <c r="D136" s="50" t="s">
        <v>255</v>
      </c>
      <c r="E136" s="145" t="s">
        <v>226</v>
      </c>
      <c r="F136" s="267" t="s">
        <v>233</v>
      </c>
    </row>
    <row r="137" spans="1:6" ht="3" customHeight="1">
      <c r="A137" s="365"/>
      <c r="B137" s="51"/>
      <c r="C137" s="51"/>
      <c r="D137" s="79"/>
      <c r="E137" s="79"/>
      <c r="F137" s="270"/>
    </row>
    <row r="138" spans="1:6" s="13" customFormat="1" ht="12.75" customHeight="1">
      <c r="A138" s="364" t="s">
        <v>207</v>
      </c>
      <c r="B138" s="46"/>
      <c r="C138" s="46"/>
      <c r="D138" s="201">
        <v>8018.05</v>
      </c>
      <c r="E138" s="203">
        <v>7843.16</v>
      </c>
      <c r="F138" s="271">
        <v>7963.11</v>
      </c>
    </row>
    <row r="139" spans="1:6" s="13" customFormat="1" ht="12.75" customHeight="1">
      <c r="A139" s="364" t="s">
        <v>34</v>
      </c>
      <c r="B139" s="46"/>
      <c r="C139" s="46"/>
      <c r="D139" s="201">
        <v>41594.42</v>
      </c>
      <c r="E139" s="203">
        <v>37406.92</v>
      </c>
      <c r="F139" s="271">
        <v>45441.27</v>
      </c>
    </row>
    <row r="140" spans="1:6" s="13" customFormat="1" ht="12.75" customHeight="1">
      <c r="A140" s="364" t="s">
        <v>35</v>
      </c>
      <c r="B140" s="46"/>
      <c r="C140" s="46"/>
      <c r="D140" s="201">
        <v>149544.19</v>
      </c>
      <c r="E140" s="203">
        <v>211298.51</v>
      </c>
      <c r="F140" s="271">
        <v>173699.73</v>
      </c>
    </row>
    <row r="141" spans="1:6" ht="3" customHeight="1">
      <c r="A141" s="366"/>
      <c r="B141" s="40"/>
      <c r="C141" s="40"/>
      <c r="D141" s="105"/>
      <c r="E141" s="106"/>
      <c r="F141" s="272"/>
    </row>
    <row r="142" spans="1:6" ht="14.1" customHeight="1">
      <c r="A142" s="391" t="s">
        <v>277</v>
      </c>
      <c r="B142" s="45"/>
      <c r="C142" s="30"/>
      <c r="D142" s="190" t="s">
        <v>215</v>
      </c>
      <c r="E142" s="190" t="s">
        <v>216</v>
      </c>
      <c r="F142" s="273" t="s">
        <v>217</v>
      </c>
    </row>
    <row r="143" spans="1:6" ht="3" customHeight="1">
      <c r="A143" s="365"/>
      <c r="B143" s="46"/>
      <c r="C143" s="46"/>
      <c r="D143" s="79"/>
      <c r="E143" s="79"/>
      <c r="F143" s="221"/>
    </row>
    <row r="144" spans="1:6" ht="12.75" customHeight="1">
      <c r="A144" s="344" t="s">
        <v>179</v>
      </c>
      <c r="B144" s="51"/>
      <c r="C144" s="51"/>
      <c r="D144" s="53">
        <v>9251565</v>
      </c>
      <c r="E144" s="49">
        <v>8706607</v>
      </c>
      <c r="F144" s="239">
        <v>8081224</v>
      </c>
    </row>
    <row r="145" spans="1:6" ht="3" customHeight="1">
      <c r="A145" s="361"/>
      <c r="B145" s="51"/>
      <c r="C145" s="51"/>
      <c r="D145" s="79"/>
      <c r="E145" s="91"/>
      <c r="F145" s="239"/>
    </row>
    <row r="146" spans="1:6" ht="12.75" customHeight="1">
      <c r="A146" s="367" t="s">
        <v>123</v>
      </c>
      <c r="B146" s="51"/>
      <c r="C146" s="53"/>
      <c r="D146" s="34">
        <v>2055098</v>
      </c>
      <c r="E146" s="33">
        <v>2666248</v>
      </c>
      <c r="F146" s="239">
        <v>1499754</v>
      </c>
    </row>
    <row r="147" spans="1:6" ht="12.75" customHeight="1">
      <c r="A147" s="367" t="s">
        <v>124</v>
      </c>
      <c r="B147" s="51"/>
      <c r="C147" s="53"/>
      <c r="D147" s="34">
        <v>7196467</v>
      </c>
      <c r="E147" s="33">
        <v>2959798</v>
      </c>
      <c r="F147" s="239">
        <v>6581470</v>
      </c>
    </row>
    <row r="148" spans="1:6" ht="3" customHeight="1">
      <c r="A148" s="361"/>
      <c r="B148" s="51"/>
      <c r="C148" s="51"/>
      <c r="D148" s="79"/>
      <c r="E148" s="91"/>
      <c r="F148" s="239"/>
    </row>
    <row r="149" spans="1:6" ht="12.75" customHeight="1">
      <c r="A149" s="344" t="s">
        <v>180</v>
      </c>
      <c r="B149" s="51"/>
      <c r="C149" s="53"/>
      <c r="D149" s="34">
        <v>5875732</v>
      </c>
      <c r="E149" s="35">
        <v>5626046</v>
      </c>
      <c r="F149" s="274">
        <v>5214352</v>
      </c>
    </row>
    <row r="150" spans="1:6" ht="3" customHeight="1">
      <c r="A150" s="361"/>
      <c r="B150" s="51"/>
      <c r="C150" s="51"/>
      <c r="D150" s="79"/>
      <c r="E150" s="91"/>
      <c r="F150" s="239"/>
    </row>
    <row r="151" spans="1:6" ht="12.75" customHeight="1">
      <c r="A151" s="367" t="s">
        <v>181</v>
      </c>
      <c r="B151" s="51"/>
      <c r="C151" s="53"/>
      <c r="D151" s="34">
        <v>1849942</v>
      </c>
      <c r="E151" s="35">
        <v>1830446</v>
      </c>
      <c r="F151" s="239">
        <v>1647504</v>
      </c>
    </row>
    <row r="152" spans="1:6" ht="12.75" customHeight="1">
      <c r="A152" s="367" t="s">
        <v>182</v>
      </c>
      <c r="B152" s="51"/>
      <c r="C152" s="53"/>
      <c r="D152" s="34">
        <v>13116</v>
      </c>
      <c r="E152" s="35">
        <v>13772</v>
      </c>
      <c r="F152" s="239">
        <v>12502</v>
      </c>
    </row>
    <row r="153" spans="1:6" ht="12.75" customHeight="1">
      <c r="A153" s="367" t="s">
        <v>183</v>
      </c>
      <c r="B153" s="51"/>
      <c r="C153" s="53"/>
      <c r="D153" s="34">
        <v>1695644</v>
      </c>
      <c r="E153" s="35">
        <v>1581556</v>
      </c>
      <c r="F153" s="239">
        <v>1432122</v>
      </c>
    </row>
    <row r="154" spans="1:6" ht="12.75" customHeight="1">
      <c r="A154" s="367" t="s">
        <v>184</v>
      </c>
      <c r="B154" s="46"/>
      <c r="C154" s="53"/>
      <c r="D154" s="34">
        <v>2317030</v>
      </c>
      <c r="E154" s="35">
        <v>1906628</v>
      </c>
      <c r="F154" s="239">
        <v>2122224</v>
      </c>
    </row>
    <row r="155" spans="1:6" ht="3" customHeight="1">
      <c r="A155" s="361"/>
      <c r="B155" s="51"/>
      <c r="C155" s="51"/>
      <c r="D155" s="79"/>
      <c r="E155" s="91"/>
      <c r="F155" s="239"/>
    </row>
    <row r="156" spans="1:6" ht="12.75" customHeight="1">
      <c r="A156" s="344" t="s">
        <v>139</v>
      </c>
      <c r="B156" s="46"/>
      <c r="C156" s="53"/>
      <c r="D156" s="34">
        <v>8282394</v>
      </c>
      <c r="E156" s="35">
        <v>798392</v>
      </c>
      <c r="F156" s="239">
        <v>7343870</v>
      </c>
    </row>
    <row r="157" spans="1:6" ht="12.75" customHeight="1">
      <c r="A157" s="344" t="s">
        <v>144</v>
      </c>
      <c r="B157" s="46"/>
      <c r="C157" s="53"/>
      <c r="D157" s="34">
        <v>588676</v>
      </c>
      <c r="E157" s="35">
        <v>602193</v>
      </c>
      <c r="F157" s="239">
        <v>635156</v>
      </c>
    </row>
    <row r="158" spans="1:6" ht="12.75" customHeight="1">
      <c r="A158" s="344" t="s">
        <v>185</v>
      </c>
      <c r="B158" s="46"/>
      <c r="C158" s="53"/>
      <c r="D158" s="34">
        <v>19836</v>
      </c>
      <c r="E158" s="35">
        <v>18387</v>
      </c>
      <c r="F158" s="239">
        <v>16560</v>
      </c>
    </row>
    <row r="159" spans="1:6" ht="12.75" customHeight="1">
      <c r="A159" s="344" t="s">
        <v>140</v>
      </c>
      <c r="B159" s="46"/>
      <c r="C159" s="53"/>
      <c r="D159" s="34">
        <v>22249</v>
      </c>
      <c r="E159" s="35">
        <v>22125</v>
      </c>
      <c r="F159" s="274">
        <v>18766</v>
      </c>
    </row>
    <row r="160" spans="1:6" ht="3" customHeight="1">
      <c r="A160" s="368"/>
      <c r="B160" s="6"/>
      <c r="C160" s="6"/>
      <c r="D160" s="14"/>
      <c r="E160" s="15"/>
      <c r="F160" s="275"/>
    </row>
    <row r="161" spans="1:6" ht="14.1" customHeight="1">
      <c r="A161" s="392" t="s">
        <v>278</v>
      </c>
      <c r="B161" s="45"/>
      <c r="C161" s="45"/>
      <c r="D161" s="59"/>
      <c r="E161" s="59"/>
      <c r="F161" s="228"/>
    </row>
    <row r="162" spans="1:6" ht="3" customHeight="1">
      <c r="A162" s="365"/>
      <c r="B162" s="46"/>
      <c r="C162" s="46"/>
      <c r="D162" s="55"/>
      <c r="E162" s="55"/>
      <c r="F162" s="263"/>
    </row>
    <row r="163" spans="1:6" ht="12.75" customHeight="1">
      <c r="A163" s="349" t="s">
        <v>279</v>
      </c>
      <c r="B163" s="46"/>
      <c r="C163" s="46"/>
      <c r="D163" s="109" t="s">
        <v>154</v>
      </c>
      <c r="E163" s="145" t="s">
        <v>253</v>
      </c>
      <c r="F163" s="223" t="s">
        <v>155</v>
      </c>
    </row>
    <row r="164" spans="1:6" ht="12.75" customHeight="1">
      <c r="A164" s="367" t="s">
        <v>37</v>
      </c>
      <c r="B164" s="46"/>
      <c r="C164" s="46"/>
      <c r="D164" s="60">
        <v>11.19</v>
      </c>
      <c r="E164" s="92">
        <v>11.56</v>
      </c>
      <c r="F164" s="276">
        <v>14.7</v>
      </c>
    </row>
    <row r="165" spans="1:6" ht="12.75" customHeight="1">
      <c r="A165" s="367" t="s">
        <v>38</v>
      </c>
      <c r="B165" s="46"/>
      <c r="C165" s="46"/>
      <c r="D165" s="28">
        <v>253.27</v>
      </c>
      <c r="E165" s="92">
        <v>254.34</v>
      </c>
      <c r="F165" s="276">
        <v>216.73</v>
      </c>
    </row>
    <row r="166" spans="1:6" ht="6.75" customHeight="1">
      <c r="A166" s="366"/>
      <c r="B166" s="46"/>
      <c r="C166" s="46"/>
      <c r="D166" s="56"/>
      <c r="E166" s="57"/>
      <c r="F166" s="277"/>
    </row>
    <row r="167" spans="1:6" ht="12.75" customHeight="1">
      <c r="A167" s="349" t="s">
        <v>280</v>
      </c>
      <c r="B167" s="46"/>
      <c r="C167" s="46"/>
      <c r="D167" s="145" t="s">
        <v>191</v>
      </c>
      <c r="E167" s="145" t="s">
        <v>188</v>
      </c>
      <c r="F167" s="262" t="s">
        <v>192</v>
      </c>
    </row>
    <row r="168" spans="1:6" ht="12.75" customHeight="1">
      <c r="A168" s="367" t="s">
        <v>37</v>
      </c>
      <c r="B168" s="46"/>
      <c r="C168" s="46"/>
      <c r="D168" s="56">
        <v>5.87</v>
      </c>
      <c r="E168" s="57">
        <v>5.88</v>
      </c>
      <c r="F168" s="277">
        <v>5.46</v>
      </c>
    </row>
    <row r="169" spans="1:6" ht="12.75" customHeight="1">
      <c r="A169" s="367" t="s">
        <v>38</v>
      </c>
      <c r="B169" s="46"/>
      <c r="C169" s="46"/>
      <c r="D169" s="56">
        <v>122.83</v>
      </c>
      <c r="E169" s="57">
        <v>104.59</v>
      </c>
      <c r="F169" s="277">
        <v>106.95</v>
      </c>
    </row>
    <row r="170" spans="1:6" ht="6.75" customHeight="1">
      <c r="A170" s="366"/>
      <c r="B170" s="46"/>
      <c r="C170" s="46"/>
      <c r="D170" s="114"/>
      <c r="E170" s="115"/>
      <c r="F170" s="278"/>
    </row>
    <row r="171" spans="1:6" ht="12.75" customHeight="1">
      <c r="A171" s="344" t="s">
        <v>281</v>
      </c>
      <c r="B171" s="46"/>
      <c r="C171" s="46"/>
      <c r="D171" s="109" t="s">
        <v>93</v>
      </c>
      <c r="E171" s="109" t="s">
        <v>92</v>
      </c>
      <c r="F171" s="223" t="s">
        <v>94</v>
      </c>
    </row>
    <row r="172" spans="1:6" ht="12.75" customHeight="1">
      <c r="A172" s="367" t="s">
        <v>37</v>
      </c>
      <c r="B172" s="46"/>
      <c r="C172" s="46"/>
      <c r="D172" s="60">
        <v>11.94</v>
      </c>
      <c r="E172" s="57">
        <v>14.79</v>
      </c>
      <c r="F172" s="277">
        <v>11.29</v>
      </c>
    </row>
    <row r="173" spans="1:6" ht="12.75" customHeight="1">
      <c r="A173" s="367" t="s">
        <v>38</v>
      </c>
      <c r="B173" s="46"/>
      <c r="C173" s="46"/>
      <c r="D173" s="56">
        <v>147.87</v>
      </c>
      <c r="E173" s="57">
        <v>180.01</v>
      </c>
      <c r="F173" s="277">
        <v>140.57</v>
      </c>
    </row>
    <row r="174" spans="1:6" ht="3" customHeight="1">
      <c r="A174" s="363"/>
      <c r="B174" s="6"/>
      <c r="C174" s="6"/>
      <c r="D174" s="7"/>
      <c r="E174" s="7"/>
      <c r="F174" s="279"/>
    </row>
    <row r="175" spans="1:6" ht="14.25" customHeight="1">
      <c r="A175" s="393" t="s">
        <v>282</v>
      </c>
      <c r="B175" s="45"/>
      <c r="C175" s="45"/>
      <c r="D175" s="165">
        <v>2015</v>
      </c>
      <c r="E175" s="30">
        <v>2012</v>
      </c>
      <c r="F175" s="280">
        <v>2009</v>
      </c>
    </row>
    <row r="176" spans="1:6" ht="3" customHeight="1">
      <c r="A176" s="344"/>
      <c r="B176" s="32"/>
      <c r="C176" s="34"/>
      <c r="D176" s="53"/>
      <c r="E176" s="32"/>
      <c r="F176" s="281"/>
    </row>
    <row r="177" spans="1:6" ht="12.75" customHeight="1">
      <c r="A177" s="362" t="s">
        <v>283</v>
      </c>
      <c r="B177" s="32"/>
      <c r="C177" s="34"/>
      <c r="D177" s="53">
        <v>22730</v>
      </c>
      <c r="E177" s="33">
        <v>21426</v>
      </c>
      <c r="F177" s="225">
        <v>18452</v>
      </c>
    </row>
    <row r="178" spans="1:6" ht="12.75" customHeight="1">
      <c r="A178" s="344" t="s">
        <v>284</v>
      </c>
      <c r="B178" s="32"/>
      <c r="C178" s="34"/>
      <c r="D178" s="53"/>
      <c r="E178" s="33"/>
      <c r="F178" s="225"/>
    </row>
    <row r="179" spans="1:6" ht="12.75" customHeight="1">
      <c r="A179" s="367" t="s">
        <v>142</v>
      </c>
      <c r="B179" s="40"/>
      <c r="C179" s="40"/>
      <c r="D179" s="53">
        <v>267</v>
      </c>
      <c r="E179" s="33">
        <v>235</v>
      </c>
      <c r="F179" s="225">
        <v>208</v>
      </c>
    </row>
    <row r="180" spans="1:6" ht="12.75" customHeight="1">
      <c r="A180" s="367" t="s">
        <v>58</v>
      </c>
      <c r="B180" s="40"/>
      <c r="C180" s="40"/>
      <c r="D180" s="53">
        <v>215</v>
      </c>
      <c r="E180" s="33">
        <v>193</v>
      </c>
      <c r="F180" s="225">
        <v>177</v>
      </c>
    </row>
    <row r="181" spans="1:6" ht="12.75" customHeight="1">
      <c r="A181" s="367" t="s">
        <v>59</v>
      </c>
      <c r="B181" s="40"/>
      <c r="C181" s="40"/>
      <c r="D181" s="53">
        <v>52</v>
      </c>
      <c r="E181" s="33">
        <v>42</v>
      </c>
      <c r="F181" s="225">
        <v>31</v>
      </c>
    </row>
    <row r="182" spans="1:6" ht="4.5" customHeight="1">
      <c r="A182" s="366"/>
      <c r="B182" s="40"/>
      <c r="C182" s="40"/>
      <c r="D182" s="53"/>
      <c r="E182" s="33"/>
      <c r="F182" s="225"/>
    </row>
    <row r="183" spans="1:6" ht="12.75" customHeight="1">
      <c r="A183" s="344" t="s">
        <v>141</v>
      </c>
      <c r="B183" s="32"/>
      <c r="C183" s="34"/>
      <c r="D183" s="53"/>
      <c r="E183" s="33"/>
      <c r="F183" s="225"/>
    </row>
    <row r="184" spans="1:6" ht="12.75" customHeight="1">
      <c r="A184" s="367" t="s">
        <v>57</v>
      </c>
      <c r="B184" s="40"/>
      <c r="C184" s="40"/>
      <c r="D184" s="53">
        <v>189</v>
      </c>
      <c r="E184" s="33">
        <v>180</v>
      </c>
      <c r="F184" s="225">
        <v>179</v>
      </c>
    </row>
    <row r="185" spans="1:6" ht="12.75" customHeight="1">
      <c r="A185" s="367" t="s">
        <v>58</v>
      </c>
      <c r="B185" s="40"/>
      <c r="C185" s="40"/>
      <c r="D185" s="53">
        <v>152</v>
      </c>
      <c r="E185" s="33">
        <v>148</v>
      </c>
      <c r="F185" s="225">
        <v>153</v>
      </c>
    </row>
    <row r="186" spans="1:6" ht="12.75" customHeight="1">
      <c r="A186" s="367" t="s">
        <v>59</v>
      </c>
      <c r="B186" s="40"/>
      <c r="C186" s="40"/>
      <c r="D186" s="68">
        <v>37</v>
      </c>
      <c r="E186" s="64">
        <v>32</v>
      </c>
      <c r="F186" s="282">
        <v>26</v>
      </c>
    </row>
    <row r="187" spans="1:6" ht="3.75" customHeight="1" thickBot="1">
      <c r="A187" s="369"/>
      <c r="B187" s="150"/>
      <c r="C187" s="150"/>
      <c r="D187" s="151"/>
      <c r="E187" s="151"/>
      <c r="F187" s="283"/>
    </row>
    <row r="188" spans="1:6" ht="14.1" customHeight="1">
      <c r="A188" s="394" t="s">
        <v>285</v>
      </c>
      <c r="B188" s="208"/>
      <c r="C188" s="209"/>
      <c r="D188" s="210" t="s">
        <v>208</v>
      </c>
      <c r="E188" s="210" t="s">
        <v>219</v>
      </c>
      <c r="F188" s="284" t="s">
        <v>204</v>
      </c>
    </row>
    <row r="189" spans="1:6" ht="2.25" customHeight="1">
      <c r="A189" s="362"/>
      <c r="B189" s="46"/>
      <c r="C189" s="154"/>
      <c r="D189" s="46"/>
      <c r="E189" s="46"/>
      <c r="F189" s="285"/>
    </row>
    <row r="190" spans="1:6" ht="12.75" customHeight="1">
      <c r="A190" s="344" t="s">
        <v>286</v>
      </c>
      <c r="B190" s="46"/>
      <c r="C190" s="157"/>
      <c r="D190" s="52">
        <v>69605</v>
      </c>
      <c r="E190" s="48">
        <v>69414</v>
      </c>
      <c r="F190" s="286">
        <v>68167</v>
      </c>
    </row>
    <row r="191" spans="1:6" ht="12.75" customHeight="1">
      <c r="A191" s="367" t="s">
        <v>39</v>
      </c>
      <c r="B191" s="40"/>
      <c r="C191" s="155"/>
      <c r="D191" s="164">
        <v>0.61399999999999999</v>
      </c>
      <c r="E191" s="192">
        <v>0.60699999999999998</v>
      </c>
      <c r="F191" s="287">
        <v>0.63500000000000001</v>
      </c>
    </row>
    <row r="192" spans="1:6" ht="12.75" customHeight="1">
      <c r="A192" s="367" t="s">
        <v>40</v>
      </c>
      <c r="B192" s="40"/>
      <c r="C192" s="155"/>
      <c r="D192" s="73">
        <v>0.94299999999999995</v>
      </c>
      <c r="E192" s="90">
        <v>0.93400000000000005</v>
      </c>
      <c r="F192" s="288">
        <v>0.93899999999999995</v>
      </c>
    </row>
    <row r="193" spans="1:6" ht="12.75" customHeight="1">
      <c r="A193" s="367" t="s">
        <v>41</v>
      </c>
      <c r="B193" s="40"/>
      <c r="C193" s="155"/>
      <c r="D193" s="164">
        <v>5.7000000000000002E-2</v>
      </c>
      <c r="E193" s="192">
        <v>6.6000000000000003E-2</v>
      </c>
      <c r="F193" s="288">
        <v>6.0999999999999999E-2</v>
      </c>
    </row>
    <row r="194" spans="1:6" ht="12.75" customHeight="1">
      <c r="A194" s="367" t="s">
        <v>42</v>
      </c>
      <c r="B194" s="40"/>
      <c r="C194" s="155"/>
      <c r="D194" s="164">
        <v>0.161</v>
      </c>
      <c r="E194" s="192">
        <v>0.16300000000000001</v>
      </c>
      <c r="F194" s="288">
        <v>0.183</v>
      </c>
    </row>
    <row r="195" spans="1:6" ht="3.75" customHeight="1">
      <c r="A195" s="366"/>
      <c r="B195" s="40"/>
      <c r="C195" s="155"/>
      <c r="D195" s="164"/>
      <c r="E195" s="192"/>
      <c r="F195" s="288"/>
    </row>
    <row r="196" spans="1:6" ht="12.75" customHeight="1">
      <c r="A196" s="344" t="s">
        <v>287</v>
      </c>
      <c r="B196" s="40"/>
      <c r="C196" s="156"/>
      <c r="D196" s="52">
        <v>40271</v>
      </c>
      <c r="E196" s="48">
        <v>39347</v>
      </c>
      <c r="F196" s="289">
        <v>40664</v>
      </c>
    </row>
    <row r="197" spans="1:6" s="13" customFormat="1" ht="12.75" customHeight="1">
      <c r="A197" s="344" t="s">
        <v>288</v>
      </c>
      <c r="B197" s="46"/>
      <c r="C197" s="154"/>
      <c r="D197" s="53">
        <v>6468</v>
      </c>
      <c r="E197" s="49">
        <v>6398</v>
      </c>
      <c r="F197" s="239">
        <v>7431</v>
      </c>
    </row>
    <row r="198" spans="1:6" s="13" customFormat="1" ht="12.75" customHeight="1">
      <c r="A198" s="344" t="s">
        <v>289</v>
      </c>
      <c r="B198" s="46"/>
      <c r="C198" s="154"/>
      <c r="D198" s="53">
        <v>2443</v>
      </c>
      <c r="E198" s="49">
        <v>2761</v>
      </c>
      <c r="F198" s="239">
        <v>2625</v>
      </c>
    </row>
    <row r="199" spans="1:6" s="13" customFormat="1" ht="12.75" customHeight="1">
      <c r="A199" s="344" t="s">
        <v>290</v>
      </c>
      <c r="B199" s="116"/>
      <c r="C199" s="155"/>
      <c r="D199" s="86"/>
      <c r="E199" s="191"/>
      <c r="F199" s="287"/>
    </row>
    <row r="200" spans="1:6" s="13" customFormat="1" ht="12.75" customHeight="1">
      <c r="A200" s="367" t="s">
        <v>46</v>
      </c>
      <c r="B200" s="116"/>
      <c r="C200" s="156"/>
      <c r="D200" s="87">
        <v>35.9</v>
      </c>
      <c r="E200" s="193">
        <v>25.5</v>
      </c>
      <c r="F200" s="290">
        <v>36.5</v>
      </c>
    </row>
    <row r="201" spans="1:6" s="13" customFormat="1" ht="12.75" customHeight="1">
      <c r="A201" s="367" t="s">
        <v>47</v>
      </c>
      <c r="B201" s="116"/>
      <c r="C201" s="155"/>
      <c r="D201" s="88">
        <v>19.7</v>
      </c>
      <c r="E201" s="194">
        <v>17.399999999999999</v>
      </c>
      <c r="F201" s="291">
        <v>18.8</v>
      </c>
    </row>
    <row r="202" spans="1:6" s="13" customFormat="1" ht="12.75" customHeight="1">
      <c r="A202" s="367" t="s">
        <v>48</v>
      </c>
      <c r="B202" s="116"/>
      <c r="C202" s="155"/>
      <c r="D202" s="87">
        <v>44.4</v>
      </c>
      <c r="E202" s="193">
        <v>57.1</v>
      </c>
      <c r="F202" s="290">
        <v>44.7</v>
      </c>
    </row>
    <row r="203" spans="1:6" ht="12.75" customHeight="1">
      <c r="A203" s="344" t="s">
        <v>291</v>
      </c>
      <c r="B203" s="196"/>
      <c r="C203" s="154"/>
      <c r="D203" s="52"/>
      <c r="E203" s="48"/>
      <c r="F203" s="289"/>
    </row>
    <row r="204" spans="1:6" ht="12.75" customHeight="1">
      <c r="A204" s="367" t="s">
        <v>43</v>
      </c>
      <c r="B204" s="196"/>
      <c r="C204" s="157"/>
      <c r="D204" s="86">
        <v>0.61299999999999999</v>
      </c>
      <c r="E204" s="191">
        <v>0.628</v>
      </c>
      <c r="F204" s="287">
        <v>0.61599999999999999</v>
      </c>
    </row>
    <row r="205" spans="1:6" ht="12.75" customHeight="1">
      <c r="A205" s="367" t="s">
        <v>89</v>
      </c>
      <c r="B205" s="196"/>
      <c r="C205" s="157"/>
      <c r="D205" s="86">
        <v>0.28199999999999997</v>
      </c>
      <c r="E205" s="191">
        <v>0.27200000000000002</v>
      </c>
      <c r="F205" s="287">
        <v>0.26800000000000002</v>
      </c>
    </row>
    <row r="206" spans="1:6" ht="12.75" customHeight="1">
      <c r="A206" s="367" t="s">
        <v>44</v>
      </c>
      <c r="B206" s="196"/>
      <c r="C206" s="157"/>
      <c r="D206" s="86">
        <v>3.6999999999999998E-2</v>
      </c>
      <c r="E206" s="191">
        <v>3.6999999999999998E-2</v>
      </c>
      <c r="F206" s="287">
        <v>3.3000000000000002E-2</v>
      </c>
    </row>
    <row r="207" spans="1:6" ht="12.75" customHeight="1">
      <c r="A207" s="367" t="s">
        <v>45</v>
      </c>
      <c r="B207" s="196"/>
      <c r="C207" s="154"/>
      <c r="D207" s="86">
        <v>6.7000000000000004E-2</v>
      </c>
      <c r="E207" s="191">
        <v>6.3E-2</v>
      </c>
      <c r="F207" s="287">
        <v>8.3000000000000004E-2</v>
      </c>
    </row>
    <row r="208" spans="1:6" ht="3" customHeight="1">
      <c r="A208" s="366"/>
      <c r="B208" s="40"/>
      <c r="C208" s="40"/>
      <c r="D208" s="164"/>
      <c r="E208" s="63"/>
      <c r="F208" s="292"/>
    </row>
    <row r="209" spans="1:6" ht="14.1" customHeight="1">
      <c r="A209" s="395" t="s">
        <v>292</v>
      </c>
      <c r="B209" s="45"/>
      <c r="C209" s="30" t="s">
        <v>195</v>
      </c>
      <c r="D209" s="30" t="s">
        <v>316</v>
      </c>
      <c r="E209" s="30" t="s">
        <v>213</v>
      </c>
      <c r="F209" s="293" t="s">
        <v>317</v>
      </c>
    </row>
    <row r="210" spans="1:6" ht="2.25" customHeight="1">
      <c r="A210" s="365"/>
      <c r="B210" s="46"/>
      <c r="C210" s="89"/>
      <c r="D210" s="31"/>
      <c r="E210" s="31"/>
      <c r="F210" s="224"/>
    </row>
    <row r="211" spans="1:6" ht="12.2" customHeight="1">
      <c r="A211" s="344" t="s">
        <v>49</v>
      </c>
      <c r="B211" s="40"/>
      <c r="C211" s="40"/>
      <c r="D211" s="40"/>
      <c r="E211" s="40"/>
      <c r="F211" s="294"/>
    </row>
    <row r="212" spans="1:6" ht="12.2" customHeight="1">
      <c r="A212" s="367" t="s">
        <v>50</v>
      </c>
      <c r="B212" s="40"/>
      <c r="C212" s="35">
        <v>14449925.236211793</v>
      </c>
      <c r="D212" s="34">
        <v>3944292</v>
      </c>
      <c r="E212" s="35">
        <v>3577547</v>
      </c>
      <c r="F212" s="225">
        <v>3617503</v>
      </c>
    </row>
    <row r="213" spans="1:6" ht="12.2" customHeight="1">
      <c r="A213" s="367" t="s">
        <v>91</v>
      </c>
      <c r="B213" s="40"/>
      <c r="C213" s="35">
        <v>17391141.191641737</v>
      </c>
      <c r="D213" s="34">
        <v>4753339</v>
      </c>
      <c r="E213" s="35">
        <v>4362398</v>
      </c>
      <c r="F213" s="225">
        <v>4340218</v>
      </c>
    </row>
    <row r="214" spans="1:6" ht="12.2" customHeight="1">
      <c r="A214" s="344" t="s">
        <v>126</v>
      </c>
      <c r="B214" s="40"/>
      <c r="C214" s="64"/>
      <c r="D214" s="34"/>
      <c r="E214" s="35"/>
      <c r="F214" s="274"/>
    </row>
    <row r="215" spans="1:6" ht="12.2" customHeight="1">
      <c r="A215" s="367" t="s">
        <v>50</v>
      </c>
      <c r="B215" s="40"/>
      <c r="C215" s="35">
        <v>8113169.815683594</v>
      </c>
      <c r="D215" s="34">
        <v>2218084</v>
      </c>
      <c r="E215" s="35">
        <v>2010290</v>
      </c>
      <c r="F215" s="225">
        <v>2083189</v>
      </c>
    </row>
    <row r="216" spans="1:6" ht="12" customHeight="1">
      <c r="A216" s="367" t="s">
        <v>91</v>
      </c>
      <c r="B216" s="40"/>
      <c r="C216" s="35">
        <v>9735209.7752365917</v>
      </c>
      <c r="D216" s="34">
        <v>2647191</v>
      </c>
      <c r="E216" s="35">
        <v>2450045</v>
      </c>
      <c r="F216" s="225">
        <v>2478492</v>
      </c>
    </row>
    <row r="217" spans="1:6" ht="3" customHeight="1">
      <c r="A217" s="368"/>
      <c r="B217" s="5"/>
      <c r="C217" s="18"/>
      <c r="D217" s="5"/>
      <c r="E217" s="5"/>
      <c r="F217" s="221"/>
    </row>
    <row r="218" spans="1:6" ht="13.5" customHeight="1">
      <c r="A218" s="393" t="s">
        <v>293</v>
      </c>
      <c r="B218" s="8"/>
      <c r="C218" s="22"/>
      <c r="D218" s="163" t="s">
        <v>213</v>
      </c>
      <c r="E218" s="163" t="s">
        <v>197</v>
      </c>
      <c r="F218" s="295" t="s">
        <v>214</v>
      </c>
    </row>
    <row r="219" spans="1:6" ht="2.25" customHeight="1">
      <c r="A219" s="364"/>
      <c r="B219" s="35"/>
      <c r="C219" s="35"/>
      <c r="D219" s="48"/>
      <c r="E219" s="48"/>
      <c r="F219" s="289"/>
    </row>
    <row r="220" spans="1:6" ht="12.2" customHeight="1">
      <c r="A220" s="344" t="s">
        <v>294</v>
      </c>
      <c r="B220" s="34"/>
      <c r="C220" s="40"/>
      <c r="D220" s="161">
        <v>35101</v>
      </c>
      <c r="E220" s="162">
        <v>32282</v>
      </c>
      <c r="F220" s="296">
        <v>32779</v>
      </c>
    </row>
    <row r="221" spans="1:6" ht="12.2" customHeight="1">
      <c r="A221" s="367" t="s">
        <v>51</v>
      </c>
      <c r="B221" s="35"/>
      <c r="C221" s="34"/>
      <c r="D221" s="161">
        <v>7675349</v>
      </c>
      <c r="E221" s="162">
        <v>7033436</v>
      </c>
      <c r="F221" s="296">
        <v>6457988</v>
      </c>
    </row>
    <row r="222" spans="1:6" ht="12.2" customHeight="1">
      <c r="A222" s="367" t="s">
        <v>52</v>
      </c>
      <c r="B222" s="35"/>
      <c r="C222" s="34"/>
      <c r="D222" s="161">
        <v>76605109</v>
      </c>
      <c r="E222" s="162">
        <v>82447377.816</v>
      </c>
      <c r="F222" s="296">
        <v>74617859</v>
      </c>
    </row>
    <row r="223" spans="1:6" ht="12.2" customHeight="1">
      <c r="A223" s="345" t="s">
        <v>295</v>
      </c>
      <c r="B223" s="35"/>
      <c r="C223" s="34"/>
      <c r="D223" s="161">
        <v>25670</v>
      </c>
      <c r="E223" s="162">
        <v>24752</v>
      </c>
      <c r="F223" s="296">
        <v>24988</v>
      </c>
    </row>
    <row r="224" spans="1:6" ht="12.2" customHeight="1">
      <c r="A224" s="347" t="s">
        <v>53</v>
      </c>
      <c r="B224" s="35"/>
      <c r="C224" s="34"/>
      <c r="D224" s="161">
        <v>3932765</v>
      </c>
      <c r="E224" s="162">
        <v>3913675</v>
      </c>
      <c r="F224" s="296">
        <v>3454373</v>
      </c>
    </row>
    <row r="225" spans="1:6" ht="12.2" customHeight="1">
      <c r="A225" s="347" t="s">
        <v>18</v>
      </c>
      <c r="B225" s="35"/>
      <c r="C225" s="34"/>
      <c r="D225" s="161">
        <v>37776086</v>
      </c>
      <c r="E225" s="162">
        <v>47476192.825999998</v>
      </c>
      <c r="F225" s="296">
        <v>36148820</v>
      </c>
    </row>
    <row r="226" spans="1:6" ht="12.2" customHeight="1">
      <c r="A226" s="347" t="s">
        <v>130</v>
      </c>
      <c r="B226" s="35"/>
      <c r="C226" s="34"/>
      <c r="D226" s="161">
        <v>9605</v>
      </c>
      <c r="E226" s="162">
        <f>E225/E224*1000</f>
        <v>12130.847049384529</v>
      </c>
      <c r="F226" s="296">
        <v>10465</v>
      </c>
    </row>
    <row r="227" spans="1:6" ht="12.2" customHeight="1">
      <c r="A227" s="345" t="s">
        <v>296</v>
      </c>
      <c r="B227" s="35"/>
      <c r="C227" s="34"/>
      <c r="D227" s="161">
        <v>4997</v>
      </c>
      <c r="E227" s="162">
        <v>3981</v>
      </c>
      <c r="F227" s="296">
        <v>3900</v>
      </c>
    </row>
    <row r="228" spans="1:6" ht="12.2" customHeight="1">
      <c r="A228" s="347" t="s">
        <v>53</v>
      </c>
      <c r="B228" s="35"/>
      <c r="C228" s="34"/>
      <c r="D228" s="161">
        <v>3590390</v>
      </c>
      <c r="E228" s="162">
        <v>3011443</v>
      </c>
      <c r="F228" s="296">
        <v>2907969</v>
      </c>
    </row>
    <row r="229" spans="1:6" ht="12.2" customHeight="1">
      <c r="A229" s="347" t="s">
        <v>18</v>
      </c>
      <c r="B229" s="35"/>
      <c r="C229" s="34"/>
      <c r="D229" s="161">
        <v>32854648</v>
      </c>
      <c r="E229" s="162">
        <v>29013648.776000001</v>
      </c>
      <c r="F229" s="296">
        <v>33236744</v>
      </c>
    </row>
    <row r="230" spans="1:6" ht="12.2" customHeight="1">
      <c r="A230" s="347" t="s">
        <v>130</v>
      </c>
      <c r="B230" s="35"/>
      <c r="C230" s="34"/>
      <c r="D230" s="161">
        <v>9151</v>
      </c>
      <c r="E230" s="162">
        <f>(E229/E228)*1000</f>
        <v>9634.4671893175473</v>
      </c>
      <c r="F230" s="296">
        <v>10752</v>
      </c>
    </row>
    <row r="231" spans="1:6" ht="12.2" customHeight="1">
      <c r="A231" s="345" t="s">
        <v>297</v>
      </c>
      <c r="B231" s="35"/>
      <c r="C231" s="34"/>
      <c r="D231" s="161">
        <v>3055</v>
      </c>
      <c r="E231" s="162">
        <v>2666</v>
      </c>
      <c r="F231" s="296">
        <v>2921</v>
      </c>
    </row>
    <row r="232" spans="1:6" ht="12.2" customHeight="1">
      <c r="A232" s="347" t="s">
        <v>18</v>
      </c>
      <c r="B232" s="35"/>
      <c r="C232" s="34"/>
      <c r="D232" s="161">
        <v>4924064</v>
      </c>
      <c r="E232" s="162">
        <v>5246721.2520000003</v>
      </c>
      <c r="F232" s="296">
        <v>4257831</v>
      </c>
    </row>
    <row r="233" spans="1:6" ht="3" customHeight="1">
      <c r="A233" s="368"/>
      <c r="B233" s="6"/>
      <c r="C233" s="6"/>
      <c r="D233" s="6"/>
      <c r="E233" s="6"/>
      <c r="F233" s="297"/>
    </row>
    <row r="234" spans="1:6" ht="14.1" customHeight="1">
      <c r="A234" s="396" t="s">
        <v>298</v>
      </c>
      <c r="B234" s="74"/>
      <c r="C234" s="74"/>
      <c r="D234" s="429" t="s">
        <v>198</v>
      </c>
      <c r="E234" s="430"/>
      <c r="F234" s="431"/>
    </row>
    <row r="235" spans="1:6" ht="2.25" customHeight="1">
      <c r="A235" s="364"/>
      <c r="B235" s="67"/>
      <c r="C235" s="67"/>
      <c r="D235" s="43"/>
      <c r="E235" s="5"/>
      <c r="F235" s="221"/>
    </row>
    <row r="236" spans="1:6" ht="12.2" customHeight="1">
      <c r="A236" s="370" t="s">
        <v>299</v>
      </c>
      <c r="B236" s="31"/>
      <c r="C236" s="43"/>
      <c r="D236" s="117" t="s">
        <v>113</v>
      </c>
      <c r="E236" s="118" t="s">
        <v>127</v>
      </c>
      <c r="F236" s="298" t="s">
        <v>146</v>
      </c>
    </row>
    <row r="237" spans="1:6" ht="12.75" customHeight="1">
      <c r="A237" s="370" t="s">
        <v>2</v>
      </c>
      <c r="B237" s="65"/>
      <c r="C237" s="65"/>
      <c r="D237" s="65">
        <f>SUM(D238:D255)</f>
        <v>225244</v>
      </c>
      <c r="E237" s="65">
        <f>SUM(E238:E255)</f>
        <v>5336078</v>
      </c>
      <c r="F237" s="299">
        <f>SUM(F238:F255)</f>
        <v>13722588213</v>
      </c>
    </row>
    <row r="238" spans="1:6" ht="12.75" customHeight="1">
      <c r="A238" s="367" t="s">
        <v>101</v>
      </c>
      <c r="B238" s="65"/>
      <c r="C238" s="65"/>
      <c r="D238" s="65">
        <v>2564</v>
      </c>
      <c r="E238" s="66">
        <v>164445</v>
      </c>
      <c r="F238" s="300">
        <v>148416933</v>
      </c>
    </row>
    <row r="239" spans="1:6" ht="12.75" customHeight="1">
      <c r="A239" s="367" t="s">
        <v>54</v>
      </c>
      <c r="B239" s="65"/>
      <c r="C239" s="65"/>
      <c r="D239" s="65">
        <v>253</v>
      </c>
      <c r="E239" s="66">
        <v>35940</v>
      </c>
      <c r="F239" s="300">
        <v>178679898</v>
      </c>
    </row>
    <row r="240" spans="1:6" ht="12.75" customHeight="1">
      <c r="A240" s="367" t="s">
        <v>55</v>
      </c>
      <c r="B240" s="65"/>
      <c r="C240" s="65"/>
      <c r="D240" s="65">
        <v>25149</v>
      </c>
      <c r="E240" s="66">
        <v>1219330</v>
      </c>
      <c r="F240" s="300">
        <v>4465118545</v>
      </c>
    </row>
    <row r="241" spans="1:6" ht="12.75" customHeight="1">
      <c r="A241" s="367" t="s">
        <v>102</v>
      </c>
      <c r="B241" s="65"/>
      <c r="C241" s="65"/>
      <c r="D241" s="61">
        <v>253</v>
      </c>
      <c r="E241" s="66">
        <v>46696</v>
      </c>
      <c r="F241" s="300">
        <v>799185625</v>
      </c>
    </row>
    <row r="242" spans="1:6" ht="12.75" customHeight="1">
      <c r="A242" s="367" t="s">
        <v>145</v>
      </c>
      <c r="B242" s="65"/>
      <c r="C242" s="65"/>
      <c r="D242" s="65">
        <v>977</v>
      </c>
      <c r="E242" s="66">
        <v>34360</v>
      </c>
      <c r="F242" s="300">
        <v>78255549</v>
      </c>
    </row>
    <row r="243" spans="1:6" ht="12.75" customHeight="1">
      <c r="A243" s="367" t="s">
        <v>56</v>
      </c>
      <c r="B243" s="65"/>
      <c r="C243" s="65"/>
      <c r="D243" s="65">
        <v>1681</v>
      </c>
      <c r="E243" s="66">
        <v>236192</v>
      </c>
      <c r="F243" s="300">
        <v>350693540</v>
      </c>
    </row>
    <row r="244" spans="1:6" ht="12.75" customHeight="1">
      <c r="A244" s="367" t="s">
        <v>103</v>
      </c>
      <c r="B244" s="65"/>
      <c r="C244" s="32"/>
      <c r="D244" s="65">
        <v>99614</v>
      </c>
      <c r="E244" s="66">
        <v>995081</v>
      </c>
      <c r="F244" s="300">
        <v>3665568825</v>
      </c>
    </row>
    <row r="245" spans="1:6" ht="12.75" customHeight="1">
      <c r="A245" s="367" t="s">
        <v>104</v>
      </c>
      <c r="B245" s="65"/>
      <c r="C245" s="32"/>
      <c r="D245" s="32">
        <v>2544</v>
      </c>
      <c r="E245" s="66">
        <v>159080</v>
      </c>
      <c r="F245" s="300">
        <v>411232862</v>
      </c>
    </row>
    <row r="246" spans="1:6" ht="12.75" customHeight="1">
      <c r="A246" s="367" t="s">
        <v>122</v>
      </c>
      <c r="B246" s="65"/>
      <c r="C246" s="65"/>
      <c r="D246" s="32">
        <v>28188</v>
      </c>
      <c r="E246" s="66">
        <v>409206</v>
      </c>
      <c r="F246" s="300">
        <v>405028752</v>
      </c>
    </row>
    <row r="247" spans="1:6" ht="12.75" customHeight="1">
      <c r="A247" s="367" t="s">
        <v>105</v>
      </c>
      <c r="B247" s="65"/>
      <c r="C247" s="32"/>
      <c r="D247" s="32">
        <v>3274</v>
      </c>
      <c r="E247" s="66">
        <v>143747</v>
      </c>
      <c r="F247" s="300">
        <v>542051807</v>
      </c>
    </row>
    <row r="248" spans="1:6" ht="12.75" customHeight="1">
      <c r="A248" s="367" t="s">
        <v>106</v>
      </c>
      <c r="B248" s="65"/>
      <c r="C248" s="32"/>
      <c r="D248" s="32">
        <v>7337</v>
      </c>
      <c r="E248" s="66">
        <v>281562</v>
      </c>
      <c r="F248" s="300">
        <v>1218201474</v>
      </c>
    </row>
    <row r="249" spans="1:6" ht="12.75" customHeight="1">
      <c r="A249" s="367" t="s">
        <v>107</v>
      </c>
      <c r="B249" s="65"/>
      <c r="C249" s="32"/>
      <c r="D249" s="32">
        <v>4814</v>
      </c>
      <c r="E249" s="66">
        <v>71453</v>
      </c>
      <c r="F249" s="300">
        <v>423277533</v>
      </c>
    </row>
    <row r="250" spans="1:6" ht="12.75" customHeight="1">
      <c r="A250" s="367" t="s">
        <v>108</v>
      </c>
      <c r="B250" s="65"/>
      <c r="C250" s="65"/>
      <c r="D250" s="32">
        <v>7331</v>
      </c>
      <c r="E250" s="66">
        <v>132956</v>
      </c>
      <c r="F250" s="300">
        <v>271949699</v>
      </c>
    </row>
    <row r="251" spans="1:6" ht="12.75" customHeight="1">
      <c r="A251" s="367" t="s">
        <v>109</v>
      </c>
      <c r="B251" s="65"/>
      <c r="C251" s="65"/>
      <c r="D251" s="32">
        <v>6864</v>
      </c>
      <c r="E251" s="66">
        <v>754499</v>
      </c>
      <c r="F251" s="300">
        <v>382786306</v>
      </c>
    </row>
    <row r="252" spans="1:6" ht="12.75" customHeight="1">
      <c r="A252" s="367" t="s">
        <v>147</v>
      </c>
      <c r="B252" s="65"/>
      <c r="C252" s="65"/>
      <c r="D252" s="32">
        <v>13999</v>
      </c>
      <c r="E252" s="66">
        <v>362664</v>
      </c>
      <c r="F252" s="300">
        <v>174039726</v>
      </c>
    </row>
    <row r="253" spans="1:6" ht="12.75" customHeight="1">
      <c r="A253" s="367" t="s">
        <v>110</v>
      </c>
      <c r="B253" s="65"/>
      <c r="C253" s="65"/>
      <c r="D253" s="32">
        <v>6640</v>
      </c>
      <c r="E253" s="66">
        <v>155361</v>
      </c>
      <c r="F253" s="300">
        <v>129768554</v>
      </c>
    </row>
    <row r="254" spans="1:6" ht="12.75" customHeight="1">
      <c r="A254" s="367" t="s">
        <v>111</v>
      </c>
      <c r="B254" s="65"/>
      <c r="C254" s="65"/>
      <c r="D254" s="32">
        <v>3098</v>
      </c>
      <c r="E254" s="66">
        <v>43185</v>
      </c>
      <c r="F254" s="300">
        <v>53543864</v>
      </c>
    </row>
    <row r="255" spans="1:6" ht="12.75" customHeight="1">
      <c r="A255" s="367" t="s">
        <v>112</v>
      </c>
      <c r="B255" s="65"/>
      <c r="C255" s="65"/>
      <c r="D255" s="32">
        <v>10664</v>
      </c>
      <c r="E255" s="66">
        <v>90321</v>
      </c>
      <c r="F255" s="300">
        <v>24788721</v>
      </c>
    </row>
    <row r="256" spans="1:6" ht="2.25" customHeight="1">
      <c r="A256" s="371"/>
      <c r="B256" s="17"/>
      <c r="C256" s="17"/>
      <c r="D256" s="17"/>
      <c r="E256" s="17"/>
      <c r="F256" s="227"/>
    </row>
    <row r="257" spans="1:6" ht="14.1" customHeight="1">
      <c r="A257" s="388" t="s">
        <v>300</v>
      </c>
      <c r="B257" s="2"/>
      <c r="C257" s="2"/>
      <c r="D257" s="119">
        <v>42217</v>
      </c>
      <c r="E257" s="119">
        <v>40299</v>
      </c>
      <c r="F257" s="301">
        <v>39295</v>
      </c>
    </row>
    <row r="258" spans="1:6" ht="2.25" customHeight="1">
      <c r="A258" s="344"/>
      <c r="B258" s="3"/>
      <c r="C258" s="3"/>
      <c r="D258" s="3"/>
      <c r="E258" s="3"/>
      <c r="F258" s="302"/>
    </row>
    <row r="259" spans="1:6" ht="12.2" customHeight="1">
      <c r="A259" s="344" t="s">
        <v>60</v>
      </c>
      <c r="B259" s="3"/>
      <c r="C259" s="5"/>
      <c r="D259" s="120" t="s">
        <v>173</v>
      </c>
      <c r="E259" s="121" t="s">
        <v>175</v>
      </c>
      <c r="F259" s="303" t="s">
        <v>156</v>
      </c>
    </row>
    <row r="260" spans="1:6" ht="12.2" customHeight="1">
      <c r="A260" s="344" t="s">
        <v>86</v>
      </c>
      <c r="B260" s="6"/>
      <c r="C260" s="5"/>
      <c r="D260" s="122" t="s">
        <v>174</v>
      </c>
      <c r="E260" s="123" t="s">
        <v>176</v>
      </c>
      <c r="F260" s="304" t="s">
        <v>95</v>
      </c>
    </row>
    <row r="261" spans="1:6" ht="12.2" customHeight="1">
      <c r="A261" s="344" t="s">
        <v>301</v>
      </c>
      <c r="B261" s="6"/>
      <c r="C261" s="5"/>
      <c r="D261" s="120" t="s">
        <v>36</v>
      </c>
      <c r="E261" s="121">
        <v>308</v>
      </c>
      <c r="F261" s="303">
        <v>295</v>
      </c>
    </row>
    <row r="262" spans="1:6" ht="12.2" customHeight="1">
      <c r="A262" s="344" t="s">
        <v>88</v>
      </c>
      <c r="B262" s="6"/>
      <c r="C262" s="5"/>
      <c r="D262" s="124"/>
      <c r="E262" s="125"/>
      <c r="F262" s="305"/>
    </row>
    <row r="263" spans="1:6" ht="12.2" customHeight="1">
      <c r="A263" s="367" t="s">
        <v>61</v>
      </c>
      <c r="B263" s="6"/>
      <c r="C263" s="5"/>
      <c r="D263" s="149">
        <v>32155793</v>
      </c>
      <c r="E263" s="126">
        <v>30717524</v>
      </c>
      <c r="F263" s="306">
        <v>31389020</v>
      </c>
    </row>
    <row r="264" spans="1:6" ht="12.2" customHeight="1">
      <c r="A264" s="367" t="s">
        <v>62</v>
      </c>
      <c r="B264" s="6"/>
      <c r="C264" s="6"/>
      <c r="D264" s="149">
        <v>64035924</v>
      </c>
      <c r="E264" s="127">
        <v>57374256</v>
      </c>
      <c r="F264" s="307">
        <v>53251374</v>
      </c>
    </row>
    <row r="265" spans="1:6" ht="12.2" customHeight="1">
      <c r="A265" s="367" t="s">
        <v>63</v>
      </c>
      <c r="B265" s="6"/>
      <c r="C265" s="6"/>
      <c r="D265" s="149">
        <v>4787586</v>
      </c>
      <c r="E265" s="127">
        <v>4006198</v>
      </c>
      <c r="F265" s="307">
        <v>3664221</v>
      </c>
    </row>
    <row r="266" spans="1:6" ht="12.2" customHeight="1">
      <c r="A266" s="344" t="s">
        <v>85</v>
      </c>
      <c r="B266" s="3"/>
      <c r="C266" s="5"/>
      <c r="D266" s="149">
        <f>SUM(D267:D268)</f>
        <v>100543715</v>
      </c>
      <c r="E266" s="126">
        <v>92097978</v>
      </c>
      <c r="F266" s="306">
        <v>88304615</v>
      </c>
    </row>
    <row r="267" spans="1:6" ht="12.2" customHeight="1">
      <c r="A267" s="345" t="s">
        <v>24</v>
      </c>
      <c r="B267" s="3"/>
      <c r="C267" s="5"/>
      <c r="D267" s="149">
        <v>50744021</v>
      </c>
      <c r="E267" s="128">
        <v>46459318</v>
      </c>
      <c r="F267" s="308">
        <v>44583853</v>
      </c>
    </row>
    <row r="268" spans="1:6" ht="12.2" customHeight="1">
      <c r="A268" s="345" t="s">
        <v>25</v>
      </c>
      <c r="B268" s="3"/>
      <c r="C268" s="5"/>
      <c r="D268" s="149">
        <v>49799694</v>
      </c>
      <c r="E268" s="128">
        <v>45368660</v>
      </c>
      <c r="F268" s="308">
        <v>43720762</v>
      </c>
    </row>
    <row r="269" spans="1:6" ht="12.2" customHeight="1">
      <c r="A269" s="344" t="s">
        <v>87</v>
      </c>
      <c r="B269" s="3"/>
      <c r="C269" s="5"/>
      <c r="D269" s="120">
        <v>1.02</v>
      </c>
      <c r="E269" s="125">
        <f>E267/E268</f>
        <v>1.0240398989081891</v>
      </c>
      <c r="F269" s="305">
        <f>F267/F268</f>
        <v>1.019740987131011</v>
      </c>
    </row>
    <row r="270" spans="1:6" ht="12.2" customHeight="1">
      <c r="A270" s="344" t="s">
        <v>194</v>
      </c>
      <c r="B270" s="3"/>
      <c r="C270" s="5"/>
      <c r="D270" s="120">
        <v>22.98</v>
      </c>
      <c r="E270" s="125">
        <v>20.170000000000002</v>
      </c>
      <c r="F270" s="305">
        <v>18.54</v>
      </c>
    </row>
    <row r="271" spans="1:6" ht="12" customHeight="1">
      <c r="A271" s="344" t="s">
        <v>64</v>
      </c>
      <c r="B271" s="6"/>
      <c r="C271" s="5"/>
      <c r="D271" s="120">
        <v>4.4000000000000004</v>
      </c>
      <c r="E271" s="129">
        <v>4.5999999999999996</v>
      </c>
      <c r="F271" s="309">
        <v>4.8</v>
      </c>
    </row>
    <row r="272" spans="1:6" s="13" customFormat="1" ht="3" customHeight="1" thickBot="1">
      <c r="A272" s="372"/>
      <c r="B272" s="218"/>
      <c r="C272" s="218"/>
      <c r="D272" s="219"/>
      <c r="E272" s="219"/>
      <c r="F272" s="310"/>
    </row>
    <row r="273" spans="1:6" ht="13.5" customHeight="1">
      <c r="A273" s="363" t="s">
        <v>129</v>
      </c>
      <c r="B273" s="23"/>
      <c r="C273" s="23"/>
      <c r="D273" s="23"/>
      <c r="E273" s="23"/>
      <c r="F273" s="222"/>
    </row>
    <row r="274" spans="1:6" ht="13.5" customHeight="1">
      <c r="A274" s="363" t="s">
        <v>128</v>
      </c>
      <c r="B274" s="23"/>
      <c r="C274" s="23"/>
      <c r="D274" s="23"/>
      <c r="E274" s="23"/>
      <c r="F274" s="222"/>
    </row>
    <row r="275" spans="1:6" ht="13.5" customHeight="1">
      <c r="A275" s="363" t="s">
        <v>143</v>
      </c>
      <c r="B275" s="23"/>
      <c r="C275" s="23"/>
      <c r="D275" s="23"/>
      <c r="E275" s="23"/>
      <c r="F275" s="222"/>
    </row>
    <row r="276" spans="1:6" ht="13.5" customHeight="1">
      <c r="A276" s="363" t="s">
        <v>200</v>
      </c>
      <c r="B276" s="23"/>
      <c r="C276" s="23"/>
      <c r="D276" s="23"/>
      <c r="E276" s="23"/>
      <c r="F276" s="222"/>
    </row>
    <row r="277" spans="1:6" ht="13.7" customHeight="1">
      <c r="A277" s="388" t="s">
        <v>302</v>
      </c>
      <c r="B277" s="45"/>
      <c r="C277" s="202"/>
      <c r="D277" s="30">
        <v>2015</v>
      </c>
      <c r="E277" s="30">
        <v>2014</v>
      </c>
      <c r="F277" s="293">
        <v>2013</v>
      </c>
    </row>
    <row r="278" spans="1:6" ht="3" customHeight="1">
      <c r="A278" s="343"/>
      <c r="B278" s="46"/>
      <c r="C278" s="130"/>
      <c r="D278" s="68"/>
      <c r="E278" s="68"/>
      <c r="F278" s="311"/>
    </row>
    <row r="279" spans="1:6" ht="12.75" customHeight="1">
      <c r="A279" s="344" t="s">
        <v>303</v>
      </c>
      <c r="B279" s="46"/>
      <c r="C279" s="131"/>
      <c r="D279" s="52">
        <v>1744767</v>
      </c>
      <c r="E279" s="48">
        <v>1748857</v>
      </c>
      <c r="F279" s="289">
        <v>1761602</v>
      </c>
    </row>
    <row r="280" spans="1:6" ht="12.75" customHeight="1">
      <c r="A280" s="367" t="s">
        <v>24</v>
      </c>
      <c r="B280" s="52"/>
      <c r="C280" s="131"/>
      <c r="D280" s="52">
        <v>910877</v>
      </c>
      <c r="E280" s="48">
        <v>912465</v>
      </c>
      <c r="F280" s="289">
        <v>917110</v>
      </c>
    </row>
    <row r="281" spans="1:6" ht="12.75" customHeight="1">
      <c r="A281" s="367" t="s">
        <v>25</v>
      </c>
      <c r="B281" s="52"/>
      <c r="C281" s="131"/>
      <c r="D281" s="52">
        <v>833890</v>
      </c>
      <c r="E281" s="48">
        <v>836392</v>
      </c>
      <c r="F281" s="289">
        <v>844492</v>
      </c>
    </row>
    <row r="282" spans="1:6" ht="12.75" customHeight="1">
      <c r="A282" s="367"/>
      <c r="B282" s="52"/>
      <c r="C282" s="131"/>
      <c r="D282" s="109">
        <v>2015</v>
      </c>
      <c r="E282" s="109">
        <v>2014</v>
      </c>
      <c r="F282" s="223">
        <v>2013</v>
      </c>
    </row>
    <row r="283" spans="1:6" ht="12.75" customHeight="1">
      <c r="A283" s="344" t="s">
        <v>304</v>
      </c>
      <c r="B283" s="46"/>
      <c r="C283" s="132"/>
      <c r="D283" s="53">
        <v>414325</v>
      </c>
      <c r="E283" s="49">
        <v>429723</v>
      </c>
      <c r="F283" s="289">
        <v>442603</v>
      </c>
    </row>
    <row r="284" spans="1:6" ht="12.75" customHeight="1">
      <c r="A284" s="344"/>
      <c r="B284" s="46"/>
      <c r="C284" s="132"/>
      <c r="D284" s="109">
        <v>2014</v>
      </c>
      <c r="E284" s="109">
        <v>2013</v>
      </c>
      <c r="F284" s="223">
        <v>2012</v>
      </c>
    </row>
    <row r="285" spans="1:6" ht="12.75" customHeight="1">
      <c r="A285" s="344" t="s">
        <v>305</v>
      </c>
      <c r="B285" s="46"/>
      <c r="C285" s="131"/>
      <c r="D285" s="52">
        <v>536999</v>
      </c>
      <c r="E285" s="48">
        <v>531280</v>
      </c>
      <c r="F285" s="289">
        <v>514745</v>
      </c>
    </row>
    <row r="286" spans="1:6" ht="12.75" customHeight="1">
      <c r="A286" s="367" t="s">
        <v>24</v>
      </c>
      <c r="B286" s="46"/>
      <c r="C286" s="131"/>
      <c r="D286" s="52">
        <v>307861</v>
      </c>
      <c r="E286" s="48">
        <v>304516</v>
      </c>
      <c r="F286" s="289">
        <v>296614</v>
      </c>
    </row>
    <row r="287" spans="1:6" ht="12.75" customHeight="1">
      <c r="A287" s="367" t="s">
        <v>25</v>
      </c>
      <c r="B287" s="46"/>
      <c r="C287" s="131"/>
      <c r="D287" s="52">
        <v>229138</v>
      </c>
      <c r="E287" s="48">
        <v>226764</v>
      </c>
      <c r="F287" s="289">
        <v>218131</v>
      </c>
    </row>
    <row r="288" spans="1:6" ht="12.75" customHeight="1">
      <c r="A288" s="344" t="s">
        <v>65</v>
      </c>
      <c r="B288" s="52"/>
      <c r="C288" s="132"/>
      <c r="D288" s="53">
        <v>7664</v>
      </c>
      <c r="E288" s="49">
        <v>7474</v>
      </c>
      <c r="F288" s="239">
        <v>7809</v>
      </c>
    </row>
    <row r="289" spans="1:6" ht="3" customHeight="1">
      <c r="A289" s="373"/>
      <c r="B289" s="133"/>
      <c r="C289" s="134"/>
      <c r="D289" s="135"/>
      <c r="E289" s="135"/>
      <c r="F289" s="312"/>
    </row>
    <row r="290" spans="1:6" ht="14.1" customHeight="1">
      <c r="A290" s="399" t="s">
        <v>97</v>
      </c>
      <c r="B290" s="45"/>
      <c r="C290" s="45"/>
      <c r="D290" s="69">
        <v>2014</v>
      </c>
      <c r="E290" s="69">
        <v>2013</v>
      </c>
      <c r="F290" s="313">
        <v>2012</v>
      </c>
    </row>
    <row r="291" spans="1:6" ht="3" customHeight="1">
      <c r="A291" s="374"/>
      <c r="B291" s="40"/>
      <c r="C291" s="40"/>
      <c r="D291" s="40"/>
      <c r="E291" s="40"/>
      <c r="F291" s="294"/>
    </row>
    <row r="292" spans="1:6" ht="12.75" customHeight="1">
      <c r="A292" s="367" t="s">
        <v>96</v>
      </c>
      <c r="B292" s="40"/>
      <c r="C292" s="40"/>
      <c r="D292" s="52">
        <v>125906</v>
      </c>
      <c r="E292" s="48">
        <v>118740</v>
      </c>
      <c r="F292" s="225">
        <v>112581</v>
      </c>
    </row>
    <row r="293" spans="1:6" ht="12.75" customHeight="1">
      <c r="A293" s="367" t="s">
        <v>177</v>
      </c>
      <c r="B293" s="40"/>
      <c r="C293" s="40"/>
      <c r="D293" s="52">
        <v>69913</v>
      </c>
      <c r="E293" s="48">
        <v>68325</v>
      </c>
      <c r="F293" s="225">
        <v>68826</v>
      </c>
    </row>
    <row r="294" spans="1:6" ht="12.75" customHeight="1">
      <c r="A294" s="367" t="s">
        <v>178</v>
      </c>
      <c r="B294" s="40"/>
      <c r="C294" s="40"/>
      <c r="D294" s="52">
        <v>56219</v>
      </c>
      <c r="E294" s="48">
        <v>53601</v>
      </c>
      <c r="F294" s="225">
        <v>50507</v>
      </c>
    </row>
    <row r="295" spans="1:6" ht="3" customHeight="1">
      <c r="A295" s="374"/>
      <c r="B295" s="19"/>
      <c r="C295" s="19"/>
      <c r="D295" s="136"/>
      <c r="E295" s="207"/>
      <c r="F295" s="314"/>
    </row>
    <row r="296" spans="1:6" ht="14.1" customHeight="1">
      <c r="A296" s="398" t="s">
        <v>306</v>
      </c>
      <c r="B296" s="58"/>
      <c r="C296" s="58"/>
      <c r="D296" s="197">
        <v>2013</v>
      </c>
      <c r="E296" s="112" t="s">
        <v>98</v>
      </c>
      <c r="F296" s="315">
        <v>2008</v>
      </c>
    </row>
    <row r="297" spans="1:6" s="13" customFormat="1" ht="12.75" hidden="1" customHeight="1">
      <c r="A297" s="343"/>
      <c r="B297" s="46"/>
      <c r="C297" s="46"/>
      <c r="D297" s="46"/>
      <c r="E297" s="46"/>
      <c r="F297" s="243"/>
    </row>
    <row r="298" spans="1:6" s="13" customFormat="1" ht="3" customHeight="1">
      <c r="A298" s="343"/>
      <c r="B298" s="46"/>
      <c r="C298" s="46"/>
      <c r="D298" s="46"/>
      <c r="E298" s="46"/>
      <c r="F298" s="243"/>
    </row>
    <row r="299" spans="1:6" ht="12.75" customHeight="1">
      <c r="A299" s="344" t="s">
        <v>138</v>
      </c>
      <c r="B299" s="40"/>
      <c r="C299" s="40"/>
      <c r="D299" s="62">
        <v>0.55100000000000005</v>
      </c>
      <c r="E299" s="63">
        <v>0.48899999999999999</v>
      </c>
      <c r="F299" s="292">
        <v>0.50700000000000001</v>
      </c>
    </row>
    <row r="300" spans="1:6" ht="12.6" customHeight="1">
      <c r="A300" s="367" t="s">
        <v>137</v>
      </c>
      <c r="B300" s="40"/>
      <c r="C300" s="40"/>
      <c r="D300" s="62">
        <v>0.376</v>
      </c>
      <c r="E300" s="63">
        <v>0.36899999999999999</v>
      </c>
      <c r="F300" s="292">
        <v>0.34</v>
      </c>
    </row>
    <row r="301" spans="1:6" ht="12.6" customHeight="1">
      <c r="A301" s="367" t="s">
        <v>136</v>
      </c>
      <c r="B301" s="40"/>
      <c r="C301" s="40"/>
      <c r="D301" s="62">
        <v>0.28199999999999997</v>
      </c>
      <c r="E301" s="63">
        <v>0.27500000000000002</v>
      </c>
      <c r="F301" s="292">
        <v>0.24299999999999999</v>
      </c>
    </row>
    <row r="302" spans="1:6" ht="12.6" customHeight="1">
      <c r="A302" s="367" t="s">
        <v>135</v>
      </c>
      <c r="B302" s="40"/>
      <c r="C302" s="40"/>
      <c r="D302" s="62">
        <v>8.9999999999999993E-3</v>
      </c>
      <c r="E302" s="63">
        <v>6.0000000000000001E-3</v>
      </c>
      <c r="F302" s="292">
        <v>5.0000000000000001E-3</v>
      </c>
    </row>
    <row r="303" spans="1:6" ht="12.6" customHeight="1">
      <c r="A303" s="367" t="s">
        <v>134</v>
      </c>
      <c r="B303" s="40"/>
      <c r="C303" s="40"/>
      <c r="D303" s="62">
        <v>0.17499999999999999</v>
      </c>
      <c r="E303" s="63">
        <v>0.12</v>
      </c>
      <c r="F303" s="292">
        <v>0.16700000000000001</v>
      </c>
    </row>
    <row r="304" spans="1:6" ht="12.75" customHeight="1">
      <c r="A304" s="344" t="s">
        <v>133</v>
      </c>
      <c r="B304" s="40"/>
      <c r="C304" s="40"/>
      <c r="D304" s="62">
        <v>0.44900000000000001</v>
      </c>
      <c r="E304" s="63">
        <v>0.51100000000000001</v>
      </c>
      <c r="F304" s="292">
        <v>0.49299999999999999</v>
      </c>
    </row>
    <row r="305" spans="1:6" ht="3" customHeight="1">
      <c r="A305" s="375"/>
      <c r="B305" s="12"/>
      <c r="C305" s="12"/>
      <c r="D305" s="16"/>
      <c r="E305" s="16"/>
      <c r="F305" s="316"/>
    </row>
    <row r="306" spans="1:6" ht="14.1" customHeight="1">
      <c r="A306" s="388" t="s">
        <v>307</v>
      </c>
      <c r="B306" s="45"/>
      <c r="C306" s="69"/>
      <c r="D306" s="160">
        <v>2013</v>
      </c>
      <c r="E306" s="69">
        <v>2008</v>
      </c>
      <c r="F306" s="313">
        <v>2003</v>
      </c>
    </row>
    <row r="307" spans="1:6" ht="3" customHeight="1">
      <c r="A307" s="343"/>
      <c r="B307" s="46"/>
      <c r="C307" s="46"/>
      <c r="D307" s="51"/>
      <c r="E307" s="70"/>
      <c r="F307" s="317"/>
    </row>
    <row r="308" spans="1:6" ht="12.75" customHeight="1">
      <c r="A308" s="364" t="s">
        <v>66</v>
      </c>
      <c r="B308" s="40"/>
      <c r="C308" s="40"/>
      <c r="D308" s="51">
        <v>96.5</v>
      </c>
      <c r="E308" s="71">
        <v>0.95599999999999996</v>
      </c>
      <c r="F308" s="318">
        <v>0.93400000000000005</v>
      </c>
    </row>
    <row r="309" spans="1:6" ht="12.75" customHeight="1">
      <c r="A309" s="364" t="s">
        <v>67</v>
      </c>
      <c r="B309" s="40"/>
      <c r="C309" s="40"/>
      <c r="D309" s="51">
        <v>90.3</v>
      </c>
      <c r="E309" s="71">
        <v>0.86399999999999999</v>
      </c>
      <c r="F309" s="318">
        <v>0.84099999999999997</v>
      </c>
    </row>
    <row r="310" spans="1:6" ht="3" customHeight="1">
      <c r="A310" s="363"/>
      <c r="B310" s="6"/>
      <c r="C310" s="6"/>
      <c r="D310" s="147"/>
      <c r="E310" s="7"/>
      <c r="F310" s="319"/>
    </row>
    <row r="311" spans="1:6" ht="14.1" customHeight="1">
      <c r="A311" s="397" t="s">
        <v>308</v>
      </c>
      <c r="B311" s="58"/>
      <c r="C311" s="58"/>
      <c r="D311" s="146" t="s">
        <v>186</v>
      </c>
      <c r="E311" s="72" t="s">
        <v>167</v>
      </c>
      <c r="F311" s="320" t="s">
        <v>166</v>
      </c>
    </row>
    <row r="312" spans="1:6" ht="3" customHeight="1">
      <c r="A312" s="362"/>
      <c r="B312" s="46"/>
      <c r="C312" s="46"/>
      <c r="D312" s="73"/>
      <c r="E312" s="73"/>
      <c r="F312" s="321"/>
    </row>
    <row r="313" spans="1:6" ht="12.2" customHeight="1">
      <c r="A313" s="344" t="s">
        <v>157</v>
      </c>
      <c r="B313" s="46"/>
      <c r="C313" s="46"/>
      <c r="D313" s="53"/>
      <c r="E313" s="49"/>
      <c r="F313" s="239"/>
    </row>
    <row r="314" spans="1:6" ht="12.2" customHeight="1">
      <c r="A314" s="367" t="s">
        <v>131</v>
      </c>
      <c r="B314" s="46"/>
      <c r="C314" s="46"/>
      <c r="D314" s="32">
        <v>38688</v>
      </c>
      <c r="E314" s="33">
        <v>38648</v>
      </c>
      <c r="F314" s="225">
        <v>38688</v>
      </c>
    </row>
    <row r="315" spans="1:6" ht="12.2" customHeight="1">
      <c r="A315" s="367" t="s">
        <v>132</v>
      </c>
      <c r="B315" s="46"/>
      <c r="C315" s="46"/>
      <c r="D315" s="32">
        <v>8159</v>
      </c>
      <c r="E315" s="33">
        <v>7976</v>
      </c>
      <c r="F315" s="225">
        <v>7914</v>
      </c>
    </row>
    <row r="316" spans="1:6" ht="3" customHeight="1">
      <c r="A316" s="362"/>
      <c r="B316" s="46"/>
      <c r="C316" s="46"/>
      <c r="D316" s="32"/>
      <c r="E316" s="33"/>
      <c r="F316" s="225"/>
    </row>
    <row r="317" spans="1:6" ht="12.2" customHeight="1">
      <c r="A317" s="344" t="s">
        <v>158</v>
      </c>
      <c r="B317" s="46"/>
      <c r="C317" s="46"/>
      <c r="D317" s="53">
        <v>1737313</v>
      </c>
      <c r="E317" s="49">
        <v>1812960</v>
      </c>
      <c r="F317" s="239">
        <v>1865807</v>
      </c>
    </row>
    <row r="318" spans="1:6" ht="3" customHeight="1">
      <c r="A318" s="362"/>
      <c r="B318" s="46"/>
      <c r="C318" s="46"/>
      <c r="D318" s="73"/>
      <c r="E318" s="90"/>
      <c r="F318" s="322"/>
    </row>
    <row r="319" spans="1:6" ht="12.2" customHeight="1">
      <c r="A319" s="344" t="s">
        <v>187</v>
      </c>
      <c r="B319" s="46"/>
      <c r="C319" s="46"/>
      <c r="D319" s="53">
        <v>11151040</v>
      </c>
      <c r="E319" s="49">
        <v>13264588</v>
      </c>
      <c r="F319" s="239">
        <v>13245848</v>
      </c>
    </row>
    <row r="320" spans="1:6" ht="2.25" customHeight="1">
      <c r="A320" s="356"/>
      <c r="B320" s="40"/>
      <c r="C320" s="40"/>
      <c r="D320" s="32"/>
      <c r="E320" s="33"/>
      <c r="F320" s="225"/>
    </row>
    <row r="321" spans="1:6" ht="12.2" customHeight="1">
      <c r="A321" s="344" t="s">
        <v>159</v>
      </c>
      <c r="B321" s="40"/>
      <c r="C321" s="40"/>
      <c r="D321" s="53">
        <f>SUM(D322:D327)</f>
        <v>6010937</v>
      </c>
      <c r="E321" s="49">
        <f>SUM(E322:E327)</f>
        <v>5746153</v>
      </c>
      <c r="F321" s="239">
        <v>5769136</v>
      </c>
    </row>
    <row r="322" spans="1:6" ht="12.2" customHeight="1">
      <c r="A322" s="367" t="s">
        <v>160</v>
      </c>
      <c r="B322" s="40"/>
      <c r="C322" s="40"/>
      <c r="D322" s="32">
        <v>1713333</v>
      </c>
      <c r="E322" s="33">
        <v>1637350</v>
      </c>
      <c r="F322" s="225" t="s">
        <v>36</v>
      </c>
    </row>
    <row r="323" spans="1:6" ht="12.2" customHeight="1">
      <c r="A323" s="367" t="s">
        <v>161</v>
      </c>
      <c r="B323" s="40"/>
      <c r="C323" s="40"/>
      <c r="D323" s="32">
        <v>1581325</v>
      </c>
      <c r="E323" s="33">
        <v>1514295</v>
      </c>
      <c r="F323" s="225" t="s">
        <v>36</v>
      </c>
    </row>
    <row r="324" spans="1:6" ht="12.2" customHeight="1">
      <c r="A324" s="367" t="s">
        <v>162</v>
      </c>
      <c r="B324" s="40"/>
      <c r="C324" s="40"/>
      <c r="D324" s="32">
        <v>1449567</v>
      </c>
      <c r="E324" s="33">
        <v>1350316</v>
      </c>
      <c r="F324" s="225" t="s">
        <v>36</v>
      </c>
    </row>
    <row r="325" spans="1:6" ht="12.2" customHeight="1">
      <c r="A325" s="367" t="s">
        <v>163</v>
      </c>
      <c r="B325" s="40"/>
      <c r="C325" s="40"/>
      <c r="D325" s="32">
        <v>1260908</v>
      </c>
      <c r="E325" s="33">
        <v>1238818</v>
      </c>
      <c r="F325" s="225" t="s">
        <v>36</v>
      </c>
    </row>
    <row r="326" spans="1:6" ht="12.2" customHeight="1">
      <c r="A326" s="367" t="s">
        <v>164</v>
      </c>
      <c r="B326" s="40"/>
      <c r="C326" s="40"/>
      <c r="D326" s="32">
        <v>3524</v>
      </c>
      <c r="E326" s="33">
        <v>4002</v>
      </c>
      <c r="F326" s="225" t="s">
        <v>36</v>
      </c>
    </row>
    <row r="327" spans="1:6" ht="12.2" customHeight="1">
      <c r="A327" s="367" t="s">
        <v>165</v>
      </c>
      <c r="B327" s="40"/>
      <c r="C327" s="40"/>
      <c r="D327" s="32">
        <v>2280</v>
      </c>
      <c r="E327" s="33">
        <v>1372</v>
      </c>
      <c r="F327" s="225" t="s">
        <v>36</v>
      </c>
    </row>
    <row r="328" spans="1:6" ht="2.25" customHeight="1">
      <c r="A328" s="376"/>
      <c r="B328" s="204"/>
      <c r="C328" s="204"/>
      <c r="D328" s="205"/>
      <c r="E328" s="206"/>
      <c r="F328" s="323"/>
    </row>
    <row r="329" spans="1:6" ht="14.1" customHeight="1">
      <c r="A329" s="361" t="s">
        <v>309</v>
      </c>
      <c r="B329" s="45"/>
      <c r="C329" s="30" t="s">
        <v>195</v>
      </c>
      <c r="D329" s="145" t="s">
        <v>205</v>
      </c>
      <c r="E329" s="145" t="s">
        <v>203</v>
      </c>
      <c r="F329" s="262" t="s">
        <v>206</v>
      </c>
    </row>
    <row r="330" spans="1:6" ht="12" customHeight="1">
      <c r="A330" s="344" t="s">
        <v>152</v>
      </c>
      <c r="B330" s="35"/>
      <c r="C330" s="33">
        <f>SUM(C331:C345)</f>
        <v>5967005</v>
      </c>
      <c r="D330" s="32">
        <v>532757</v>
      </c>
      <c r="E330" s="33">
        <v>551497</v>
      </c>
      <c r="F330" s="225">
        <v>445449</v>
      </c>
    </row>
    <row r="331" spans="1:6" ht="12.2" customHeight="1">
      <c r="A331" s="367" t="s">
        <v>68</v>
      </c>
      <c r="B331" s="35"/>
      <c r="C331" s="35">
        <v>461698</v>
      </c>
      <c r="D331" s="32">
        <v>44474</v>
      </c>
      <c r="E331" s="33">
        <v>43603</v>
      </c>
      <c r="F331" s="225">
        <v>40196</v>
      </c>
    </row>
    <row r="332" spans="1:6" ht="12.2" customHeight="1">
      <c r="A332" s="367" t="s">
        <v>69</v>
      </c>
      <c r="B332" s="40" t="s">
        <v>90</v>
      </c>
      <c r="C332" s="35">
        <v>3040860</v>
      </c>
      <c r="D332" s="32">
        <v>279693</v>
      </c>
      <c r="E332" s="33">
        <v>271328</v>
      </c>
      <c r="F332" s="225">
        <v>209175</v>
      </c>
    </row>
    <row r="333" spans="1:6" ht="12.2" customHeight="1">
      <c r="A333" s="367" t="s">
        <v>70</v>
      </c>
      <c r="B333" s="40"/>
      <c r="C333" s="35">
        <v>111167</v>
      </c>
      <c r="D333" s="32">
        <v>12069</v>
      </c>
      <c r="E333" s="33">
        <v>11040</v>
      </c>
      <c r="F333" s="225">
        <v>8943</v>
      </c>
    </row>
    <row r="334" spans="1:6" ht="12.2" customHeight="1">
      <c r="A334" s="367" t="s">
        <v>71</v>
      </c>
      <c r="B334" s="40"/>
      <c r="C334" s="35">
        <v>91501</v>
      </c>
      <c r="D334" s="32">
        <v>6018</v>
      </c>
      <c r="E334" s="33">
        <v>8085</v>
      </c>
      <c r="F334" s="225">
        <v>7308</v>
      </c>
    </row>
    <row r="335" spans="1:6" ht="12.2" customHeight="1">
      <c r="A335" s="367" t="s">
        <v>72</v>
      </c>
      <c r="B335" s="40"/>
      <c r="C335" s="35">
        <v>1048018</v>
      </c>
      <c r="D335" s="32">
        <v>100165</v>
      </c>
      <c r="E335" s="33">
        <v>107731</v>
      </c>
      <c r="F335" s="225">
        <v>87923</v>
      </c>
    </row>
    <row r="336" spans="1:6" ht="12.2" customHeight="1">
      <c r="A336" s="367" t="s">
        <v>73</v>
      </c>
      <c r="B336" s="40"/>
      <c r="C336" s="35">
        <v>9172</v>
      </c>
      <c r="D336" s="32">
        <v>1115</v>
      </c>
      <c r="E336" s="33">
        <v>1246</v>
      </c>
      <c r="F336" s="225">
        <v>673</v>
      </c>
    </row>
    <row r="337" spans="1:6" ht="12.2" customHeight="1">
      <c r="A337" s="367" t="s">
        <v>74</v>
      </c>
      <c r="B337" s="40"/>
      <c r="C337" s="35">
        <v>231804</v>
      </c>
      <c r="D337" s="32">
        <v>17329</v>
      </c>
      <c r="E337" s="33">
        <v>25662</v>
      </c>
      <c r="F337" s="225">
        <v>16340</v>
      </c>
    </row>
    <row r="338" spans="1:6" ht="12.2" customHeight="1">
      <c r="A338" s="367" t="s">
        <v>75</v>
      </c>
      <c r="B338" s="40"/>
      <c r="C338" s="35">
        <v>261891</v>
      </c>
      <c r="D338" s="32">
        <v>19799</v>
      </c>
      <c r="E338" s="33">
        <v>29383</v>
      </c>
      <c r="F338" s="225">
        <v>18299</v>
      </c>
    </row>
    <row r="339" spans="1:6" ht="12.2" customHeight="1">
      <c r="A339" s="367" t="s">
        <v>76</v>
      </c>
      <c r="B339" s="40"/>
      <c r="C339" s="35">
        <v>63524</v>
      </c>
      <c r="D339" s="32">
        <v>4744</v>
      </c>
      <c r="E339" s="33">
        <v>7283</v>
      </c>
      <c r="F339" s="225">
        <v>3722</v>
      </c>
    </row>
    <row r="340" spans="1:6" ht="12.2" customHeight="1">
      <c r="A340" s="367" t="s">
        <v>77</v>
      </c>
      <c r="B340" s="40"/>
      <c r="C340" s="35">
        <v>47445</v>
      </c>
      <c r="D340" s="32">
        <v>3099</v>
      </c>
      <c r="E340" s="33">
        <v>4554</v>
      </c>
      <c r="F340" s="225">
        <v>2825</v>
      </c>
    </row>
    <row r="341" spans="1:6" ht="12.2" customHeight="1">
      <c r="A341" s="367" t="s">
        <v>78</v>
      </c>
      <c r="B341" s="40"/>
      <c r="C341" s="35">
        <v>24609</v>
      </c>
      <c r="D341" s="32">
        <v>1779</v>
      </c>
      <c r="E341" s="33">
        <v>2616</v>
      </c>
      <c r="F341" s="225">
        <v>1647</v>
      </c>
    </row>
    <row r="342" spans="1:6" ht="12.2" customHeight="1">
      <c r="A342" s="367" t="s">
        <v>79</v>
      </c>
      <c r="B342" s="40"/>
      <c r="C342" s="35">
        <v>321061</v>
      </c>
      <c r="D342" s="32">
        <v>25318</v>
      </c>
      <c r="E342" s="33">
        <v>32837</v>
      </c>
      <c r="F342" s="225">
        <v>26209</v>
      </c>
    </row>
    <row r="343" spans="1:6" ht="12.2" customHeight="1">
      <c r="A343" s="367" t="s">
        <v>80</v>
      </c>
      <c r="B343" s="40"/>
      <c r="C343" s="35">
        <v>6606</v>
      </c>
      <c r="D343" s="32">
        <v>573</v>
      </c>
      <c r="E343" s="33">
        <v>764</v>
      </c>
      <c r="F343" s="225">
        <v>548</v>
      </c>
    </row>
    <row r="344" spans="1:6" ht="12.2" customHeight="1">
      <c r="A344" s="367" t="s">
        <v>81</v>
      </c>
      <c r="B344" s="40"/>
      <c r="C344" s="35">
        <v>57226</v>
      </c>
      <c r="D344" s="32">
        <v>4605</v>
      </c>
      <c r="E344" s="33">
        <v>5365</v>
      </c>
      <c r="F344" s="225">
        <v>4126</v>
      </c>
    </row>
    <row r="345" spans="1:6" ht="12.2" customHeight="1">
      <c r="A345" s="367" t="s">
        <v>149</v>
      </c>
      <c r="B345" s="40"/>
      <c r="C345" s="35">
        <v>190423</v>
      </c>
      <c r="D345" s="32">
        <v>11977</v>
      </c>
      <c r="E345" s="33">
        <v>13601</v>
      </c>
      <c r="F345" s="225">
        <v>17515</v>
      </c>
    </row>
    <row r="346" spans="1:6" ht="3" customHeight="1" thickBot="1">
      <c r="A346" s="377"/>
      <c r="B346" s="110"/>
      <c r="C346" s="110"/>
      <c r="D346" s="111"/>
      <c r="E346" s="111"/>
      <c r="F346" s="324"/>
    </row>
    <row r="347" spans="1:6" ht="12" customHeight="1">
      <c r="A347" s="378" t="s">
        <v>150</v>
      </c>
      <c r="B347" s="137"/>
      <c r="C347" s="137"/>
      <c r="D347" s="138"/>
      <c r="E347" s="139"/>
      <c r="F347" s="325"/>
    </row>
    <row r="348" spans="1:6" ht="12" customHeight="1">
      <c r="A348" s="379" t="s">
        <v>310</v>
      </c>
      <c r="B348" s="5"/>
      <c r="C348" s="5"/>
      <c r="D348" s="20"/>
      <c r="E348" s="5"/>
      <c r="F348" s="221"/>
    </row>
    <row r="349" spans="1:6" ht="12.95" customHeight="1">
      <c r="A349" s="380" t="s">
        <v>311</v>
      </c>
      <c r="B349" s="5"/>
      <c r="C349" s="5"/>
      <c r="D349" s="5"/>
      <c r="E349" s="5"/>
      <c r="F349" s="326"/>
    </row>
    <row r="350" spans="1:6" ht="14.1" customHeight="1">
      <c r="A350" s="380" t="s">
        <v>312</v>
      </c>
      <c r="B350" s="5"/>
      <c r="C350" s="5"/>
      <c r="D350" s="21"/>
      <c r="E350" s="5"/>
      <c r="F350" s="327"/>
    </row>
    <row r="351" spans="1:6" ht="13.5" customHeight="1">
      <c r="A351" s="380" t="s">
        <v>313</v>
      </c>
      <c r="B351" s="5"/>
      <c r="C351" s="5"/>
      <c r="D351" s="21"/>
      <c r="E351" s="5"/>
      <c r="F351" s="327"/>
    </row>
    <row r="352" spans="1:6" ht="13.5" customHeight="1">
      <c r="A352" s="381" t="s">
        <v>151</v>
      </c>
      <c r="B352" s="5"/>
      <c r="C352" s="5"/>
      <c r="D352" s="21"/>
      <c r="E352" s="5"/>
      <c r="F352" s="327"/>
    </row>
    <row r="353" spans="1:230" ht="13.5" customHeight="1">
      <c r="A353" s="380" t="s">
        <v>314</v>
      </c>
      <c r="B353" s="5"/>
      <c r="C353" s="5"/>
      <c r="D353" s="21"/>
      <c r="E353" s="5"/>
      <c r="F353" s="327"/>
    </row>
    <row r="354" spans="1:230" ht="13.5" customHeight="1">
      <c r="A354" s="380" t="s">
        <v>315</v>
      </c>
      <c r="B354" s="5"/>
      <c r="C354" s="5"/>
      <c r="D354" s="21"/>
      <c r="E354" s="5"/>
      <c r="F354" s="327"/>
    </row>
    <row r="355" spans="1:230" ht="3" customHeight="1" thickBot="1">
      <c r="A355" s="382"/>
      <c r="B355" s="140"/>
      <c r="C355" s="140"/>
      <c r="D355" s="141"/>
      <c r="E355" s="141"/>
      <c r="F355" s="328"/>
    </row>
    <row r="356" spans="1:230" ht="3" customHeight="1">
      <c r="A356" s="383"/>
      <c r="B356" s="142"/>
      <c r="C356" s="142"/>
      <c r="D356" s="142"/>
      <c r="E356" s="142"/>
      <c r="F356" s="329"/>
    </row>
    <row r="357" spans="1:230" ht="11.45" customHeight="1">
      <c r="A357" s="384" t="s">
        <v>148</v>
      </c>
      <c r="B357" s="143"/>
      <c r="C357" s="143" t="s">
        <v>117</v>
      </c>
      <c r="D357" s="143"/>
      <c r="E357" s="144"/>
      <c r="F357" s="330"/>
    </row>
    <row r="358" spans="1:230" ht="11.45" customHeight="1">
      <c r="A358" s="384" t="s">
        <v>114</v>
      </c>
      <c r="B358" s="143"/>
      <c r="C358" s="143" t="s">
        <v>118</v>
      </c>
      <c r="D358" s="143"/>
      <c r="E358" s="144"/>
      <c r="F358" s="330"/>
    </row>
    <row r="359" spans="1:230" ht="11.45" customHeight="1">
      <c r="A359" s="384" t="s">
        <v>82</v>
      </c>
      <c r="B359" s="143"/>
      <c r="C359" s="143" t="s">
        <v>119</v>
      </c>
      <c r="D359" s="143"/>
      <c r="E359" s="144"/>
      <c r="F359" s="330"/>
    </row>
    <row r="360" spans="1:230" ht="11.45" customHeight="1">
      <c r="A360" s="384" t="s">
        <v>115</v>
      </c>
      <c r="B360" s="143"/>
      <c r="C360" s="143" t="s">
        <v>120</v>
      </c>
      <c r="D360" s="143"/>
      <c r="E360" s="144"/>
      <c r="F360" s="330"/>
    </row>
    <row r="361" spans="1:230" ht="11.45" customHeight="1">
      <c r="A361" s="384" t="s">
        <v>116</v>
      </c>
      <c r="B361" s="143"/>
      <c r="C361" s="143" t="s">
        <v>121</v>
      </c>
      <c r="D361" s="143"/>
      <c r="E361" s="144"/>
      <c r="F361" s="330"/>
    </row>
    <row r="362" spans="1:230" ht="3" customHeight="1" thickBot="1">
      <c r="A362" s="229"/>
      <c r="B362" s="107"/>
      <c r="C362" s="107"/>
      <c r="D362" s="107"/>
      <c r="E362" s="107"/>
      <c r="F362" s="331"/>
    </row>
    <row r="363" spans="1:230" ht="12.75" customHeight="1">
      <c r="A363" s="404" t="s">
        <v>83</v>
      </c>
      <c r="B363" s="405"/>
      <c r="C363" s="405"/>
      <c r="D363" s="405"/>
      <c r="E363" s="405"/>
      <c r="F363" s="406"/>
    </row>
    <row r="364" spans="1:230" ht="12.75" customHeight="1">
      <c r="A364" s="414" t="s">
        <v>169</v>
      </c>
      <c r="B364" s="415"/>
      <c r="C364" s="415"/>
      <c r="D364" s="415"/>
      <c r="E364" s="415"/>
      <c r="F364" s="416"/>
    </row>
    <row r="365" spans="1:230" ht="12.75" customHeight="1">
      <c r="A365" s="414" t="s">
        <v>170</v>
      </c>
      <c r="B365" s="415"/>
      <c r="C365" s="415"/>
      <c r="D365" s="415"/>
      <c r="E365" s="415"/>
      <c r="F365" s="416"/>
    </row>
    <row r="366" spans="1:230" s="20" customFormat="1" ht="12.75" customHeight="1">
      <c r="A366" s="414" t="s">
        <v>171</v>
      </c>
      <c r="B366" s="415"/>
      <c r="C366" s="415"/>
      <c r="D366" s="415"/>
      <c r="E366" s="415"/>
      <c r="F366" s="416"/>
      <c r="G366" s="407"/>
      <c r="H366" s="407"/>
      <c r="I366" s="407"/>
      <c r="J366" s="407"/>
      <c r="K366" s="407"/>
      <c r="L366" s="407"/>
      <c r="M366" s="407"/>
      <c r="N366" s="407"/>
      <c r="O366" s="407"/>
      <c r="P366" s="407"/>
      <c r="Q366" s="407"/>
      <c r="R366" s="407"/>
      <c r="S366" s="407"/>
      <c r="T366" s="407"/>
      <c r="U366" s="407"/>
      <c r="V366" s="407"/>
      <c r="W366" s="407"/>
      <c r="X366" s="407"/>
      <c r="Y366" s="407"/>
      <c r="Z366" s="407"/>
      <c r="AA366" s="407"/>
      <c r="AB366" s="407"/>
      <c r="AC366" s="407"/>
      <c r="AD366" s="407"/>
      <c r="AE366" s="407"/>
      <c r="AF366" s="407"/>
      <c r="AG366" s="407"/>
      <c r="AH366" s="407"/>
      <c r="AI366" s="407"/>
      <c r="AJ366" s="407"/>
      <c r="AK366" s="407"/>
      <c r="AL366" s="407"/>
      <c r="AM366" s="407"/>
      <c r="AN366" s="407"/>
      <c r="AO366" s="407"/>
      <c r="AP366" s="407"/>
      <c r="AQ366" s="407"/>
      <c r="AR366" s="407"/>
      <c r="AS366" s="407"/>
      <c r="AT366" s="407"/>
      <c r="AU366" s="407"/>
      <c r="AV366" s="407"/>
      <c r="AW366" s="407"/>
      <c r="AX366" s="407"/>
      <c r="AY366" s="407"/>
      <c r="AZ366" s="407"/>
      <c r="BA366" s="407"/>
      <c r="BB366" s="407"/>
      <c r="BC366" s="407"/>
      <c r="BD366" s="407"/>
      <c r="BE366" s="407"/>
      <c r="BF366" s="407"/>
      <c r="BG366" s="407"/>
      <c r="BH366" s="407"/>
      <c r="BI366" s="407"/>
      <c r="BJ366" s="407"/>
      <c r="BK366" s="407"/>
      <c r="BL366" s="407"/>
      <c r="BM366" s="407"/>
      <c r="BN366" s="407"/>
      <c r="BO366" s="407"/>
      <c r="BP366" s="407"/>
      <c r="BQ366" s="407"/>
      <c r="BR366" s="407"/>
      <c r="BS366" s="407"/>
      <c r="BT366" s="407"/>
      <c r="BU366" s="407"/>
      <c r="BV366" s="407"/>
      <c r="BW366" s="407"/>
      <c r="BX366" s="407"/>
      <c r="BY366" s="407"/>
      <c r="BZ366" s="407"/>
      <c r="CA366" s="407"/>
      <c r="CB366" s="407"/>
      <c r="CC366" s="407"/>
      <c r="CD366" s="407"/>
      <c r="CE366" s="407"/>
      <c r="CF366" s="407"/>
      <c r="CG366" s="407"/>
      <c r="CH366" s="407"/>
      <c r="CI366" s="407"/>
      <c r="CJ366" s="407"/>
      <c r="CK366" s="407"/>
      <c r="CL366" s="407"/>
      <c r="CM366" s="407"/>
      <c r="CN366" s="407"/>
      <c r="CO366" s="407"/>
      <c r="CP366" s="407"/>
      <c r="CQ366" s="407"/>
      <c r="CR366" s="407"/>
      <c r="CS366" s="407"/>
      <c r="CT366" s="407"/>
      <c r="CU366" s="407"/>
      <c r="CV366" s="407"/>
      <c r="CW366" s="407"/>
      <c r="CX366" s="407"/>
      <c r="CY366" s="407"/>
      <c r="CZ366" s="407"/>
      <c r="DA366" s="407"/>
      <c r="DB366" s="407"/>
      <c r="DC366" s="407"/>
      <c r="DD366" s="407"/>
      <c r="DE366" s="407"/>
      <c r="DF366" s="407"/>
      <c r="DG366" s="407"/>
      <c r="DH366" s="407"/>
      <c r="DI366" s="407"/>
      <c r="DJ366" s="407"/>
      <c r="DK366" s="407"/>
      <c r="DL366" s="407"/>
      <c r="DM366" s="407"/>
      <c r="DN366" s="407"/>
      <c r="DO366" s="407"/>
      <c r="DP366" s="407"/>
      <c r="DQ366" s="407"/>
      <c r="DR366" s="407"/>
      <c r="DS366" s="407"/>
      <c r="DT366" s="407"/>
      <c r="DU366" s="407"/>
      <c r="DV366" s="407"/>
      <c r="DW366" s="407"/>
      <c r="DX366" s="407"/>
      <c r="DY366" s="407"/>
      <c r="DZ366" s="407"/>
      <c r="EA366" s="407"/>
      <c r="EB366" s="407"/>
      <c r="EC366" s="407"/>
      <c r="ED366" s="407"/>
      <c r="EE366" s="407"/>
      <c r="EF366" s="407"/>
      <c r="EG366" s="407"/>
      <c r="EH366" s="407"/>
      <c r="EI366" s="407"/>
      <c r="EJ366" s="407"/>
      <c r="EK366" s="407"/>
      <c r="EL366" s="407"/>
      <c r="EM366" s="407"/>
      <c r="EN366" s="407"/>
      <c r="EO366" s="407"/>
      <c r="EP366" s="407"/>
      <c r="EQ366" s="407"/>
      <c r="ER366" s="407"/>
      <c r="ES366" s="407"/>
      <c r="ET366" s="407"/>
      <c r="EU366" s="407"/>
      <c r="EV366" s="407"/>
      <c r="EW366" s="407"/>
      <c r="EX366" s="407"/>
      <c r="EY366" s="407"/>
      <c r="EZ366" s="407"/>
      <c r="FA366" s="407"/>
      <c r="FB366" s="407"/>
      <c r="FC366" s="407"/>
      <c r="FD366" s="407"/>
      <c r="FE366" s="407"/>
      <c r="FF366" s="407"/>
      <c r="FG366" s="407"/>
      <c r="FH366" s="407"/>
      <c r="FI366" s="407"/>
      <c r="FJ366" s="407"/>
      <c r="FK366" s="407"/>
      <c r="FL366" s="407"/>
      <c r="FM366" s="407"/>
      <c r="FN366" s="407"/>
      <c r="FO366" s="407"/>
      <c r="FP366" s="407"/>
      <c r="FQ366" s="407"/>
      <c r="FR366" s="407"/>
      <c r="FS366" s="407"/>
      <c r="FT366" s="407"/>
      <c r="FU366" s="407"/>
      <c r="FV366" s="407"/>
      <c r="FW366" s="407"/>
      <c r="FX366" s="407"/>
      <c r="FY366" s="407"/>
      <c r="FZ366" s="407"/>
      <c r="GA366" s="407"/>
      <c r="GB366" s="407"/>
      <c r="GC366" s="407"/>
      <c r="GD366" s="407"/>
      <c r="GE366" s="407"/>
      <c r="GF366" s="407"/>
      <c r="GG366" s="407"/>
      <c r="GH366" s="407"/>
      <c r="GI366" s="407"/>
      <c r="GJ366" s="407"/>
      <c r="GK366" s="407"/>
      <c r="GL366" s="407"/>
      <c r="GM366" s="407"/>
      <c r="GN366" s="407"/>
      <c r="GO366" s="407"/>
      <c r="GP366" s="407"/>
      <c r="GQ366" s="407"/>
      <c r="GR366" s="407"/>
      <c r="GS366" s="407"/>
      <c r="GT366" s="407"/>
      <c r="GU366" s="407"/>
      <c r="GV366" s="407"/>
      <c r="GW366" s="407"/>
      <c r="GX366" s="407"/>
      <c r="GY366" s="407"/>
      <c r="GZ366" s="407"/>
      <c r="HA366" s="407"/>
      <c r="HB366" s="407"/>
      <c r="HC366" s="407"/>
      <c r="HD366" s="407"/>
      <c r="HE366" s="407"/>
      <c r="HF366" s="407"/>
      <c r="HG366" s="407"/>
      <c r="HH366" s="407"/>
      <c r="HI366" s="407"/>
      <c r="HJ366" s="407"/>
      <c r="HK366" s="407"/>
      <c r="HL366" s="407"/>
      <c r="HM366" s="407"/>
      <c r="HN366" s="407"/>
      <c r="HO366" s="407"/>
      <c r="HP366" s="407"/>
      <c r="HQ366" s="407"/>
      <c r="HR366" s="407"/>
      <c r="HS366" s="407"/>
      <c r="HT366" s="407"/>
      <c r="HU366" s="407"/>
      <c r="HV366" s="407"/>
    </row>
    <row r="367" spans="1:230" ht="3" customHeight="1">
      <c r="A367" s="414"/>
      <c r="B367" s="415"/>
      <c r="C367" s="415"/>
      <c r="D367" s="415"/>
      <c r="E367" s="415"/>
      <c r="F367" s="416"/>
    </row>
    <row r="368" spans="1:230" ht="12.75" customHeight="1">
      <c r="A368" s="414" t="s">
        <v>84</v>
      </c>
      <c r="B368" s="415"/>
      <c r="C368" s="415"/>
      <c r="D368" s="415"/>
      <c r="E368" s="415"/>
      <c r="F368" s="416"/>
    </row>
    <row r="369" spans="1:6" ht="14.45" customHeight="1">
      <c r="A369" s="417" t="s">
        <v>153</v>
      </c>
      <c r="B369" s="418"/>
      <c r="C369" s="418"/>
      <c r="D369" s="418"/>
      <c r="E369" s="418"/>
      <c r="F369" s="419"/>
    </row>
    <row r="370" spans="1:6" ht="12.75" customHeight="1" thickBot="1">
      <c r="A370" s="420" t="s">
        <v>125</v>
      </c>
      <c r="B370" s="421"/>
      <c r="C370" s="421"/>
      <c r="D370" s="421"/>
      <c r="E370" s="421"/>
      <c r="F370" s="422"/>
    </row>
    <row r="371" spans="1:6" ht="12.75" customHeight="1">
      <c r="A371" s="411" t="s">
        <v>168</v>
      </c>
      <c r="B371" s="412"/>
      <c r="C371" s="412"/>
      <c r="D371" s="412"/>
      <c r="E371" s="412"/>
      <c r="F371" s="413"/>
    </row>
    <row r="376" spans="1:6">
      <c r="A376" s="385"/>
    </row>
  </sheetData>
  <sheetProtection selectLockedCells="1" selectUnlockedCells="1"/>
  <mergeCells count="57">
    <mergeCell ref="A3:F3"/>
    <mergeCell ref="A4:F4"/>
    <mergeCell ref="A6:F6"/>
    <mergeCell ref="A367:F367"/>
    <mergeCell ref="A365:F365"/>
    <mergeCell ref="A366:F366"/>
    <mergeCell ref="D234:F234"/>
    <mergeCell ref="A364:F364"/>
    <mergeCell ref="D8:F8"/>
    <mergeCell ref="A7:B7"/>
    <mergeCell ref="C7:F7"/>
    <mergeCell ref="B8:C8"/>
    <mergeCell ref="AC366:AH366"/>
    <mergeCell ref="AI366:AN366"/>
    <mergeCell ref="DU366:DZ366"/>
    <mergeCell ref="BG366:BL366"/>
    <mergeCell ref="BM366:BR366"/>
    <mergeCell ref="BS366:BX366"/>
    <mergeCell ref="BY366:CD366"/>
    <mergeCell ref="CK366:CP366"/>
    <mergeCell ref="HM366:HR366"/>
    <mergeCell ref="EY366:FD366"/>
    <mergeCell ref="FE366:FJ366"/>
    <mergeCell ref="FK366:FP366"/>
    <mergeCell ref="FQ366:FV366"/>
    <mergeCell ref="FW366:GB366"/>
    <mergeCell ref="HG366:HL366"/>
    <mergeCell ref="HS366:HV366"/>
    <mergeCell ref="A368:F368"/>
    <mergeCell ref="A369:F369"/>
    <mergeCell ref="A370:F370"/>
    <mergeCell ref="K366:P366"/>
    <mergeCell ref="Q366:V366"/>
    <mergeCell ref="W366:AB366"/>
    <mergeCell ref="DI366:DN366"/>
    <mergeCell ref="DO366:DT366"/>
    <mergeCell ref="DC366:DH366"/>
    <mergeCell ref="A371:F371"/>
    <mergeCell ref="GI366:GN366"/>
    <mergeCell ref="GO366:GT366"/>
    <mergeCell ref="GU366:GZ366"/>
    <mergeCell ref="HA366:HF366"/>
    <mergeCell ref="EA366:EF366"/>
    <mergeCell ref="AO366:AT366"/>
    <mergeCell ref="AU366:AZ366"/>
    <mergeCell ref="BA366:BF366"/>
    <mergeCell ref="G366:J366"/>
    <mergeCell ref="A2:F2"/>
    <mergeCell ref="A363:F363"/>
    <mergeCell ref="GC366:GH366"/>
    <mergeCell ref="EG366:EL366"/>
    <mergeCell ref="EM366:ER366"/>
    <mergeCell ref="ES366:EX366"/>
    <mergeCell ref="CQ366:CV366"/>
    <mergeCell ref="A5:F5"/>
    <mergeCell ref="CW366:DB366"/>
    <mergeCell ref="CE366:CJ366"/>
  </mergeCells>
  <conditionalFormatting sqref="C109:F111">
    <cfRule type="cellIs" dxfId="0" priority="20" stopIfTrue="1" operator="between">
      <formula>0.000001</formula>
      <formula>0.49999</formula>
    </cfRule>
  </conditionalFormatting>
  <printOptions horizontalCentered="1"/>
  <pageMargins left="0.25" right="0.25" top="0.5" bottom="0.25" header="0.51180555555555596" footer="0.3"/>
  <pageSetup paperSize="5" scale="80" firstPageNumber="0" orientation="portrait" r:id="rId1"/>
  <headerFooter alignWithMargins="0">
    <oddFooter>&amp;R&amp;8Page &amp;P of &amp;N</oddFooter>
  </headerFooter>
  <rowBreaks count="3" manualBreakCount="3">
    <brk id="94" max="5" man="1"/>
    <brk id="187" max="5" man="1"/>
    <brk id="27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August 2017</vt:lpstr>
      <vt:lpstr>'August 2017'!Print_Area</vt:lpstr>
      <vt:lpstr>'August 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KMCD</dc:creator>
  <cp:lastModifiedBy>PSA</cp:lastModifiedBy>
  <cp:lastPrinted>2017-08-23T03:38:52Z</cp:lastPrinted>
  <dcterms:created xsi:type="dcterms:W3CDTF">2011-05-14T01:26:24Z</dcterms:created>
  <dcterms:modified xsi:type="dcterms:W3CDTF">2017-09-06T08:44:34Z</dcterms:modified>
</cp:coreProperties>
</file>