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00" windowHeight="8595" activeTab="0"/>
  </bookViews>
  <sheets>
    <sheet name="NQ" sheetId="1" r:id="rId1"/>
  </sheets>
  <definedNames>
    <definedName name="_xlnm.Print_Area" localSheetId="0">'NQ'!$A$1:$I$501</definedName>
  </definedNames>
  <calcPr calcMode="manual" fullCalcOnLoad="1"/>
</workbook>
</file>

<file path=xl/sharedStrings.xml><?xml version="1.0" encoding="utf-8"?>
<sst xmlns="http://schemas.openxmlformats.org/spreadsheetml/2006/main" count="538" uniqueCount="369">
  <si>
    <t>INDICATOR</t>
  </si>
  <si>
    <t>REFERENCE PERIOD and DATA</t>
  </si>
  <si>
    <t>Philippines</t>
  </si>
  <si>
    <t>National Capital Region (NCR)</t>
  </si>
  <si>
    <t>Areas Outside NCR</t>
  </si>
  <si>
    <t>Purchasing power of the peso</t>
  </si>
  <si>
    <t>Total foreign trade</t>
  </si>
  <si>
    <t>Imports</t>
  </si>
  <si>
    <t>Exports</t>
  </si>
  <si>
    <t>Balance of trade</t>
  </si>
  <si>
    <t>Top imports: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</si>
  <si>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</si>
  <si>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</si>
  <si>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</si>
  <si>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</si>
  <si>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</si>
  <si>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</si>
  <si>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</si>
  <si>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</si>
  <si>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Both sexes (In thousands)</t>
  </si>
  <si>
    <t>Male</t>
  </si>
  <si>
    <t>Female</t>
  </si>
  <si>
    <t>Revenues</t>
  </si>
  <si>
    <t>Expenditures</t>
  </si>
  <si>
    <t>Peso time deposit interest rate (all maturities)</t>
  </si>
  <si>
    <t>Bank lending rates (WAIR in percent per annum)</t>
  </si>
  <si>
    <t>Volume traded (In million shares)</t>
  </si>
  <si>
    <t>Value of shares traded (In million pesos)</t>
  </si>
  <si>
    <t>Passenger traffic (In million passengers)</t>
  </si>
  <si>
    <t>Gross revenue collection (In million pesos)</t>
  </si>
  <si>
    <t>Wage and salary workers</t>
  </si>
  <si>
    <t>Unpaid family workers</t>
  </si>
  <si>
    <t>Agriculture</t>
  </si>
  <si>
    <t>Industry</t>
  </si>
  <si>
    <t>Services</t>
  </si>
  <si>
    <t>At current prices</t>
  </si>
  <si>
    <t>Gross Domestic Product</t>
  </si>
  <si>
    <t>Mining and quarrying</t>
  </si>
  <si>
    <t>0-14 years</t>
  </si>
  <si>
    <t>15-64 years</t>
  </si>
  <si>
    <t>65 years and over</t>
  </si>
  <si>
    <t>Average household size</t>
  </si>
  <si>
    <t>Fetal deaths</t>
  </si>
  <si>
    <t>Simple literacy rate (10 years old and over; basic reading and writing skills)</t>
  </si>
  <si>
    <t>Functional literacy rate (10 to 64 years old; basic reading, writing, and computational skills)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</si>
  <si>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</si>
  <si>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</si>
  <si>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</si>
  <si>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</si>
  <si>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</si>
  <si>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</si>
  <si>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</si>
  <si>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</si>
  <si>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</si>
  <si>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</si>
  <si>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Africa</t>
  </si>
  <si>
    <t>Other unspecified residences</t>
  </si>
  <si>
    <t>Compiled by:</t>
  </si>
  <si>
    <t xml:space="preserve"> </t>
  </si>
  <si>
    <t>Gross National Income</t>
  </si>
  <si>
    <t>2.04 (2000-2007)</t>
  </si>
  <si>
    <t>Top 3 Leading Causes of Death</t>
  </si>
  <si>
    <t xml:space="preserve">Top  traders: </t>
  </si>
  <si>
    <t>Electricity, gas, steam and air conditioning supply</t>
  </si>
  <si>
    <t>Wholesale and retail trade; repair of motor vehicles, and motorcycles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</si>
  <si>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</si>
  <si>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</si>
  <si>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</si>
  <si>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</si>
  <si>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Human health and social work activities</t>
  </si>
  <si>
    <t>Arts, entertainment and recreation</t>
  </si>
  <si>
    <t>Other service activities</t>
  </si>
  <si>
    <t>Establishment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</si>
  <si>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</si>
  <si>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</si>
  <si>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</si>
  <si>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t>Accommodation and food service activities</t>
  </si>
  <si>
    <t>New</t>
  </si>
  <si>
    <t>Renewal</t>
  </si>
  <si>
    <t>Average cost per floor area</t>
  </si>
  <si>
    <t>License and permits cases handled</t>
  </si>
  <si>
    <t>Revenue collection (In billion pesos)</t>
  </si>
  <si>
    <t>Apprehensions handled</t>
  </si>
  <si>
    <t>Water supply; sewerage, waste management and remediation activities</t>
  </si>
  <si>
    <t>Private education</t>
  </si>
  <si>
    <t xml:space="preserve"> PSA - Philippine Statistics Authority</t>
  </si>
  <si>
    <t>1.72 (2010-2015)</t>
  </si>
  <si>
    <t>Registered motor vehicles</t>
  </si>
  <si>
    <t>Licenses/Permits issued by type (new + renewal)</t>
  </si>
  <si>
    <t>Student permit</t>
  </si>
  <si>
    <t>Conductor's permit</t>
  </si>
  <si>
    <t>Non-professional</t>
  </si>
  <si>
    <t>Professional</t>
  </si>
  <si>
    <t>Impounded vehicles</t>
  </si>
  <si>
    <t>1  Electronic products</t>
  </si>
  <si>
    <t>Philippine Stock Exchange index (PSEi)</t>
  </si>
  <si>
    <t>July 2015</t>
  </si>
  <si>
    <t>Peso savings deposit rate (WAIR in percent per annum)</t>
  </si>
  <si>
    <t>August 2015</t>
  </si>
  <si>
    <t>August 2014</t>
  </si>
  <si>
    <t>Surplus/(Deficit)</t>
  </si>
  <si>
    <t xml:space="preserve">Air </t>
  </si>
  <si>
    <t>Poverty Incidence Families (in percent)</t>
  </si>
  <si>
    <t>At constant 2000 prices</t>
  </si>
  <si>
    <t>KNOWLEDGE MANAGEMENT AND COMMUNICATIONS DIVISION</t>
  </si>
  <si>
    <t>Visitor arrivals to the Philippines by regions/continents of residence</t>
  </si>
  <si>
    <t>Self-employed without any paid employee</t>
  </si>
  <si>
    <t>Total floor area (in square meters)</t>
  </si>
  <si>
    <t>Value (in thousand pesos)</t>
  </si>
  <si>
    <t>1.90 (2000-2010)</t>
  </si>
  <si>
    <t>Employment</t>
  </si>
  <si>
    <t>Australiasia/Pacific</t>
  </si>
  <si>
    <t>Average family income</t>
  </si>
  <si>
    <t>Average family expenditure</t>
  </si>
  <si>
    <t>Average savings</t>
  </si>
  <si>
    <t>Financial and insurance activities</t>
  </si>
  <si>
    <t>Total population</t>
  </si>
  <si>
    <t>Average annual population growth rate</t>
  </si>
  <si>
    <t>Total population by sex</t>
  </si>
  <si>
    <t>Proportion of total population by sex</t>
  </si>
  <si>
    <r>
      <t xml:space="preserve">Population density </t>
    </r>
    <r>
      <rPr>
        <sz val="9"/>
        <rFont val="Arial"/>
        <family val="2"/>
      </rPr>
      <t>(persons per square kilometer)</t>
    </r>
  </si>
  <si>
    <t>Total population by age group</t>
  </si>
  <si>
    <t>0-4 years</t>
  </si>
  <si>
    <t>18 years and over</t>
  </si>
  <si>
    <t>60 years and over</t>
  </si>
  <si>
    <t>Proportion of total population by age group</t>
  </si>
  <si>
    <t>Overall dependency ratio</t>
  </si>
  <si>
    <t>Young dependency ratio</t>
  </si>
  <si>
    <t>Old dependency ratio</t>
  </si>
  <si>
    <t>Median age</t>
  </si>
  <si>
    <t>Proportion of persons with disability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</si>
  <si>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</si>
  <si>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</si>
  <si>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</si>
  <si>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</si>
  <si>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Proportion of household population by age group</t>
  </si>
  <si>
    <t xml:space="preserve">Number of households </t>
  </si>
  <si>
    <t>Literacy rate</t>
  </si>
  <si>
    <t>Institutional population by sex</t>
  </si>
  <si>
    <t xml:space="preserve">Male </t>
  </si>
  <si>
    <r>
      <t xml:space="preserve">Sex ratio </t>
    </r>
    <r>
      <rPr>
        <sz val="9"/>
        <rFont val="Arial"/>
        <family val="2"/>
      </rPr>
      <t>(number of males per 100 females)</t>
    </r>
  </si>
  <si>
    <t>Page 5 of 5</t>
  </si>
  <si>
    <t>Page 4 of 5</t>
  </si>
  <si>
    <t>Page 3 of 5</t>
  </si>
  <si>
    <t>Page 2 of 5</t>
  </si>
  <si>
    <r>
      <t xml:space="preserve">1.57 </t>
    </r>
    <r>
      <rPr>
        <vertAlign val="superscript"/>
        <sz val="9"/>
        <color indexed="8"/>
        <rFont val="Arial"/>
        <family val="2"/>
      </rPr>
      <t>4/</t>
    </r>
  </si>
  <si>
    <r>
      <t xml:space="preserve">3.14 </t>
    </r>
    <r>
      <rPr>
        <vertAlign val="superscript"/>
        <sz val="9"/>
        <color indexed="8"/>
        <rFont val="Arial"/>
        <family val="2"/>
      </rPr>
      <t>5/</t>
    </r>
  </si>
  <si>
    <r>
      <t xml:space="preserve">3.13 </t>
    </r>
    <r>
      <rPr>
        <vertAlign val="superscript"/>
        <sz val="9"/>
        <color indexed="8"/>
        <rFont val="Arial"/>
        <family val="2"/>
      </rPr>
      <t>5/</t>
    </r>
  </si>
  <si>
    <t>..</t>
  </si>
  <si>
    <t xml:space="preserve">having only one hand/no hands, one leg/no legs, mild or severe cerebral palsy, retarded, mentally ill, mental retardation and multiple impairment.  Data on disability will enable </t>
  </si>
  <si>
    <t xml:space="preserve">planners to prepare plans for rehabilitation, education, development, and preventive programs. </t>
  </si>
  <si>
    <t xml:space="preserve">from a slight to a severe deviation in terms of quality or quantity in executing the activity in a manner or to the extent that is expected of people without the health condition.  </t>
  </si>
  <si>
    <t xml:space="preserve">such as pregnancy, ageing, stress, congenital anomaly or genetic predisposition.  Difficulty is usually manifested when a person is doing an activity with increased effort, </t>
  </si>
  <si>
    <t>discomfort or pain, slowness or changes in the way he/she does the activity.</t>
  </si>
  <si>
    <r>
      <t xml:space="preserve"> </t>
    </r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Includes 2,134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</si>
  <si>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2,739 Filipinos in Philippine embassies, consulates, and missions abroad. </t>
    </r>
  </si>
  <si>
    <r>
      <t xml:space="preserve"> </t>
    </r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2,279 Filipinos in Philippine embassies, consulates, and missions abroad. </t>
    </r>
  </si>
  <si>
    <t xml:space="preserve"> .. Not available</t>
  </si>
  <si>
    <t xml:space="preserve"> … Data not applicable</t>
  </si>
  <si>
    <t xml:space="preserve"> *** The 2015 ASPBI used the new classification of establishments as prescribed by PSIC.</t>
  </si>
  <si>
    <t xml:space="preserve"> ** Population 15 years old and over</t>
  </si>
  <si>
    <t xml:space="preserve"> BSP - Bangko Sentral ng Pilipinas</t>
  </si>
  <si>
    <t xml:space="preserve"> BTr - Bureau of the Treasury</t>
  </si>
  <si>
    <t xml:space="preserve"> PSEI - Philippine Stock Exchange, Inc.</t>
  </si>
  <si>
    <t xml:space="preserve"> LTO - Land Transportation Office</t>
  </si>
  <si>
    <t xml:space="preserve"> DepEd - Department of Education</t>
  </si>
  <si>
    <t xml:space="preserve"> DOT - Department of Tourism</t>
  </si>
  <si>
    <t>Abbreviations and Standard Symbols Used:</t>
  </si>
  <si>
    <t xml:space="preserve"> FOB - Free On Board</t>
  </si>
  <si>
    <t xml:space="preserve"> WAIR - Weighted Average Interest Rates</t>
  </si>
  <si>
    <t xml:space="preserve">Employed persons by class of worker </t>
  </si>
  <si>
    <t>Land-based</t>
  </si>
  <si>
    <t>Sea-based</t>
  </si>
  <si>
    <t>Labor force participation rate (in percent)</t>
  </si>
  <si>
    <t>Employment rate (in percent)</t>
  </si>
  <si>
    <t>Unemployment rate (in percent)</t>
  </si>
  <si>
    <t>Underemployment rate (in percent)</t>
  </si>
  <si>
    <t xml:space="preserve">Employed persons by major industry group </t>
  </si>
  <si>
    <t xml:space="preserve">Impairments associated with disabilities may be physical, mental or sensory motor impairment such as partial or total blindness, low vision, partial or total deafness, oral defect, </t>
  </si>
  <si>
    <t xml:space="preserve">In general, functional difficulties experienced by people may have been due to their health conditions.  Health conditions refer to diseases or illnesses, other health problems </t>
  </si>
  <si>
    <t xml:space="preserve">that may be short or long lasting injuries, mental or emotional problems, and problems with alcohol or drugs.  A health condition may also include other circumstances </t>
  </si>
  <si>
    <t>For more updates on statistics and civil registration, you may visit the following:</t>
  </si>
  <si>
    <t>1. Ischaemic heart diseases</t>
  </si>
  <si>
    <t>2. Malignant neoplasms (cancer)</t>
  </si>
  <si>
    <t>A Monthly Update of the Philippine Statistics Authority</t>
  </si>
  <si>
    <r>
      <t xml:space="preserve"> </t>
    </r>
    <r>
      <rPr>
        <b/>
        <vertAlign val="superscript"/>
        <sz val="8"/>
        <rFont val="Arial"/>
        <family val="2"/>
      </rPr>
      <t>7/</t>
    </r>
    <r>
      <rPr>
        <sz val="8"/>
        <rFont val="Arial"/>
        <family val="2"/>
      </rPr>
      <t xml:space="preserve"> Percent distribution of currently married women</t>
    </r>
  </si>
  <si>
    <t>SY 2016-2017</t>
  </si>
  <si>
    <t xml:space="preserve">   Private</t>
  </si>
  <si>
    <t xml:space="preserve">   Public</t>
  </si>
  <si>
    <t>Number of schools</t>
  </si>
  <si>
    <t>Number of enrolment</t>
  </si>
  <si>
    <t xml:space="preserve">   Pre-School </t>
  </si>
  <si>
    <t xml:space="preserve">   Elementary (Grade 1 to 6)</t>
  </si>
  <si>
    <t xml:space="preserve">          Public</t>
  </si>
  <si>
    <t xml:space="preserve">          Elementary</t>
  </si>
  <si>
    <t xml:space="preserve">          Private</t>
  </si>
  <si>
    <t xml:space="preserve">   METRO MANILA LIGHT RAIL TRANSIT </t>
  </si>
  <si>
    <t>November 2017</t>
  </si>
  <si>
    <t xml:space="preserve">Any modern method </t>
  </si>
  <si>
    <t xml:space="preserve">Any traditional method </t>
  </si>
  <si>
    <t xml:space="preserve">Not currently using </t>
  </si>
  <si>
    <t>Number of women</t>
  </si>
  <si>
    <t>December 2017</t>
  </si>
  <si>
    <t>December 2016</t>
  </si>
  <si>
    <t>Total 2018</t>
  </si>
  <si>
    <t>2018</t>
  </si>
  <si>
    <t>2017</t>
  </si>
  <si>
    <t>Furniture and fixtures</t>
  </si>
  <si>
    <t>Manufacturing</t>
  </si>
  <si>
    <t>Construction</t>
  </si>
  <si>
    <t>Employer in own family-operated farm or business</t>
  </si>
  <si>
    <t>Transportation and storage</t>
  </si>
  <si>
    <t>2  Other manufactured goods</t>
  </si>
  <si>
    <t>Petroleum products</t>
  </si>
  <si>
    <t>Fabricated metal products</t>
  </si>
  <si>
    <t>the collection of prices for CPI, First Semester 2015 Poverty Statistics were revised accordingly.</t>
  </si>
  <si>
    <t xml:space="preserve">* Food Thresholds are estimated using actual prices collected by PSA for the estimation of the Consumer Price Index (CPI). In consonance with the updating of the market basket for </t>
  </si>
  <si>
    <r>
      <t>2017</t>
    </r>
    <r>
      <rPr>
        <b/>
        <u val="single"/>
        <vertAlign val="superscript"/>
        <sz val="9"/>
        <rFont val="Arial"/>
        <family val="2"/>
      </rPr>
      <t>p</t>
    </r>
  </si>
  <si>
    <t>SY 2017-2018</t>
  </si>
  <si>
    <t xml:space="preserve"> Junior High School</t>
  </si>
  <si>
    <t xml:space="preserve"> Senior High School</t>
  </si>
  <si>
    <t>SY 2018-2019</t>
  </si>
  <si>
    <t xml:space="preserve">   Junior High School</t>
  </si>
  <si>
    <t xml:space="preserve">   Senior High School</t>
  </si>
  <si>
    <t>For SY 2014-2015 to SY 2018-2019 includes Learners with Special Educational Needs (LSENs).</t>
  </si>
  <si>
    <t>For SY 2016-2017, SHS covers Grade 11 only while for SY 2017-2018 to SY 2018-2019, SHS covers Grades 11 and 12.</t>
  </si>
  <si>
    <t>Per Capita Poverty Threshold (in pesos)</t>
  </si>
  <si>
    <t>1st Sem. 2018</t>
  </si>
  <si>
    <t>1st Sem. 2015*</t>
  </si>
  <si>
    <t>1st Sem. 2012</t>
  </si>
  <si>
    <t>Income (in PhP)</t>
  </si>
  <si>
    <t>Printing</t>
  </si>
  <si>
    <r>
      <t xml:space="preserve"> </t>
    </r>
    <r>
      <rPr>
        <sz val="10"/>
        <color indexed="8"/>
        <rFont val="Arial"/>
        <family val="2"/>
      </rPr>
      <t xml:space="preserve">PRICE INDICES 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</si>
  <si>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r>
      <t>Consumer Price Index</t>
    </r>
    <r>
      <rPr>
        <sz val="9"/>
        <rFont val="Arial"/>
        <family val="2"/>
      </rPr>
      <t xml:space="preserve"> (2012 = 100)</t>
    </r>
  </si>
  <si>
    <r>
      <t xml:space="preserve">Inflation rate </t>
    </r>
    <r>
      <rPr>
        <sz val="9"/>
        <rFont val="Arial"/>
        <family val="2"/>
      </rPr>
      <t>(Headline)</t>
    </r>
  </si>
  <si>
    <r>
      <t xml:space="preserve">Wholesale Price Index for Construction Materials in NCR </t>
    </r>
    <r>
      <rPr>
        <sz val="9"/>
        <rFont val="Arial"/>
        <family val="2"/>
      </rPr>
      <t>(2012 = 100)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</si>
  <si>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</si>
  <si>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</si>
  <si>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</si>
  <si>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</si>
  <si>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</si>
  <si>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</si>
  <si>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</si>
  <si>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Total </t>
    </r>
    <r>
      <rPr>
        <sz val="9"/>
        <rFont val="Arial"/>
        <family val="2"/>
      </rPr>
      <t xml:space="preserve">(In thousand US dollars) </t>
    </r>
    <r>
      <rPr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</si>
  <si>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 xml:space="preserve"> 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</t>
    </r>
    <r>
      <rPr>
        <sz val="8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</si>
  <si>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BOT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</si>
  <si>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BSP)</t>
    </r>
  </si>
  <si>
    <r>
      <t xml:space="preserve"> </t>
    </r>
    <r>
      <rPr>
        <b/>
        <sz val="9"/>
        <rFont val="Arial"/>
        <family val="2"/>
      </rPr>
      <t xml:space="preserve">STOCKS and SHARES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PSE)</t>
    </r>
  </si>
  <si>
    <r>
      <t xml:space="preserve">  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LTO)</t>
    </r>
  </si>
  <si>
    <r>
      <rPr>
        <b/>
        <sz val="9"/>
        <rFont val="Arial"/>
        <family val="2"/>
      </rPr>
      <t>LRT (Line 1)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Manila Corporation)</t>
    </r>
  </si>
  <si>
    <r>
      <rPr>
        <b/>
        <sz val="9"/>
        <rFont val="Arial"/>
        <family val="2"/>
      </rPr>
      <t>LRT (Line 2)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(Source:</t>
    </r>
    <r>
      <rPr>
        <sz val="9"/>
        <rFont val="Arial"/>
        <family val="2"/>
      </rPr>
      <t>Light Rail Transit Authority)</t>
    </r>
  </si>
  <si>
    <r>
      <t xml:space="preserve">MRT (Line 3)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 Rail Transit Corporation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</si>
  <si>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 xml:space="preserve">FAMILY INCOME and EXPENDITURE </t>
    </r>
    <r>
      <rPr>
        <sz val="9"/>
        <rFont val="Arial"/>
        <family val="2"/>
      </rPr>
      <t xml:space="preserve">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</t>
    </r>
  </si>
  <si>
    <r>
      <t xml:space="preserve">  Number of families</t>
    </r>
    <r>
      <rPr>
        <sz val="9"/>
        <rFont val="Arial"/>
        <family val="2"/>
      </rPr>
      <t xml:space="preserve"> (In thousands)</t>
    </r>
  </si>
  <si>
    <r>
      <t xml:space="preserve">At 2015 prices </t>
    </r>
    <r>
      <rPr>
        <sz val="9"/>
        <rFont val="Arial"/>
        <family val="2"/>
      </rPr>
      <t>(In thousand pesos)</t>
    </r>
  </si>
  <si>
    <r>
      <t xml:space="preserve"> </t>
    </r>
    <r>
      <rPr>
        <b/>
        <sz val="9"/>
        <rFont val="Arial"/>
        <family val="2"/>
      </rPr>
      <t xml:space="preserve">POVERTY THRESHOLD and POVERTY INCIDENCE AMONG FAMILIES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PSA)</t>
    </r>
  </si>
  <si>
    <r>
      <t xml:space="preserve">Total 15 years old and over </t>
    </r>
    <r>
      <rPr>
        <sz val="9"/>
        <rFont val="Arial"/>
        <family val="2"/>
      </rPr>
      <t>(in '000)**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</si>
  <si>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</si>
  <si>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</si>
  <si>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</si>
  <si>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>At current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</si>
  <si>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>At constant 2000 prices (</t>
    </r>
    <r>
      <rPr>
        <sz val="9"/>
        <rFont val="Arial"/>
        <family val="2"/>
      </rPr>
      <t>Growth Rates</t>
    </r>
    <r>
      <rPr>
        <b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</si>
  <si>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PRIVATE BUILDING CONSTRUCTION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</si>
  <si>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</si>
  <si>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</si>
  <si>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Non-residential  </t>
    </r>
    <r>
      <rPr>
        <sz val="9"/>
        <rFont val="Arial"/>
        <family val="2"/>
      </rPr>
      <t>(number)</t>
    </r>
  </si>
  <si>
    <r>
      <t xml:space="preserve">Alterations and repairs </t>
    </r>
    <r>
      <rPr>
        <sz val="9"/>
        <rFont val="Arial"/>
        <family val="2"/>
      </rPr>
      <t xml:space="preserve"> (number)</t>
    </r>
  </si>
  <si>
    <r>
      <t>Industry Description</t>
    </r>
    <r>
      <rPr>
        <sz val="9"/>
        <rFont val="Arial"/>
        <family val="2"/>
      </rPr>
      <t xml:space="preserve"> *** (Total employment of 20 and over) </t>
    </r>
  </si>
  <si>
    <r>
      <t xml:space="preserve">  a/ </t>
    </r>
    <r>
      <rPr>
        <sz val="8"/>
        <rFont val="Arial"/>
        <family val="2"/>
      </rPr>
      <t>Estimates are preliminary and may change.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</si>
  <si>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</si>
  <si>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 xml:space="preserve">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</si>
  <si>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r>
      <t xml:space="preserve">Births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</si>
  <si>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>Marriages</t>
    </r>
    <r>
      <rPr>
        <sz val="9"/>
        <rFont val="Arial"/>
        <family val="2"/>
      </rPr>
      <t xml:space="preserve"> (Based on civil registration)</t>
    </r>
    <r>
      <rPr>
        <vertAlign val="superscript"/>
        <sz val="9"/>
        <rFont val="Arial"/>
        <family val="2"/>
      </rPr>
      <t>6/</t>
    </r>
  </si>
  <si>
    <r>
      <t xml:space="preserve">Deaths </t>
    </r>
    <r>
      <rPr>
        <sz val="9"/>
        <rFont val="Arial"/>
        <family val="2"/>
      </rPr>
      <t>(Based on civil registration)</t>
    </r>
    <r>
      <rPr>
        <vertAlign val="superscript"/>
        <sz val="9"/>
        <rFont val="Arial"/>
        <family val="2"/>
      </rPr>
      <t>6/</t>
    </r>
  </si>
  <si>
    <r>
      <t xml:space="preserve"> </t>
    </r>
    <r>
      <rPr>
        <b/>
        <sz val="9"/>
        <rFont val="Arial"/>
        <family val="2"/>
      </rPr>
      <t xml:space="preserve">FAMILY PLANNING </t>
    </r>
    <r>
      <rPr>
        <vertAlign val="superscript"/>
        <sz val="9"/>
        <rFont val="Arial"/>
        <family val="2"/>
      </rPr>
      <t>7/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</t>
    </r>
    <r>
      <rPr>
        <sz val="9"/>
        <rFont val="Arial"/>
        <family val="2"/>
      </rPr>
      <t>: PSA)</t>
    </r>
  </si>
  <si>
    <r>
      <t xml:space="preserve">Any method </t>
    </r>
    <r>
      <rPr>
        <sz val="9"/>
        <rFont val="Arial"/>
        <family val="2"/>
      </rPr>
      <t>(in percent)</t>
    </r>
  </si>
  <si>
    <r>
      <t xml:space="preserve"> </t>
    </r>
    <r>
      <rPr>
        <b/>
        <sz val="9"/>
        <rFont val="Arial"/>
        <family val="2"/>
      </rPr>
      <t xml:space="preserve">EDUCATION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PSA)</t>
    </r>
  </si>
  <si>
    <r>
      <t xml:space="preserve"> </t>
    </r>
    <r>
      <rPr>
        <b/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A person with difficulty in functioning may have activity limitations, which means difficulties an individual may have in executing activities.  An activity limitation may range </t>
    </r>
  </si>
  <si>
    <r>
      <t xml:space="preserve"> </t>
    </r>
    <r>
      <rPr>
        <b/>
        <vertAlign val="superscript"/>
        <sz val="8"/>
        <rFont val="Arial"/>
        <family val="2"/>
      </rPr>
      <t>6/</t>
    </r>
    <r>
      <rPr>
        <sz val="8"/>
        <rFont val="Arial"/>
        <family val="2"/>
      </rPr>
      <t xml:space="preserve"> Not adjusted for under registration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</si>
  <si>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 xml:space="preserve">DepEd) 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</si>
  <si>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DOT)</t>
    </r>
  </si>
  <si>
    <r>
      <rPr>
        <b/>
        <i/>
        <sz val="8"/>
        <rFont val="Arial"/>
        <family val="2"/>
      </rPr>
      <t>Notes</t>
    </r>
    <r>
      <rPr>
        <sz val="8"/>
        <rFont val="Arial"/>
        <family val="2"/>
      </rPr>
      <t>: Data includes State and Local Universities and Colleges (SUCs/LUCs).</t>
    </r>
  </si>
  <si>
    <r>
      <t xml:space="preserve">  p</t>
    </r>
    <r>
      <rPr>
        <sz val="8"/>
        <rFont val="Arial"/>
        <family val="2"/>
      </rPr>
      <t xml:space="preserve"> Preliminary</t>
    </r>
  </si>
  <si>
    <r>
      <t xml:space="preserve"> 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</si>
  <si>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>2  Japan (includes Okinawa)</t>
  </si>
  <si>
    <t>2nd Qtr. 2019</t>
  </si>
  <si>
    <r>
      <t xml:space="preserve"> </t>
    </r>
    <r>
      <rPr>
        <vertAlign val="superscript"/>
        <sz val="8"/>
        <color indexed="8"/>
        <rFont val="Arial"/>
        <family val="2"/>
      </rPr>
      <t>4/</t>
    </r>
    <r>
      <rPr>
        <sz val="8"/>
        <color indexed="8"/>
        <rFont val="Arial"/>
        <family val="2"/>
      </rPr>
      <t xml:space="preserve"> Disability refers to any restriction or lack of ability (resulting from an impairment) to perform an activity in the manner or within the range considered normal for a human being.  </t>
    </r>
  </si>
  <si>
    <r>
      <t>100,981,437</t>
    </r>
    <r>
      <rPr>
        <b/>
        <vertAlign val="superscript"/>
        <sz val="9"/>
        <color indexed="8"/>
        <rFont val="Arial"/>
        <family val="2"/>
      </rPr>
      <t>1/</t>
    </r>
  </si>
  <si>
    <r>
      <t>92,337,852</t>
    </r>
    <r>
      <rPr>
        <vertAlign val="superscript"/>
        <sz val="9"/>
        <color indexed="8"/>
        <rFont val="Arial"/>
        <family val="2"/>
      </rPr>
      <t>2/</t>
    </r>
  </si>
  <si>
    <r>
      <t>88,548,366</t>
    </r>
    <r>
      <rPr>
        <vertAlign val="superscript"/>
        <sz val="9"/>
        <color indexed="8"/>
        <rFont val="Arial"/>
        <family val="2"/>
      </rPr>
      <t>3/</t>
    </r>
  </si>
  <si>
    <r>
      <t>July 2019</t>
    </r>
    <r>
      <rPr>
        <b/>
        <u val="single"/>
        <vertAlign val="superscript"/>
        <sz val="9"/>
        <rFont val="Arial"/>
        <family val="2"/>
      </rPr>
      <t>a/</t>
    </r>
  </si>
  <si>
    <r>
      <t xml:space="preserve"> </t>
    </r>
    <r>
      <rPr>
        <b/>
        <sz val="10"/>
        <color indexed="8"/>
        <rFont val="Arial"/>
        <family val="2"/>
      </rPr>
      <t xml:space="preserve">LABOR and EMPLOYMENT </t>
    </r>
    <r>
      <rPr>
        <sz val="10"/>
        <color indexed="8"/>
        <rFont val="Arial"/>
        <family val="2"/>
      </rPr>
      <t>(</t>
    </r>
    <r>
      <rPr>
        <i/>
        <sz val="10"/>
        <color indexed="8"/>
        <rFont val="Arial"/>
        <family val="2"/>
      </rPr>
      <t>Source:</t>
    </r>
    <r>
      <rPr>
        <sz val="10"/>
        <color indexed="8"/>
        <rFont val="Arial"/>
        <family val="2"/>
      </rPr>
      <t xml:space="preserve"> PSA)</t>
    </r>
  </si>
  <si>
    <t>Eastern Mediterranean Europe*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</si>
  <si>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</si>
  <si>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</si>
  <si>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Overseas Filipinos**</t>
  </si>
  <si>
    <t>October 2019</t>
  </si>
  <si>
    <t>October 2018</t>
  </si>
  <si>
    <r>
      <t>Retail Price Index of Selected Construction Materials in NCR</t>
    </r>
    <r>
      <rPr>
        <sz val="9"/>
        <rFont val="Arial"/>
        <family val="2"/>
      </rPr>
      <t xml:space="preserve"> (2012 = 100)</t>
    </r>
  </si>
  <si>
    <r>
      <t xml:space="preserve">General Retail Price Index in NCR </t>
    </r>
    <r>
      <rPr>
        <sz val="9"/>
        <rFont val="Arial"/>
        <family val="2"/>
      </rPr>
      <t>(2012 = 100)</t>
    </r>
  </si>
  <si>
    <t>Producer Price Index for Manufacturing</t>
  </si>
  <si>
    <r>
      <t xml:space="preserve"> </t>
    </r>
    <r>
      <rPr>
        <b/>
        <sz val="9"/>
        <rFont val="Arial"/>
        <family val="2"/>
      </rPr>
      <t xml:space="preserve">NATIONAL ACCOUNTS  as of November 2019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</t>
    </r>
    <r>
      <rPr>
        <b/>
        <sz val="9"/>
        <rFont val="Lucida Sans Unicode"/>
        <family val="2"/>
      </rPr>
      <t xml:space="preserve"> </t>
    </r>
  </si>
  <si>
    <t>3rd Qtr. 2019</t>
  </si>
  <si>
    <t>3rd Qtr. 2018</t>
  </si>
  <si>
    <t>3rd Qtr. 2018-2019</t>
  </si>
  <si>
    <t>Agriculture, Forestry and Fishing</t>
  </si>
  <si>
    <r>
      <t xml:space="preserve">General Wholesale Price Index in the Philippines </t>
    </r>
    <r>
      <rPr>
        <sz val="9"/>
        <rFont val="Arial"/>
        <family val="2"/>
      </rPr>
      <t>(2012 = 100)</t>
    </r>
  </si>
  <si>
    <t>November 2019</t>
  </si>
  <si>
    <t>November 2018</t>
  </si>
  <si>
    <r>
      <t>1  Electronic products</t>
    </r>
    <r>
      <rPr>
        <vertAlign val="superscript"/>
        <sz val="9"/>
        <rFont val="Arial"/>
        <family val="2"/>
      </rPr>
      <t>1/</t>
    </r>
  </si>
  <si>
    <t>Basic metals</t>
  </si>
  <si>
    <r>
      <t xml:space="preserve">At 2018 prices </t>
    </r>
    <r>
      <rPr>
        <sz val="9"/>
        <rFont val="Arial"/>
        <family val="2"/>
      </rPr>
      <t>(In thousand pesos)</t>
    </r>
  </si>
  <si>
    <r>
      <t>October 2019</t>
    </r>
    <r>
      <rPr>
        <b/>
        <u val="single"/>
        <vertAlign val="superscript"/>
        <sz val="9"/>
        <rFont val="Arial"/>
        <family val="2"/>
      </rPr>
      <t>a/</t>
    </r>
  </si>
  <si>
    <t>December 2019</t>
  </si>
  <si>
    <t>December 2018</t>
  </si>
  <si>
    <t>Average 2019</t>
  </si>
  <si>
    <r>
      <rPr>
        <b/>
        <sz val="8"/>
        <color indexed="9"/>
        <rFont val="Arial"/>
        <family val="2"/>
      </rPr>
      <t>PSA website</t>
    </r>
    <r>
      <rPr>
        <sz val="8"/>
        <color indexed="9"/>
        <rFont val="Arial"/>
        <family val="2"/>
      </rPr>
      <t>: www.psa.gov.ph</t>
    </r>
  </si>
  <si>
    <r>
      <rPr>
        <b/>
        <sz val="8"/>
        <color indexed="9"/>
        <rFont val="Arial"/>
        <family val="2"/>
      </rPr>
      <t>PSA Serbilis sa Radyo</t>
    </r>
    <r>
      <rPr>
        <sz val="8"/>
        <color indexed="9"/>
        <rFont val="Arial"/>
        <family val="2"/>
      </rPr>
      <t>: DZRP-Radyo Pilipinas (738 kHz) every Saturday from 3:00 p.m. to 4:00 p.m.</t>
    </r>
  </si>
  <si>
    <t>4th Qtr. 2019</t>
  </si>
  <si>
    <t>4th Qtr. 2018</t>
  </si>
  <si>
    <t>Annual 2019</t>
  </si>
  <si>
    <t>Annual 2018-2019</t>
  </si>
  <si>
    <t>4th Qtr. 2018-2019</t>
  </si>
  <si>
    <r>
      <t>Exchange rate: Dollar to Peso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(Monthly average)</t>
    </r>
  </si>
  <si>
    <r>
      <t xml:space="preserve">Total Resources of the Financial System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(In billion pesos)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</si>
  <si>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Excludes the Bangko Sentral ng Pilipinas;  amount includes allowance for probable losses.</t>
    </r>
  </si>
  <si>
    <t>4th Qtr. 2017-2018</t>
  </si>
  <si>
    <t>January 2020</t>
  </si>
  <si>
    <t>January 2019</t>
  </si>
  <si>
    <t>Textiles</t>
  </si>
  <si>
    <t>3. Cerebrovascular diseases</t>
  </si>
  <si>
    <t xml:space="preserve">Tobacco products
</t>
  </si>
  <si>
    <t>Tobacco product</t>
  </si>
  <si>
    <t>3  Transport equipment</t>
  </si>
  <si>
    <t>2019</t>
  </si>
  <si>
    <t>Machinery except electrical</t>
  </si>
  <si>
    <t>2016</t>
  </si>
  <si>
    <r>
      <t xml:space="preserve"> </t>
    </r>
    <r>
      <rPr>
        <b/>
        <sz val="10"/>
        <color indexed="8"/>
        <rFont val="Arial"/>
        <family val="2"/>
      </rPr>
      <t>DEMOGRAPHY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PSA)</t>
    </r>
  </si>
  <si>
    <r>
      <t xml:space="preserve"> </t>
    </r>
    <r>
      <rPr>
        <b/>
        <sz val="9"/>
        <rFont val="Arial"/>
        <family val="2"/>
      </rPr>
      <t>BUSINESS AND INDUSTRY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</si>
  <si>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t>Beverages</t>
  </si>
  <si>
    <t>p</t>
  </si>
  <si>
    <t>r</t>
  </si>
  <si>
    <r>
      <t xml:space="preserve"> MONTHLY INTEGRATED SURVEY OF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PSA)</t>
    </r>
  </si>
  <si>
    <t>Footwear and wearing apparel</t>
  </si>
  <si>
    <t>Tel No. 8462-6600 local 833, 834, 810</t>
  </si>
  <si>
    <r>
      <t xml:space="preserve">Facebook:  </t>
    </r>
    <r>
      <rPr>
        <b/>
        <i/>
        <sz val="8"/>
        <rFont val="Arial"/>
        <family val="2"/>
      </rPr>
      <t>https://www.facebook.com/PhilippineStatisticsAuthority</t>
    </r>
    <r>
      <rPr>
        <b/>
        <sz val="8"/>
        <rFont val="Arial"/>
        <family val="2"/>
      </rPr>
      <t xml:space="preserve">;   Twitter:  </t>
    </r>
    <r>
      <rPr>
        <b/>
        <i/>
        <sz val="8"/>
        <rFont val="Arial"/>
        <family val="2"/>
      </rPr>
      <t>https://twitter.com/PSAgovph</t>
    </r>
    <r>
      <rPr>
        <b/>
        <sz val="8"/>
        <rFont val="Arial"/>
        <family val="2"/>
      </rPr>
      <t>;  E-mail: info</t>
    </r>
    <r>
      <rPr>
        <b/>
        <i/>
        <sz val="8"/>
        <rFont val="Arial"/>
        <family val="2"/>
      </rPr>
      <t>@psa.gov.ph</t>
    </r>
  </si>
  <si>
    <t>2  Mineral fuels, lubricants and related materials</t>
  </si>
  <si>
    <t>3  Cathodes &amp; Sections of Cathodes, of Refined Copper</t>
  </si>
  <si>
    <t xml:space="preserve">1  China, People's Republic of </t>
  </si>
  <si>
    <t xml:space="preserve">3  United States of America (includes Alaska and Hawaii) </t>
  </si>
  <si>
    <r>
      <t>3rd Qtr. 2018</t>
    </r>
    <r>
      <rPr>
        <b/>
        <u val="single"/>
        <vertAlign val="superscript"/>
        <sz val="9"/>
        <rFont val="Arial"/>
        <family val="2"/>
      </rPr>
      <t>p</t>
    </r>
  </si>
  <si>
    <r>
      <t>PSA Library</t>
    </r>
    <r>
      <rPr>
        <sz val="8"/>
        <color indexed="9"/>
        <rFont val="Arial"/>
        <family val="2"/>
      </rPr>
      <t>: Ground Flr., PSA-CVEA Bldg., PSA Complex, East Ave., Diliman, Quezon City (Tel. 8462-6600 local 839)</t>
    </r>
  </si>
  <si>
    <t>22,723</t>
  </si>
  <si>
    <t>22,173</t>
  </si>
  <si>
    <t>112.0</t>
  </si>
  <si>
    <r>
      <t>13,630</t>
    </r>
    <r>
      <rPr>
        <b/>
        <vertAlign val="superscript"/>
        <sz val="9"/>
        <rFont val="Arial"/>
        <family val="2"/>
      </rPr>
      <t>r</t>
    </r>
  </si>
  <si>
    <r>
      <t>8,900</t>
    </r>
    <r>
      <rPr>
        <b/>
        <vertAlign val="superscript"/>
        <sz val="9"/>
        <rFont val="Arial"/>
        <family val="2"/>
      </rPr>
      <t>r</t>
    </r>
  </si>
  <si>
    <r>
      <t>4,730</t>
    </r>
    <r>
      <rPr>
        <b/>
        <vertAlign val="superscript"/>
        <sz val="9"/>
        <rFont val="Arial"/>
        <family val="2"/>
      </rPr>
      <t>r</t>
    </r>
  </si>
  <si>
    <r>
      <t>(4,170)</t>
    </r>
    <r>
      <rPr>
        <b/>
        <vertAlign val="superscript"/>
        <sz val="9"/>
        <rFont val="Arial"/>
        <family val="2"/>
      </rPr>
      <t>r</t>
    </r>
  </si>
  <si>
    <r>
      <t>2,236.52</t>
    </r>
    <r>
      <rPr>
        <b/>
        <vertAlign val="superscript"/>
        <sz val="9"/>
        <rFont val="Arial"/>
        <family val="2"/>
      </rPr>
      <t>r</t>
    </r>
  </si>
  <si>
    <r>
      <t>1,184.17</t>
    </r>
    <r>
      <rPr>
        <b/>
        <vertAlign val="superscript"/>
        <sz val="9"/>
        <rFont val="Arial"/>
        <family val="2"/>
      </rPr>
      <t>r</t>
    </r>
  </si>
  <si>
    <r>
      <t>985.40</t>
    </r>
    <r>
      <rPr>
        <b/>
        <vertAlign val="superscript"/>
        <sz val="9"/>
        <rFont val="Arial"/>
        <family val="2"/>
      </rPr>
      <t>r</t>
    </r>
  </si>
  <si>
    <r>
      <t>2,752.71</t>
    </r>
    <r>
      <rPr>
        <b/>
        <vertAlign val="superscript"/>
        <sz val="9"/>
        <rFont val="Arial"/>
        <family val="2"/>
      </rPr>
      <t>r</t>
    </r>
  </si>
  <si>
    <r>
      <t>289.77</t>
    </r>
    <r>
      <rPr>
        <b/>
        <vertAlign val="superscript"/>
        <sz val="9"/>
        <rFont val="Arial"/>
        <family val="2"/>
      </rPr>
      <t>r</t>
    </r>
  </si>
  <si>
    <r>
      <t>30.78</t>
    </r>
    <r>
      <rPr>
        <b/>
        <vertAlign val="superscript"/>
        <sz val="9"/>
        <rFont val="Arial"/>
        <family val="2"/>
      </rPr>
      <t>r</t>
    </r>
  </si>
  <si>
    <t xml:space="preserve">                                                                                                                                                              February 2020 </t>
  </si>
  <si>
    <r>
      <t xml:space="preserve">National Quickstat - February 2020 … </t>
    </r>
    <r>
      <rPr>
        <b/>
        <i/>
        <sz val="9"/>
        <rFont val="Lucida Sans Unicode"/>
        <family val="2"/>
      </rPr>
      <t>continued</t>
    </r>
  </si>
  <si>
    <r>
      <t xml:space="preserve">National Quickstat - February 2020 … </t>
    </r>
    <r>
      <rPr>
        <b/>
        <i/>
        <sz val="9"/>
        <color indexed="8"/>
        <rFont val="Lucida Sans Unicode"/>
        <family val="2"/>
      </rPr>
      <t>continued</t>
    </r>
  </si>
  <si>
    <r>
      <t xml:space="preserve">National Quickstat - February 2020 … </t>
    </r>
    <r>
      <rPr>
        <b/>
        <i/>
        <sz val="9"/>
        <color indexed="8"/>
        <rFont val="Lucida Sans Unicode"/>
        <family val="2"/>
      </rPr>
      <t>concluded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</si>
</sst>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"/>
    <numFmt numFmtId="171" formatCode="0.0"/>
    <numFmt numFmtId="172" formatCode="#,##0.00\ ;&quot; (&quot;#,##0.00\);&quot; -&quot;#\ ;@\ "/>
    <numFmt numFmtId="173" formatCode="0.00\ ;\(0.00\)"/>
    <numFmt numFmtId="174" formatCode="0\ ;\(0\)"/>
    <numFmt numFmtId="175" formatCode="#,##0\ ;\(#,##0\)"/>
    <numFmt numFmtId="176" formatCode="0.0%"/>
    <numFmt numFmtId="177" formatCode="#,##0.0\ ;\(#,##0.0\)"/>
    <numFmt numFmtId="178" formatCode="0.000"/>
    <numFmt numFmtId="179" formatCode="#,##0.000"/>
    <numFmt numFmtId="180" formatCode="#,##0;[Red]#,##0"/>
    <numFmt numFmtId="181" formatCode="0.0000"/>
    <numFmt numFmtId="182" formatCode="#,##0.0_);\(#,##0.0\)"/>
    <numFmt numFmtId="183" formatCode="#,##0.000\ ;&quot; (&quot;#,##0.000\);&quot; -&quot;#.000\ ;@\ "/>
    <numFmt numFmtId="184" formatCode="."/>
    <numFmt numFmtId="185" formatCode="#,##0.00,,"/>
    <numFmt numFmtId="186" formatCode="[$-409]dddd\,\ mmmm\ dd\,\ yyyy"/>
    <numFmt numFmtId="187" formatCode="[$-409]h:mm:ss\ AM/PM"/>
    <numFmt numFmtId="188" formatCode="&quot;$&quot;#,##0.00"/>
    <numFmt numFmtId="189" formatCode="0.0_)"/>
    <numFmt numFmtId="190" formatCode="0.0;\-0.0;;@"/>
    <numFmt numFmtId="191" formatCode="0.0000_)"/>
    <numFmt numFmtId="192" formatCode="0.000000_)"/>
    <numFmt numFmtId="193" formatCode="0.000000"/>
    <numFmt numFmtId="194" formatCode="0.00000000"/>
    <numFmt numFmtId="195" formatCode="0.00000000_)"/>
    <numFmt numFmtId="196" formatCode="General_)"/>
    <numFmt numFmtId="197" formatCode="0.000000000_)"/>
  </numFmts>
  <fonts count="108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9"/>
      <name val="Arrus Blk BT"/>
      <family val="1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u val="single"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u val="single"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Lucida Sans Unicode"/>
      <family val="2"/>
    </font>
    <font>
      <sz val="9"/>
      <name val="Lucida Sans Unicode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9"/>
      <name val="Lucida Sans Unicode"/>
      <family val="2"/>
    </font>
    <font>
      <i/>
      <sz val="10"/>
      <color indexed="8"/>
      <name val="Arial"/>
      <family val="2"/>
    </font>
    <font>
      <b/>
      <i/>
      <sz val="9"/>
      <name val="Arial"/>
      <family val="2"/>
    </font>
    <font>
      <vertAlign val="superscript"/>
      <sz val="8"/>
      <name val="Lucida Sans Unicode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2"/>
      <name val="Helv"/>
      <family val="0"/>
    </font>
    <font>
      <b/>
      <i/>
      <sz val="9"/>
      <name val="Lucida Sans Unicode"/>
      <family val="2"/>
    </font>
    <font>
      <b/>
      <i/>
      <sz val="9"/>
      <color indexed="8"/>
      <name val="Lucida Sans Unicod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Lucida Sans Unicode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24"/>
      <color indexed="26"/>
      <name val="Calibri"/>
      <family val="0"/>
    </font>
    <font>
      <sz val="9"/>
      <color indexed="9"/>
      <name val="Trajan Pro"/>
      <family val="0"/>
    </font>
    <font>
      <sz val="8"/>
      <color indexed="9"/>
      <name val="Trajan Pro"/>
      <family val="0"/>
    </font>
    <font>
      <b/>
      <u val="single"/>
      <sz val="14"/>
      <color indexed="9"/>
      <name val="Trajan Pro"/>
      <family val="0"/>
    </font>
    <font>
      <b/>
      <u val="single"/>
      <sz val="12"/>
      <color indexed="9"/>
      <name val="Traja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Lucida Sans Unicode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gradientFill>
        <stop position="0">
          <color theme="0"/>
        </stop>
        <stop position="1">
          <color rgb="FF285EA0"/>
        </stop>
      </gradientFill>
    </fill>
    <fill>
      <gradientFill>
        <stop position="0">
          <color theme="0"/>
        </stop>
        <stop position="1">
          <color rgb="FF285EA0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>
        <stop position="0">
          <color theme="0"/>
        </stop>
        <stop position="1">
          <color rgb="FF2960A3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  <fill>
      <gradientFill degree="90">
        <stop position="0">
          <color rgb="FF1E4778"/>
        </stop>
        <stop position="1">
          <color rgb="FF608DC4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>
        <color indexed="8"/>
      </bottom>
    </border>
    <border>
      <left/>
      <right style="thin"/>
      <top style="medium">
        <color indexed="8"/>
      </top>
      <bottom/>
    </border>
    <border>
      <left/>
      <right style="thin"/>
      <top style="medium"/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medium"/>
      <bottom/>
    </border>
    <border>
      <left style="thin"/>
      <right/>
      <top style="thin">
        <color indexed="8"/>
      </top>
      <bottom/>
    </border>
    <border>
      <left style="thin"/>
      <right/>
      <top/>
      <bottom style="thin">
        <color indexed="8"/>
      </bottom>
    </border>
    <border>
      <left style="thin"/>
      <right/>
      <top/>
      <bottom style="medium"/>
    </border>
    <border>
      <left style="thin"/>
      <right/>
      <top/>
      <bottom style="medium">
        <color indexed="8"/>
      </bottom>
    </border>
    <border>
      <left style="thin"/>
      <right/>
      <top style="medium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72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4" fillId="0" borderId="0">
      <alignment/>
      <protection/>
    </xf>
    <xf numFmtId="196" fontId="41" fillId="0" borderId="0">
      <alignment/>
      <protection/>
    </xf>
    <xf numFmtId="0" fontId="74" fillId="0" borderId="0">
      <alignment/>
      <protection/>
    </xf>
    <xf numFmtId="196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2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70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7" fontId="11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176" fontId="1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6" fontId="8" fillId="0" borderId="0" xfId="42" applyNumberFormat="1" applyFont="1" applyFill="1" applyBorder="1" applyAlignment="1" applyProtection="1">
      <alignment/>
      <protection/>
    </xf>
    <xf numFmtId="171" fontId="8" fillId="0" borderId="0" xfId="42" applyNumberFormat="1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/>
    </xf>
    <xf numFmtId="170" fontId="8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91" fillId="0" borderId="11" xfId="0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8" fillId="0" borderId="0" xfId="0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3" fontId="8" fillId="0" borderId="0" xfId="68" applyNumberFormat="1" applyFont="1" applyFill="1" applyBorder="1">
      <alignment/>
      <protection/>
    </xf>
    <xf numFmtId="3" fontId="7" fillId="0" borderId="0" xfId="68" applyNumberFormat="1" applyFont="1" applyFill="1" applyBorder="1" applyAlignment="1">
      <alignment horizontal="right"/>
      <protection/>
    </xf>
    <xf numFmtId="0" fontId="92" fillId="0" borderId="0" xfId="0" applyFont="1" applyFill="1" applyBorder="1" applyAlignment="1">
      <alignment/>
    </xf>
    <xf numFmtId="0" fontId="92" fillId="0" borderId="0" xfId="0" applyFont="1" applyBorder="1" applyAlignment="1">
      <alignment/>
    </xf>
    <xf numFmtId="3" fontId="92" fillId="0" borderId="0" xfId="0" applyNumberFormat="1" applyFont="1" applyBorder="1" applyAlignment="1">
      <alignment/>
    </xf>
    <xf numFmtId="3" fontId="92" fillId="0" borderId="0" xfId="0" applyNumberFormat="1" applyFont="1" applyFill="1" applyBorder="1" applyAlignment="1">
      <alignment/>
    </xf>
    <xf numFmtId="175" fontId="8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 horizontal="right"/>
    </xf>
    <xf numFmtId="171" fontId="8" fillId="0" borderId="0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17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3" fontId="8" fillId="0" borderId="0" xfId="68" applyNumberFormat="1" applyFont="1" applyFill="1" applyBorder="1" applyAlignment="1">
      <alignment horizontal="right"/>
      <protection/>
    </xf>
    <xf numFmtId="181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 indent="5"/>
    </xf>
    <xf numFmtId="0" fontId="16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1" fillId="0" borderId="14" xfId="0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174" fontId="11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4" xfId="42" applyNumberFormat="1" applyFont="1" applyFill="1" applyBorder="1" applyAlignment="1" applyProtection="1">
      <alignment horizontal="right"/>
      <protection/>
    </xf>
    <xf numFmtId="0" fontId="7" fillId="0" borderId="14" xfId="0" applyFont="1" applyFill="1" applyBorder="1" applyAlignment="1">
      <alignment/>
    </xf>
    <xf numFmtId="17" fontId="11" fillId="0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 horizontal="right"/>
    </xf>
    <xf numFmtId="176" fontId="11" fillId="0" borderId="14" xfId="0" applyNumberFormat="1" applyFont="1" applyFill="1" applyBorder="1" applyAlignment="1">
      <alignment horizontal="right"/>
    </xf>
    <xf numFmtId="3" fontId="7" fillId="0" borderId="14" xfId="68" applyNumberFormat="1" applyFont="1" applyFill="1" applyBorder="1">
      <alignment/>
      <protection/>
    </xf>
    <xf numFmtId="3" fontId="7" fillId="0" borderId="14" xfId="68" applyNumberFormat="1" applyFont="1" applyFill="1" applyBorder="1" applyAlignment="1">
      <alignment horizontal="right"/>
      <protection/>
    </xf>
    <xf numFmtId="3" fontId="11" fillId="0" borderId="14" xfId="0" applyNumberFormat="1" applyFont="1" applyFill="1" applyBorder="1" applyAlignment="1">
      <alignment horizontal="right"/>
    </xf>
    <xf numFmtId="179" fontId="7" fillId="0" borderId="14" xfId="0" applyNumberFormat="1" applyFont="1" applyFill="1" applyBorder="1" applyAlignment="1">
      <alignment horizontal="right"/>
    </xf>
    <xf numFmtId="179" fontId="11" fillId="0" borderId="14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180" fontId="7" fillId="0" borderId="14" xfId="0" applyNumberFormat="1" applyFont="1" applyFill="1" applyBorder="1" applyAlignment="1">
      <alignment horizontal="right"/>
    </xf>
    <xf numFmtId="176" fontId="7" fillId="0" borderId="14" xfId="42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71" fontId="7" fillId="0" borderId="14" xfId="42" applyNumberFormat="1" applyFont="1" applyFill="1" applyBorder="1" applyAlignment="1" applyProtection="1">
      <alignment/>
      <protection/>
    </xf>
    <xf numFmtId="0" fontId="7" fillId="0" borderId="14" xfId="42" applyNumberFormat="1" applyFont="1" applyFill="1" applyBorder="1" applyAlignment="1" applyProtection="1">
      <alignment/>
      <protection/>
    </xf>
    <xf numFmtId="176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180" fontId="7" fillId="0" borderId="14" xfId="0" applyNumberFormat="1" applyFont="1" applyBorder="1" applyAlignment="1">
      <alignment/>
    </xf>
    <xf numFmtId="0" fontId="8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176" fontId="7" fillId="0" borderId="14" xfId="0" applyNumberFormat="1" applyFont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/>
    </xf>
    <xf numFmtId="17" fontId="11" fillId="35" borderId="0" xfId="0" applyNumberFormat="1" applyFont="1" applyFill="1" applyBorder="1" applyAlignment="1" quotePrefix="1">
      <alignment horizontal="right"/>
    </xf>
    <xf numFmtId="17" fontId="11" fillId="35" borderId="14" xfId="0" applyNumberFormat="1" applyFont="1" applyFill="1" applyBorder="1" applyAlignment="1" quotePrefix="1">
      <alignment horizontal="right"/>
    </xf>
    <xf numFmtId="0" fontId="93" fillId="0" borderId="0" xfId="0" applyFont="1" applyFill="1" applyBorder="1" applyAlignment="1">
      <alignment/>
    </xf>
    <xf numFmtId="170" fontId="7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/>
    </xf>
    <xf numFmtId="0" fontId="94" fillId="0" borderId="0" xfId="0" applyFont="1" applyFill="1" applyBorder="1" applyAlignment="1">
      <alignment/>
    </xf>
    <xf numFmtId="3" fontId="7" fillId="0" borderId="0" xfId="68" applyNumberFormat="1" applyFont="1" applyFill="1" applyBorder="1">
      <alignment/>
      <protection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70" fontId="7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1" fontId="7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1" fontId="7" fillId="0" borderId="14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9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4" xfId="0" applyNumberFormat="1" applyFont="1" applyFill="1" applyBorder="1" applyAlignment="1">
      <alignment horizontal="left"/>
    </xf>
    <xf numFmtId="3" fontId="7" fillId="33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right"/>
    </xf>
    <xf numFmtId="177" fontId="7" fillId="0" borderId="0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96" fillId="0" borderId="15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7" fillId="0" borderId="10" xfId="0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7" fillId="0" borderId="16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5" fillId="0" borderId="13" xfId="0" applyFont="1" applyFill="1" applyBorder="1" applyAlignment="1">
      <alignment/>
    </xf>
    <xf numFmtId="0" fontId="96" fillId="0" borderId="11" xfId="0" applyFont="1" applyFill="1" applyBorder="1" applyAlignment="1">
      <alignment/>
    </xf>
    <xf numFmtId="171" fontId="23" fillId="0" borderId="0" xfId="0" applyNumberFormat="1" applyFont="1" applyBorder="1" applyAlignment="1">
      <alignment horizontal="left"/>
    </xf>
    <xf numFmtId="171" fontId="24" fillId="0" borderId="0" xfId="0" applyNumberFormat="1" applyFont="1" applyBorder="1" applyAlignment="1">
      <alignment horizontal="right"/>
    </xf>
    <xf numFmtId="3" fontId="7" fillId="0" borderId="0" xfId="71" applyNumberFormat="1" applyFont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7" fillId="0" borderId="14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1" fillId="36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1" fontId="96" fillId="0" borderId="0" xfId="0" applyNumberFormat="1" applyFont="1" applyFill="1" applyBorder="1" applyAlignment="1">
      <alignment horizontal="right" vertical="center"/>
    </xf>
    <xf numFmtId="1" fontId="96" fillId="0" borderId="0" xfId="0" applyNumberFormat="1" applyFont="1" applyFill="1" applyBorder="1" applyAlignment="1">
      <alignment horizontal="right" vertical="center"/>
    </xf>
    <xf numFmtId="171" fontId="96" fillId="0" borderId="0" xfId="0" applyNumberFormat="1" applyFont="1" applyFill="1" applyBorder="1" applyAlignment="1">
      <alignment vertical="center"/>
    </xf>
    <xf numFmtId="170" fontId="96" fillId="0" borderId="0" xfId="0" applyNumberFormat="1" applyFont="1" applyFill="1" applyBorder="1" applyAlignment="1">
      <alignment horizontal="right" vertical="center"/>
    </xf>
    <xf numFmtId="3" fontId="96" fillId="0" borderId="0" xfId="0" applyNumberFormat="1" applyFont="1" applyFill="1" applyBorder="1" applyAlignment="1">
      <alignment horizontal="right" vertical="center"/>
    </xf>
    <xf numFmtId="3" fontId="97" fillId="0" borderId="0" xfId="0" applyNumberFormat="1" applyFont="1" applyBorder="1" applyAlignment="1">
      <alignment/>
    </xf>
    <xf numFmtId="3" fontId="97" fillId="0" borderId="0" xfId="42" applyNumberFormat="1" applyFont="1" applyBorder="1" applyAlignment="1">
      <alignment/>
    </xf>
    <xf numFmtId="0" fontId="96" fillId="0" borderId="17" xfId="0" applyFont="1" applyFill="1" applyBorder="1" applyAlignment="1">
      <alignment horizontal="left" vertical="center"/>
    </xf>
    <xf numFmtId="3" fontId="96" fillId="0" borderId="17" xfId="0" applyNumberFormat="1" applyFont="1" applyFill="1" applyBorder="1" applyAlignment="1">
      <alignment horizontal="right" vertical="center"/>
    </xf>
    <xf numFmtId="171" fontId="97" fillId="0" borderId="15" xfId="0" applyNumberFormat="1" applyFont="1" applyBorder="1" applyAlignment="1">
      <alignment/>
    </xf>
    <xf numFmtId="171" fontId="96" fillId="0" borderId="15" xfId="0" applyNumberFormat="1" applyFont="1" applyFill="1" applyBorder="1" applyAlignment="1">
      <alignment horizontal="right" vertical="center"/>
    </xf>
    <xf numFmtId="171" fontId="96" fillId="0" borderId="14" xfId="42" applyNumberFormat="1" applyFont="1" applyBorder="1" applyAlignment="1">
      <alignment horizontal="right"/>
    </xf>
    <xf numFmtId="171" fontId="97" fillId="0" borderId="0" xfId="42" applyNumberFormat="1" applyFont="1" applyBorder="1" applyAlignment="1">
      <alignment horizontal="right"/>
    </xf>
    <xf numFmtId="171" fontId="97" fillId="0" borderId="0" xfId="42" applyNumberFormat="1" applyFont="1" applyBorder="1" applyAlignment="1">
      <alignment/>
    </xf>
    <xf numFmtId="0" fontId="98" fillId="0" borderId="14" xfId="0" applyFont="1" applyBorder="1" applyAlignment="1">
      <alignment horizontal="right"/>
    </xf>
    <xf numFmtId="3" fontId="7" fillId="0" borderId="14" xfId="0" applyNumberFormat="1" applyFont="1" applyBorder="1" applyAlignment="1">
      <alignment horizontal="right" vertical="center"/>
    </xf>
    <xf numFmtId="170" fontId="97" fillId="0" borderId="0" xfId="42" applyNumberFormat="1" applyFont="1" applyBorder="1" applyAlignment="1">
      <alignment horizontal="right"/>
    </xf>
    <xf numFmtId="170" fontId="7" fillId="0" borderId="14" xfId="0" applyNumberFormat="1" applyFont="1" applyBorder="1" applyAlignment="1">
      <alignment horizontal="right" vertical="center"/>
    </xf>
    <xf numFmtId="170" fontId="96" fillId="0" borderId="0" xfId="42" applyNumberFormat="1" applyFont="1" applyBorder="1" applyAlignment="1">
      <alignment horizontal="right"/>
    </xf>
    <xf numFmtId="170" fontId="97" fillId="0" borderId="0" xfId="0" applyNumberFormat="1" applyFont="1" applyBorder="1" applyAlignment="1">
      <alignment/>
    </xf>
    <xf numFmtId="170" fontId="97" fillId="0" borderId="0" xfId="42" applyNumberFormat="1" applyFont="1" applyBorder="1" applyAlignment="1">
      <alignment/>
    </xf>
    <xf numFmtId="3" fontId="7" fillId="0" borderId="18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indent="2"/>
    </xf>
    <xf numFmtId="0" fontId="7" fillId="0" borderId="21" xfId="0" applyFont="1" applyBorder="1" applyAlignment="1">
      <alignment horizontal="left" indent="2"/>
    </xf>
    <xf numFmtId="4" fontId="96" fillId="0" borderId="0" xfId="0" applyNumberFormat="1" applyFont="1" applyFill="1" applyBorder="1" applyAlignment="1">
      <alignment horizontal="right" vertical="center"/>
    </xf>
    <xf numFmtId="2" fontId="96" fillId="0" borderId="0" xfId="0" applyNumberFormat="1" applyFont="1" applyFill="1" applyBorder="1" applyAlignment="1">
      <alignment horizontal="right" vertical="center"/>
    </xf>
    <xf numFmtId="1" fontId="97" fillId="0" borderId="0" xfId="42" applyNumberFormat="1" applyFont="1" applyBorder="1" applyAlignment="1">
      <alignment/>
    </xf>
    <xf numFmtId="3" fontId="96" fillId="0" borderId="0" xfId="0" applyNumberFormat="1" applyFont="1" applyBorder="1" applyAlignment="1">
      <alignment/>
    </xf>
    <xf numFmtId="0" fontId="99" fillId="0" borderId="0" xfId="0" applyFont="1" applyBorder="1" applyAlignment="1">
      <alignment horizontal="right"/>
    </xf>
    <xf numFmtId="3" fontId="8" fillId="0" borderId="0" xfId="42" applyNumberFormat="1" applyFont="1" applyBorder="1" applyAlignment="1">
      <alignment/>
    </xf>
    <xf numFmtId="170" fontId="8" fillId="0" borderId="0" xfId="42" applyNumberFormat="1" applyFont="1" applyBorder="1" applyAlignment="1">
      <alignment/>
    </xf>
    <xf numFmtId="170" fontId="99" fillId="0" borderId="0" xfId="0" applyNumberFormat="1" applyFont="1" applyBorder="1" applyAlignment="1">
      <alignment horizontal="right"/>
    </xf>
    <xf numFmtId="3" fontId="8" fillId="0" borderId="0" xfId="42" applyNumberFormat="1" applyFont="1" applyBorder="1" applyAlignment="1">
      <alignment horizontal="right"/>
    </xf>
    <xf numFmtId="3" fontId="8" fillId="0" borderId="17" xfId="42" applyNumberFormat="1" applyFont="1" applyBorder="1" applyAlignment="1">
      <alignment horizontal="right"/>
    </xf>
    <xf numFmtId="170" fontId="27" fillId="0" borderId="14" xfId="0" applyNumberFormat="1" applyFont="1" applyBorder="1" applyAlignment="1">
      <alignment horizontal="right" vertical="center"/>
    </xf>
    <xf numFmtId="3" fontId="97" fillId="0" borderId="0" xfId="42" applyNumberFormat="1" applyFont="1" applyBorder="1" applyAlignment="1">
      <alignment horizontal="right"/>
    </xf>
    <xf numFmtId="3" fontId="96" fillId="0" borderId="0" xfId="42" applyNumberFormat="1" applyFont="1" applyBorder="1" applyAlignment="1">
      <alignment horizontal="right"/>
    </xf>
    <xf numFmtId="0" fontId="96" fillId="0" borderId="14" xfId="42" applyNumberFormat="1" applyFont="1" applyBorder="1" applyAlignment="1">
      <alignment horizontal="right"/>
    </xf>
    <xf numFmtId="0" fontId="97" fillId="0" borderId="0" xfId="0" applyFont="1" applyBorder="1" applyAlignment="1">
      <alignment horizontal="right"/>
    </xf>
    <xf numFmtId="0" fontId="96" fillId="0" borderId="0" xfId="0" applyFont="1" applyBorder="1" applyAlignment="1">
      <alignment horizontal="right"/>
    </xf>
    <xf numFmtId="0" fontId="96" fillId="0" borderId="14" xfId="0" applyFont="1" applyBorder="1" applyAlignment="1">
      <alignment horizontal="right"/>
    </xf>
    <xf numFmtId="3" fontId="97" fillId="0" borderId="0" xfId="0" applyNumberFormat="1" applyFont="1" applyBorder="1" applyAlignment="1">
      <alignment horizontal="right"/>
    </xf>
    <xf numFmtId="3" fontId="96" fillId="0" borderId="0" xfId="0" applyNumberFormat="1" applyFont="1" applyBorder="1" applyAlignment="1">
      <alignment horizontal="right"/>
    </xf>
    <xf numFmtId="3" fontId="96" fillId="0" borderId="14" xfId="0" applyNumberFormat="1" applyFont="1" applyBorder="1" applyAlignment="1">
      <alignment horizontal="right"/>
    </xf>
    <xf numFmtId="3" fontId="7" fillId="0" borderId="14" xfId="42" applyNumberFormat="1" applyFont="1" applyBorder="1" applyAlignment="1">
      <alignment horizontal="right"/>
    </xf>
    <xf numFmtId="170" fontId="96" fillId="0" borderId="14" xfId="42" applyNumberFormat="1" applyFont="1" applyBorder="1" applyAlignment="1">
      <alignment horizontal="right"/>
    </xf>
    <xf numFmtId="3" fontId="96" fillId="0" borderId="14" xfId="0" applyNumberFormat="1" applyFont="1" applyBorder="1" applyAlignment="1">
      <alignment/>
    </xf>
    <xf numFmtId="3" fontId="96" fillId="0" borderId="14" xfId="42" applyNumberFormat="1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71" fontId="96" fillId="0" borderId="24" xfId="0" applyNumberFormat="1" applyFont="1" applyBorder="1" applyAlignment="1">
      <alignment/>
    </xf>
    <xf numFmtId="1" fontId="96" fillId="0" borderId="14" xfId="42" applyNumberFormat="1" applyFont="1" applyBorder="1" applyAlignment="1">
      <alignment/>
    </xf>
    <xf numFmtId="171" fontId="96" fillId="0" borderId="14" xfId="42" applyNumberFormat="1" applyFont="1" applyBorder="1" applyAlignment="1">
      <alignment/>
    </xf>
    <xf numFmtId="176" fontId="8" fillId="0" borderId="0" xfId="0" applyNumberFormat="1" applyFont="1" applyBorder="1" applyAlignment="1">
      <alignment horizontal="right"/>
    </xf>
    <xf numFmtId="3" fontId="8" fillId="0" borderId="0" xfId="71" applyNumberFormat="1" applyFont="1" applyBorder="1" applyAlignment="1">
      <alignment/>
    </xf>
    <xf numFmtId="176" fontId="8" fillId="0" borderId="11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left" indent="1"/>
    </xf>
    <xf numFmtId="0" fontId="96" fillId="0" borderId="0" xfId="0" applyFont="1" applyFill="1" applyBorder="1" applyAlignment="1">
      <alignment horizontal="left" indent="5"/>
    </xf>
    <xf numFmtId="37" fontId="8" fillId="0" borderId="0" xfId="0" applyNumberFormat="1" applyFont="1" applyBorder="1" applyAlignment="1">
      <alignment wrapText="1"/>
    </xf>
    <xf numFmtId="3" fontId="8" fillId="0" borderId="14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14" xfId="0" applyNumberFormat="1" applyFont="1" applyFill="1" applyBorder="1" applyAlignment="1">
      <alignment horizontal="right"/>
    </xf>
    <xf numFmtId="39" fontId="8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/>
    </xf>
    <xf numFmtId="39" fontId="7" fillId="0" borderId="14" xfId="0" applyNumberFormat="1" applyFont="1" applyFill="1" applyBorder="1" applyAlignment="1" applyProtection="1">
      <alignment horizontal="right"/>
      <protection/>
    </xf>
    <xf numFmtId="39" fontId="7" fillId="0" borderId="14" xfId="42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4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37" fontId="7" fillId="0" borderId="14" xfId="44" applyNumberFormat="1" applyFont="1" applyFill="1" applyBorder="1" applyAlignment="1">
      <alignment wrapText="1"/>
    </xf>
    <xf numFmtId="17" fontId="11" fillId="0" borderId="0" xfId="0" applyNumberFormat="1" applyFont="1" applyFill="1" applyBorder="1" applyAlignment="1" quotePrefix="1">
      <alignment horizontal="right"/>
    </xf>
    <xf numFmtId="17" fontId="11" fillId="0" borderId="14" xfId="0" applyNumberFormat="1" applyFont="1" applyFill="1" applyBorder="1" applyAlignment="1" quotePrefix="1">
      <alignment horizontal="right"/>
    </xf>
    <xf numFmtId="0" fontId="93" fillId="0" borderId="14" xfId="0" applyFont="1" applyFill="1" applyBorder="1" applyAlignment="1">
      <alignment/>
    </xf>
    <xf numFmtId="17" fontId="11" fillId="0" borderId="0" xfId="0" applyNumberFormat="1" applyFont="1" applyFill="1" applyBorder="1" applyAlignment="1">
      <alignment horizontal="center"/>
    </xf>
    <xf numFmtId="182" fontId="7" fillId="0" borderId="14" xfId="0" applyNumberFormat="1" applyFont="1" applyBorder="1" applyAlignment="1" applyProtection="1">
      <alignment horizontal="right" wrapText="1"/>
      <protection locked="0"/>
    </xf>
    <xf numFmtId="0" fontId="96" fillId="0" borderId="0" xfId="0" applyFont="1" applyFill="1" applyBorder="1" applyAlignment="1">
      <alignment horizontal="left" indent="6"/>
    </xf>
    <xf numFmtId="182" fontId="8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11" fillId="0" borderId="0" xfId="0" applyNumberFormat="1" applyFont="1" applyFill="1" applyBorder="1" applyAlignment="1">
      <alignment horizontal="right"/>
    </xf>
    <xf numFmtId="182" fontId="7" fillId="0" borderId="0" xfId="0" applyNumberFormat="1" applyFont="1" applyBorder="1" applyAlignment="1" applyProtection="1">
      <alignment horizontal="right" wrapText="1"/>
      <protection locked="0"/>
    </xf>
    <xf numFmtId="182" fontId="7" fillId="0" borderId="14" xfId="42" applyNumberFormat="1" applyFont="1" applyFill="1" applyBorder="1" applyAlignment="1" applyProtection="1">
      <alignment wrapText="1"/>
      <protection/>
    </xf>
    <xf numFmtId="0" fontId="11" fillId="36" borderId="14" xfId="0" applyNumberFormat="1" applyFont="1" applyFill="1" applyBorder="1" applyAlignment="1">
      <alignment horizontal="right"/>
    </xf>
    <xf numFmtId="0" fontId="11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179" fontId="13" fillId="0" borderId="14" xfId="0" applyNumberFormat="1" applyFont="1" applyFill="1" applyBorder="1" applyAlignment="1">
      <alignment horizontal="right"/>
    </xf>
    <xf numFmtId="0" fontId="100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left" indent="1"/>
    </xf>
    <xf numFmtId="0" fontId="30" fillId="0" borderId="20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 indent="2"/>
    </xf>
    <xf numFmtId="37" fontId="7" fillId="0" borderId="14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 wrapText="1"/>
      <protection locked="0"/>
    </xf>
    <xf numFmtId="182" fontId="7" fillId="0" borderId="14" xfId="0" applyNumberFormat="1" applyFont="1" applyFill="1" applyBorder="1" applyAlignment="1" applyProtection="1">
      <alignment horizontal="right" wrapText="1"/>
      <protection locked="0"/>
    </xf>
    <xf numFmtId="182" fontId="13" fillId="0" borderId="0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left" indent="1"/>
    </xf>
    <xf numFmtId="0" fontId="11" fillId="37" borderId="0" xfId="0" applyFont="1" applyFill="1" applyBorder="1" applyAlignment="1">
      <alignment horizontal="right"/>
    </xf>
    <xf numFmtId="17" fontId="11" fillId="38" borderId="0" xfId="0" applyNumberFormat="1" applyFont="1" applyFill="1" applyBorder="1" applyAlignment="1" quotePrefix="1">
      <alignment horizontal="right"/>
    </xf>
    <xf numFmtId="17" fontId="11" fillId="38" borderId="14" xfId="0" applyNumberFormat="1" applyFont="1" applyFill="1" applyBorder="1" applyAlignment="1" quotePrefix="1">
      <alignment horizontal="right"/>
    </xf>
    <xf numFmtId="0" fontId="7" fillId="37" borderId="0" xfId="0" applyFont="1" applyFill="1" applyBorder="1" applyAlignment="1">
      <alignment/>
    </xf>
    <xf numFmtId="0" fontId="11" fillId="37" borderId="15" xfId="0" applyFont="1" applyFill="1" applyBorder="1" applyAlignment="1">
      <alignment horizontal="right"/>
    </xf>
    <xf numFmtId="0" fontId="7" fillId="38" borderId="0" xfId="0" applyFont="1" applyFill="1" applyBorder="1" applyAlignment="1">
      <alignment/>
    </xf>
    <xf numFmtId="0" fontId="11" fillId="38" borderId="0" xfId="0" applyFont="1" applyFill="1" applyBorder="1" applyAlignment="1">
      <alignment horizontal="right"/>
    </xf>
    <xf numFmtId="0" fontId="8" fillId="38" borderId="0" xfId="0" applyFont="1" applyFill="1" applyBorder="1" applyAlignment="1">
      <alignment/>
    </xf>
    <xf numFmtId="1" fontId="11" fillId="38" borderId="0" xfId="0" applyNumberFormat="1" applyFont="1" applyFill="1" applyBorder="1" applyAlignment="1">
      <alignment horizontal="right"/>
    </xf>
    <xf numFmtId="1" fontId="11" fillId="38" borderId="14" xfId="0" applyNumberFormat="1" applyFont="1" applyFill="1" applyBorder="1" applyAlignment="1">
      <alignment horizontal="right"/>
    </xf>
    <xf numFmtId="0" fontId="8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49" fontId="8" fillId="37" borderId="0" xfId="0" applyNumberFormat="1" applyFont="1" applyFill="1" applyBorder="1" applyAlignment="1" quotePrefix="1">
      <alignment horizontal="right"/>
    </xf>
    <xf numFmtId="49" fontId="8" fillId="37" borderId="14" xfId="0" applyNumberFormat="1" applyFont="1" applyFill="1" applyBorder="1" applyAlignment="1" quotePrefix="1">
      <alignment horizontal="right"/>
    </xf>
    <xf numFmtId="0" fontId="7" fillId="38" borderId="14" xfId="0" applyFont="1" applyFill="1" applyBorder="1" applyAlignment="1">
      <alignment/>
    </xf>
    <xf numFmtId="0" fontId="11" fillId="37" borderId="14" xfId="0" applyFont="1" applyFill="1" applyBorder="1" applyAlignment="1">
      <alignment horizontal="right"/>
    </xf>
    <xf numFmtId="0" fontId="5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7" fillId="37" borderId="0" xfId="0" applyFont="1" applyFill="1" applyBorder="1" applyAlignment="1">
      <alignment horizontal="right" vertical="center"/>
    </xf>
    <xf numFmtId="0" fontId="4" fillId="37" borderId="0" xfId="0" applyFont="1" applyFill="1" applyBorder="1" applyAlignment="1">
      <alignment horizontal="right"/>
    </xf>
    <xf numFmtId="15" fontId="17" fillId="37" borderId="0" xfId="0" applyNumberFormat="1" applyFont="1" applyFill="1" applyBorder="1" applyAlignment="1">
      <alignment horizontal="right"/>
    </xf>
    <xf numFmtId="15" fontId="11" fillId="37" borderId="14" xfId="0" applyNumberFormat="1" applyFont="1" applyFill="1" applyBorder="1" applyAlignment="1">
      <alignment horizontal="right"/>
    </xf>
    <xf numFmtId="0" fontId="7" fillId="37" borderId="25" xfId="0" applyFont="1" applyFill="1" applyBorder="1" applyAlignment="1">
      <alignment/>
    </xf>
    <xf numFmtId="1" fontId="11" fillId="37" borderId="0" xfId="0" applyNumberFormat="1" applyFont="1" applyFill="1" applyBorder="1" applyAlignment="1">
      <alignment horizontal="right"/>
    </xf>
    <xf numFmtId="0" fontId="11" fillId="37" borderId="26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8" borderId="0" xfId="0" applyFont="1" applyFill="1" applyBorder="1" applyAlignment="1">
      <alignment/>
    </xf>
    <xf numFmtId="0" fontId="11" fillId="37" borderId="14" xfId="0" applyFont="1" applyFill="1" applyBorder="1" applyAlignment="1">
      <alignment/>
    </xf>
    <xf numFmtId="181" fontId="94" fillId="0" borderId="0" xfId="0" applyNumberFormat="1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3" fontId="7" fillId="0" borderId="14" xfId="71" applyNumberFormat="1" applyFont="1" applyBorder="1" applyAlignment="1">
      <alignment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indent="2"/>
    </xf>
    <xf numFmtId="171" fontId="7" fillId="0" borderId="20" xfId="0" applyNumberFormat="1" applyFont="1" applyFill="1" applyBorder="1" applyAlignment="1">
      <alignment horizontal="left" indent="3"/>
    </xf>
    <xf numFmtId="0" fontId="7" fillId="0" borderId="20" xfId="0" applyFont="1" applyFill="1" applyBorder="1" applyAlignment="1">
      <alignment horizontal="left" indent="3"/>
    </xf>
    <xf numFmtId="0" fontId="2" fillId="0" borderId="20" xfId="0" applyFont="1" applyFill="1" applyBorder="1" applyAlignment="1">
      <alignment/>
    </xf>
    <xf numFmtId="0" fontId="30" fillId="38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indent="1"/>
    </xf>
    <xf numFmtId="0" fontId="7" fillId="0" borderId="20" xfId="0" applyFont="1" applyFill="1" applyBorder="1" applyAlignment="1">
      <alignment horizontal="left" indent="6"/>
    </xf>
    <xf numFmtId="0" fontId="7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38" borderId="20" xfId="0" applyFont="1" applyFill="1" applyBorder="1" applyAlignment="1">
      <alignment vertical="center"/>
    </xf>
    <xf numFmtId="0" fontId="32" fillId="0" borderId="20" xfId="0" applyFont="1" applyFill="1" applyBorder="1" applyAlignment="1">
      <alignment horizontal="left" indent="3"/>
    </xf>
    <xf numFmtId="0" fontId="7" fillId="0" borderId="20" xfId="0" applyFont="1" applyFill="1" applyBorder="1" applyAlignment="1">
      <alignment horizontal="left" indent="5"/>
    </xf>
    <xf numFmtId="0" fontId="7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vertical="center"/>
    </xf>
    <xf numFmtId="0" fontId="30" fillId="38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0" fillId="38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38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0" fillId="0" borderId="20" xfId="0" applyFont="1" applyFill="1" applyBorder="1" applyAlignment="1">
      <alignment/>
    </xf>
    <xf numFmtId="0" fontId="8" fillId="0" borderId="20" xfId="0" applyFont="1" applyBorder="1" applyAlignment="1">
      <alignment horizontal="left" indent="1"/>
    </xf>
    <xf numFmtId="0" fontId="8" fillId="0" borderId="20" xfId="0" applyFont="1" applyBorder="1" applyAlignment="1">
      <alignment horizontal="left" indent="2"/>
    </xf>
    <xf numFmtId="0" fontId="8" fillId="0" borderId="27" xfId="0" applyFont="1" applyBorder="1" applyAlignment="1">
      <alignment horizontal="left" indent="1"/>
    </xf>
    <xf numFmtId="0" fontId="8" fillId="0" borderId="20" xfId="0" applyFont="1" applyBorder="1" applyAlignment="1">
      <alignment horizontal="left" wrapText="1" indent="1"/>
    </xf>
    <xf numFmtId="1" fontId="32" fillId="0" borderId="20" xfId="0" applyNumberFormat="1" applyFont="1" applyFill="1" applyBorder="1" applyAlignment="1">
      <alignment horizontal="left" indent="1"/>
    </xf>
    <xf numFmtId="0" fontId="9" fillId="0" borderId="20" xfId="0" applyFont="1" applyFill="1" applyBorder="1" applyAlignment="1">
      <alignment horizontal="center" vertical="center"/>
    </xf>
    <xf numFmtId="0" fontId="30" fillId="38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vertical="center" indent="3"/>
    </xf>
    <xf numFmtId="0" fontId="2" fillId="0" borderId="20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 indent="1"/>
    </xf>
    <xf numFmtId="0" fontId="33" fillId="0" borderId="20" xfId="0" applyFont="1" applyFill="1" applyBorder="1" applyAlignment="1">
      <alignment horizontal="left" indent="1"/>
    </xf>
    <xf numFmtId="0" fontId="3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7" fillId="0" borderId="20" xfId="0" applyFont="1" applyFill="1" applyBorder="1" applyAlignment="1">
      <alignment horizontal="left" vertical="center" indent="1"/>
    </xf>
    <xf numFmtId="0" fontId="0" fillId="0" borderId="30" xfId="0" applyFont="1" applyFill="1" applyBorder="1" applyAlignment="1">
      <alignment/>
    </xf>
    <xf numFmtId="0" fontId="3" fillId="0" borderId="0" xfId="0" applyFont="1" applyFill="1" applyAlignment="1">
      <alignment wrapText="1"/>
    </xf>
    <xf numFmtId="176" fontId="8" fillId="0" borderId="14" xfId="0" applyNumberFormat="1" applyFont="1" applyFill="1" applyBorder="1" applyAlignment="1">
      <alignment horizontal="right"/>
    </xf>
    <xf numFmtId="0" fontId="93" fillId="0" borderId="14" xfId="0" applyFont="1" applyFill="1" applyBorder="1" applyAlignment="1">
      <alignment horizontal="right"/>
    </xf>
    <xf numFmtId="0" fontId="101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178" fontId="8" fillId="0" borderId="0" xfId="0" applyNumberFormat="1" applyFont="1" applyBorder="1" applyAlignment="1">
      <alignment/>
    </xf>
    <xf numFmtId="180" fontId="7" fillId="0" borderId="0" xfId="0" applyNumberFormat="1" applyFont="1" applyFill="1" applyBorder="1" applyAlignment="1">
      <alignment horizontal="right"/>
    </xf>
    <xf numFmtId="0" fontId="8" fillId="35" borderId="20" xfId="0" applyFont="1" applyFill="1" applyBorder="1" applyAlignment="1">
      <alignment horizontal="left" indent="1"/>
    </xf>
    <xf numFmtId="17" fontId="11" fillId="35" borderId="0" xfId="0" applyNumberFormat="1" applyFont="1" applyFill="1" applyBorder="1" applyAlignment="1">
      <alignment horizontal="center"/>
    </xf>
    <xf numFmtId="17" fontId="11" fillId="35" borderId="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/>
    </xf>
    <xf numFmtId="182" fontId="1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" fontId="11" fillId="39" borderId="0" xfId="0" applyNumberFormat="1" applyFont="1" applyFill="1" applyBorder="1" applyAlignment="1" quotePrefix="1">
      <alignment horizontal="right"/>
    </xf>
    <xf numFmtId="0" fontId="11" fillId="40" borderId="0" xfId="0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/>
    </xf>
    <xf numFmtId="182" fontId="8" fillId="0" borderId="0" xfId="42" applyNumberFormat="1" applyFont="1" applyFill="1" applyBorder="1" applyAlignment="1" applyProtection="1">
      <alignment/>
      <protection/>
    </xf>
    <xf numFmtId="182" fontId="7" fillId="0" borderId="14" xfId="42" applyNumberFormat="1" applyFont="1" applyFill="1" applyBorder="1" applyAlignment="1" applyProtection="1">
      <alignment/>
      <protection/>
    </xf>
    <xf numFmtId="0" fontId="30" fillId="38" borderId="27" xfId="0" applyFont="1" applyFill="1" applyBorder="1" applyAlignment="1">
      <alignment horizontal="left" vertical="center"/>
    </xf>
    <xf numFmtId="0" fontId="7" fillId="37" borderId="15" xfId="0" applyFont="1" applyFill="1" applyBorder="1" applyAlignment="1">
      <alignment vertical="center"/>
    </xf>
    <xf numFmtId="0" fontId="30" fillId="38" borderId="32" xfId="0" applyFont="1" applyFill="1" applyBorder="1" applyAlignment="1">
      <alignment vertical="center"/>
    </xf>
    <xf numFmtId="0" fontId="7" fillId="37" borderId="13" xfId="0" applyFont="1" applyFill="1" applyBorder="1" applyAlignment="1">
      <alignment/>
    </xf>
    <xf numFmtId="0" fontId="18" fillId="37" borderId="13" xfId="0" applyFont="1" applyFill="1" applyBorder="1" applyAlignment="1">
      <alignment horizontal="right"/>
    </xf>
    <xf numFmtId="0" fontId="11" fillId="37" borderId="13" xfId="0" applyFont="1" applyFill="1" applyBorder="1" applyAlignment="1">
      <alignment horizontal="right"/>
    </xf>
    <xf numFmtId="0" fontId="11" fillId="37" borderId="23" xfId="0" applyFont="1" applyFill="1" applyBorder="1" applyAlignment="1">
      <alignment horizontal="right"/>
    </xf>
    <xf numFmtId="0" fontId="11" fillId="40" borderId="14" xfId="0" applyFont="1" applyFill="1" applyBorder="1" applyAlignment="1">
      <alignment horizontal="right"/>
    </xf>
    <xf numFmtId="17" fontId="11" fillId="39" borderId="14" xfId="0" applyNumberFormat="1" applyFont="1" applyFill="1" applyBorder="1" applyAlignment="1" quotePrefix="1">
      <alignment horizontal="right"/>
    </xf>
    <xf numFmtId="178" fontId="7" fillId="0" borderId="0" xfId="0" applyNumberFormat="1" applyFont="1" applyBorder="1" applyAlignment="1">
      <alignment/>
    </xf>
    <xf numFmtId="17" fontId="13" fillId="0" borderId="0" xfId="0" applyNumberFormat="1" applyFont="1" applyFill="1" applyBorder="1" applyAlignment="1">
      <alignment horizontal="right"/>
    </xf>
    <xf numFmtId="183" fontId="0" fillId="0" borderId="0" xfId="42" applyNumberFormat="1" applyFill="1" applyBorder="1" applyAlignment="1">
      <alignment/>
    </xf>
    <xf numFmtId="172" fontId="7" fillId="0" borderId="14" xfId="42" applyFont="1" applyFill="1" applyBorder="1" applyAlignment="1">
      <alignment horizontal="right"/>
    </xf>
    <xf numFmtId="0" fontId="8" fillId="0" borderId="21" xfId="0" applyFont="1" applyFill="1" applyBorder="1" applyAlignment="1">
      <alignment horizontal="left" indent="1"/>
    </xf>
    <xf numFmtId="0" fontId="7" fillId="0" borderId="17" xfId="0" applyNumberFormat="1" applyFont="1" applyBorder="1" applyAlignment="1">
      <alignment/>
    </xf>
    <xf numFmtId="171" fontId="8" fillId="0" borderId="17" xfId="0" applyNumberFormat="1" applyFont="1" applyFill="1" applyBorder="1" applyAlignment="1">
      <alignment horizontal="right"/>
    </xf>
    <xf numFmtId="171" fontId="7" fillId="0" borderId="17" xfId="0" applyNumberFormat="1" applyFont="1" applyFill="1" applyBorder="1" applyAlignment="1">
      <alignment horizontal="right"/>
    </xf>
    <xf numFmtId="171" fontId="7" fillId="0" borderId="18" xfId="0" applyNumberFormat="1" applyFont="1" applyBorder="1" applyAlignment="1">
      <alignment horizontal="right"/>
    </xf>
    <xf numFmtId="0" fontId="30" fillId="38" borderId="33" xfId="0" applyFont="1" applyFill="1" applyBorder="1" applyAlignment="1">
      <alignment vertical="center"/>
    </xf>
    <xf numFmtId="0" fontId="5" fillId="37" borderId="34" xfId="0" applyFont="1" applyFill="1" applyBorder="1" applyAlignment="1">
      <alignment vertical="center"/>
    </xf>
    <xf numFmtId="0" fontId="11" fillId="37" borderId="34" xfId="0" applyFont="1" applyFill="1" applyBorder="1" applyAlignment="1">
      <alignment horizontal="right"/>
    </xf>
    <xf numFmtId="174" fontId="11" fillId="37" borderId="34" xfId="0" applyNumberFormat="1" applyFont="1" applyFill="1" applyBorder="1" applyAlignment="1">
      <alignment horizontal="right"/>
    </xf>
    <xf numFmtId="174" fontId="11" fillId="37" borderId="35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 indent="1"/>
    </xf>
    <xf numFmtId="0" fontId="3" fillId="0" borderId="17" xfId="0" applyFont="1" applyBorder="1" applyAlignment="1">
      <alignment/>
    </xf>
    <xf numFmtId="0" fontId="7" fillId="0" borderId="17" xfId="0" applyFont="1" applyBorder="1" applyAlignment="1">
      <alignment/>
    </xf>
    <xf numFmtId="170" fontId="8" fillId="0" borderId="17" xfId="71" applyNumberFormat="1" applyFont="1" applyBorder="1" applyAlignment="1">
      <alignment/>
    </xf>
    <xf numFmtId="170" fontId="7" fillId="0" borderId="17" xfId="71" applyNumberFormat="1" applyFont="1" applyBorder="1" applyAlignment="1">
      <alignment/>
    </xf>
    <xf numFmtId="170" fontId="7" fillId="0" borderId="18" xfId="71" applyNumberFormat="1" applyFont="1" applyBorder="1" applyAlignment="1">
      <alignment/>
    </xf>
    <xf numFmtId="0" fontId="30" fillId="38" borderId="33" xfId="0" applyFont="1" applyFill="1" applyBorder="1" applyAlignment="1">
      <alignment horizontal="left"/>
    </xf>
    <xf numFmtId="0" fontId="7" fillId="37" borderId="34" xfId="0" applyFont="1" applyFill="1" applyBorder="1" applyAlignment="1">
      <alignment vertical="top"/>
    </xf>
    <xf numFmtId="17" fontId="100" fillId="37" borderId="34" xfId="0" applyNumberFormat="1" applyFont="1" applyFill="1" applyBorder="1" applyAlignment="1" quotePrefix="1">
      <alignment horizontal="right" vertical="top"/>
    </xf>
    <xf numFmtId="17" fontId="11" fillId="38" borderId="34" xfId="0" applyNumberFormat="1" applyFont="1" applyFill="1" applyBorder="1" applyAlignment="1" quotePrefix="1">
      <alignment horizontal="right"/>
    </xf>
    <xf numFmtId="17" fontId="11" fillId="38" borderId="35" xfId="0" applyNumberFormat="1" applyFont="1" applyFill="1" applyBorder="1" applyAlignment="1" quotePrefix="1">
      <alignment horizontal="right"/>
    </xf>
    <xf numFmtId="0" fontId="3" fillId="0" borderId="21" xfId="0" applyFont="1" applyFill="1" applyBorder="1" applyAlignment="1">
      <alignment horizontal="left"/>
    </xf>
    <xf numFmtId="176" fontId="7" fillId="0" borderId="17" xfId="0" applyNumberFormat="1" applyFont="1" applyBorder="1" applyAlignment="1">
      <alignment horizontal="right"/>
    </xf>
    <xf numFmtId="176" fontId="7" fillId="0" borderId="18" xfId="0" applyNumberFormat="1" applyFont="1" applyBorder="1" applyAlignment="1">
      <alignment horizontal="right"/>
    </xf>
    <xf numFmtId="0" fontId="4" fillId="37" borderId="34" xfId="0" applyFont="1" applyFill="1" applyBorder="1" applyAlignment="1">
      <alignment horizontal="right"/>
    </xf>
    <xf numFmtId="15" fontId="17" fillId="37" borderId="34" xfId="0" applyNumberFormat="1" applyFont="1" applyFill="1" applyBorder="1" applyAlignment="1">
      <alignment horizontal="right"/>
    </xf>
    <xf numFmtId="15" fontId="11" fillId="37" borderId="35" xfId="0" applyNumberFormat="1" applyFont="1" applyFill="1" applyBorder="1" applyAlignment="1">
      <alignment horizontal="right"/>
    </xf>
    <xf numFmtId="176" fontId="8" fillId="0" borderId="17" xfId="0" applyNumberFormat="1" applyFont="1" applyBorder="1" applyAlignment="1">
      <alignment horizontal="right"/>
    </xf>
    <xf numFmtId="0" fontId="7" fillId="37" borderId="34" xfId="0" applyFont="1" applyFill="1" applyBorder="1" applyAlignment="1">
      <alignment/>
    </xf>
    <xf numFmtId="0" fontId="17" fillId="38" borderId="34" xfId="0" applyFont="1" applyFill="1" applyBorder="1" applyAlignment="1">
      <alignment horizontal="right"/>
    </xf>
    <xf numFmtId="0" fontId="17" fillId="38" borderId="3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 vertical="center"/>
    </xf>
    <xf numFmtId="0" fontId="95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left" indent="2"/>
    </xf>
    <xf numFmtId="3" fontId="7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 indent="2"/>
    </xf>
    <xf numFmtId="174" fontId="11" fillId="40" borderId="0" xfId="0" applyNumberFormat="1" applyFont="1" applyFill="1" applyBorder="1" applyAlignment="1">
      <alignment horizontal="right"/>
    </xf>
    <xf numFmtId="174" fontId="11" fillId="40" borderId="0" xfId="0" applyNumberFormat="1" applyFont="1" applyFill="1" applyBorder="1" applyAlignment="1" quotePrefix="1">
      <alignment horizontal="right"/>
    </xf>
    <xf numFmtId="174" fontId="11" fillId="40" borderId="14" xfId="0" applyNumberFormat="1" applyFont="1" applyFill="1" applyBorder="1" applyAlignment="1">
      <alignment horizontal="right"/>
    </xf>
    <xf numFmtId="0" fontId="102" fillId="41" borderId="20" xfId="0" applyFont="1" applyFill="1" applyBorder="1" applyAlignment="1">
      <alignment vertical="center"/>
    </xf>
    <xf numFmtId="0" fontId="102" fillId="42" borderId="0" xfId="0" applyFont="1" applyFill="1" applyBorder="1" applyAlignment="1">
      <alignment vertical="center"/>
    </xf>
    <xf numFmtId="0" fontId="103" fillId="4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1" fontId="93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/>
    </xf>
    <xf numFmtId="185" fontId="39" fillId="44" borderId="0" xfId="45" applyNumberFormat="1" applyFont="1" applyFill="1" applyBorder="1" applyAlignment="1">
      <alignment/>
    </xf>
    <xf numFmtId="172" fontId="7" fillId="44" borderId="0" xfId="42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/>
    </xf>
    <xf numFmtId="182" fontId="8" fillId="0" borderId="0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182" fontId="7" fillId="0" borderId="0" xfId="0" applyNumberFormat="1" applyFont="1" applyFill="1" applyBorder="1" applyAlignment="1">
      <alignment/>
    </xf>
    <xf numFmtId="170" fontId="7" fillId="0" borderId="14" xfId="0" applyNumberFormat="1" applyFont="1" applyBorder="1" applyAlignment="1">
      <alignment/>
    </xf>
    <xf numFmtId="0" fontId="2" fillId="0" borderId="21" xfId="0" applyFont="1" applyFill="1" applyBorder="1" applyAlignment="1">
      <alignment horizontal="left" indent="2"/>
    </xf>
    <xf numFmtId="0" fontId="3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17" xfId="0" applyNumberFormat="1" applyFont="1" applyFill="1" applyBorder="1" applyAlignment="1">
      <alignment horizontal="right"/>
    </xf>
    <xf numFmtId="0" fontId="11" fillId="0" borderId="18" xfId="0" applyNumberFormat="1" applyFont="1" applyFill="1" applyBorder="1" applyAlignment="1">
      <alignment horizontal="right"/>
    </xf>
    <xf numFmtId="0" fontId="11" fillId="34" borderId="1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horizontal="right"/>
    </xf>
    <xf numFmtId="49" fontId="8" fillId="37" borderId="14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/>
    </xf>
    <xf numFmtId="182" fontId="97" fillId="0" borderId="0" xfId="0" applyNumberFormat="1" applyFont="1" applyFill="1" applyBorder="1" applyAlignment="1">
      <alignment/>
    </xf>
    <xf numFmtId="37" fontId="7" fillId="0" borderId="0" xfId="0" applyNumberFormat="1" applyFont="1" applyBorder="1" applyAlignment="1">
      <alignment wrapText="1"/>
    </xf>
    <xf numFmtId="0" fontId="3" fillId="0" borderId="33" xfId="0" applyFont="1" applyFill="1" applyBorder="1" applyAlignment="1">
      <alignment horizontal="left"/>
    </xf>
    <xf numFmtId="0" fontId="3" fillId="0" borderId="34" xfId="0" applyFont="1" applyBorder="1" applyAlignment="1">
      <alignment/>
    </xf>
    <xf numFmtId="0" fontId="7" fillId="0" borderId="34" xfId="0" applyFont="1" applyBorder="1" applyAlignment="1">
      <alignment/>
    </xf>
    <xf numFmtId="176" fontId="7" fillId="0" borderId="34" xfId="0" applyNumberFormat="1" applyFont="1" applyBorder="1" applyAlignment="1">
      <alignment horizontal="right"/>
    </xf>
    <xf numFmtId="176" fontId="7" fillId="0" borderId="35" xfId="0" applyNumberFormat="1" applyFont="1" applyBorder="1" applyAlignment="1">
      <alignment horizontal="right"/>
    </xf>
    <xf numFmtId="0" fontId="22" fillId="0" borderId="34" xfId="0" applyFont="1" applyFill="1" applyBorder="1" applyAlignment="1">
      <alignment horizontal="left"/>
    </xf>
    <xf numFmtId="0" fontId="2" fillId="0" borderId="34" xfId="0" applyFont="1" applyBorder="1" applyAlignment="1">
      <alignment horizontal="left" vertical="center"/>
    </xf>
    <xf numFmtId="0" fontId="95" fillId="0" borderId="34" xfId="0" applyFont="1" applyFill="1" applyBorder="1" applyAlignment="1">
      <alignment horizontal="left" vertical="center"/>
    </xf>
    <xf numFmtId="182" fontId="28" fillId="0" borderId="0" xfId="0" applyNumberFormat="1" applyFont="1" applyBorder="1" applyAlignment="1" applyProtection="1">
      <alignment horizontal="left" wrapText="1"/>
      <protection locked="0"/>
    </xf>
    <xf numFmtId="174" fontId="21" fillId="37" borderId="34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/>
    </xf>
    <xf numFmtId="182" fontId="7" fillId="0" borderId="0" xfId="42" applyNumberFormat="1" applyFont="1" applyFill="1" applyBorder="1" applyAlignment="1" applyProtection="1">
      <alignment/>
      <protection/>
    </xf>
    <xf numFmtId="176" fontId="7" fillId="0" borderId="0" xfId="42" applyNumberFormat="1" applyFont="1" applyFill="1" applyBorder="1" applyAlignment="1" applyProtection="1">
      <alignment/>
      <protection/>
    </xf>
    <xf numFmtId="171" fontId="7" fillId="0" borderId="0" xfId="42" applyNumberFormat="1" applyFont="1" applyFill="1" applyBorder="1" applyAlignment="1" applyProtection="1">
      <alignment/>
      <protection/>
    </xf>
    <xf numFmtId="0" fontId="7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Border="1" applyAlignment="1">
      <alignment horizontal="right"/>
    </xf>
    <xf numFmtId="182" fontId="8" fillId="0" borderId="0" xfId="0" applyNumberFormat="1" applyFont="1" applyBorder="1" applyAlignment="1" applyProtection="1">
      <alignment horizontal="right" wrapText="1"/>
      <protection locked="0"/>
    </xf>
    <xf numFmtId="182" fontId="8" fillId="0" borderId="0" xfId="0" applyNumberFormat="1" applyFont="1" applyFill="1" applyBorder="1" applyAlignment="1" applyProtection="1">
      <alignment horizontal="right" wrapText="1"/>
      <protection locked="0"/>
    </xf>
    <xf numFmtId="182" fontId="1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 vertical="top"/>
    </xf>
    <xf numFmtId="39" fontId="7" fillId="0" borderId="0" xfId="0" applyNumberFormat="1" applyFont="1" applyFill="1" applyBorder="1" applyAlignment="1">
      <alignment horizontal="left" vertical="top"/>
    </xf>
    <xf numFmtId="182" fontId="12" fillId="0" borderId="0" xfId="0" applyNumberFormat="1" applyFont="1" applyFill="1" applyBorder="1" applyAlignment="1" applyProtection="1">
      <alignment horizontal="left" vertical="top" wrapText="1"/>
      <protection locked="0"/>
    </xf>
    <xf numFmtId="182" fontId="12" fillId="0" borderId="0" xfId="0" applyNumberFormat="1" applyFont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>
      <alignment horizontal="left" vertical="top"/>
    </xf>
    <xf numFmtId="182" fontId="12" fillId="0" borderId="0" xfId="0" applyNumberFormat="1" applyFont="1" applyFill="1" applyBorder="1" applyAlignment="1">
      <alignment horizontal="left"/>
    </xf>
    <xf numFmtId="0" fontId="104" fillId="45" borderId="33" xfId="0" applyFont="1" applyFill="1" applyBorder="1" applyAlignment="1">
      <alignment horizontal="right"/>
    </xf>
    <xf numFmtId="0" fontId="104" fillId="46" borderId="34" xfId="0" applyFont="1" applyFill="1" applyBorder="1" applyAlignment="1">
      <alignment horizontal="right"/>
    </xf>
    <xf numFmtId="0" fontId="104" fillId="47" borderId="35" xfId="0" applyFont="1" applyFill="1" applyBorder="1" applyAlignment="1">
      <alignment horizontal="right"/>
    </xf>
    <xf numFmtId="0" fontId="0" fillId="48" borderId="27" xfId="0" applyFill="1" applyBorder="1" applyAlignment="1">
      <alignment horizontal="center" vertical="center"/>
    </xf>
    <xf numFmtId="0" fontId="0" fillId="49" borderId="15" xfId="0" applyFont="1" applyFill="1" applyBorder="1" applyAlignment="1">
      <alignment horizontal="center" vertical="center"/>
    </xf>
    <xf numFmtId="0" fontId="0" fillId="50" borderId="24" xfId="0" applyFont="1" applyFill="1" applyBorder="1" applyAlignment="1">
      <alignment horizontal="center" vertical="center"/>
    </xf>
    <xf numFmtId="17" fontId="105" fillId="51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06" fillId="52" borderId="20" xfId="0" applyFont="1" applyFill="1" applyBorder="1" applyAlignment="1">
      <alignment horizontal="center" vertical="center"/>
    </xf>
    <xf numFmtId="0" fontId="106" fillId="53" borderId="0" xfId="0" applyFont="1" applyFill="1" applyBorder="1" applyAlignment="1">
      <alignment horizontal="center" vertical="center"/>
    </xf>
    <xf numFmtId="0" fontId="106" fillId="54" borderId="14" xfId="0" applyFont="1" applyFill="1" applyBorder="1" applyAlignment="1">
      <alignment horizontal="center" vertical="center"/>
    </xf>
    <xf numFmtId="0" fontId="105" fillId="55" borderId="20" xfId="0" applyFont="1" applyFill="1" applyBorder="1" applyAlignment="1">
      <alignment horizontal="left" vertical="center" indent="54"/>
    </xf>
    <xf numFmtId="0" fontId="105" fillId="56" borderId="0" xfId="0" applyFont="1" applyFill="1" applyBorder="1" applyAlignment="1">
      <alignment horizontal="left" vertical="center" indent="54"/>
    </xf>
    <xf numFmtId="0" fontId="105" fillId="57" borderId="14" xfId="0" applyFont="1" applyFill="1" applyBorder="1" applyAlignment="1">
      <alignment horizontal="left" vertical="center" indent="54"/>
    </xf>
    <xf numFmtId="0" fontId="6" fillId="58" borderId="20" xfId="0" applyFont="1" applyFill="1" applyBorder="1" applyAlignment="1">
      <alignment horizontal="center"/>
    </xf>
    <xf numFmtId="0" fontId="6" fillId="59" borderId="0" xfId="0" applyFont="1" applyFill="1" applyBorder="1" applyAlignment="1">
      <alignment horizontal="center"/>
    </xf>
    <xf numFmtId="0" fontId="8" fillId="60" borderId="0" xfId="0" applyFont="1" applyFill="1" applyBorder="1" applyAlignment="1">
      <alignment horizontal="center"/>
    </xf>
    <xf numFmtId="0" fontId="8" fillId="61" borderId="14" xfId="0" applyFont="1" applyFill="1" applyBorder="1" applyAlignment="1">
      <alignment horizontal="center"/>
    </xf>
    <xf numFmtId="0" fontId="7" fillId="38" borderId="34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7" fillId="37" borderId="35" xfId="0" applyFont="1" applyFill="1" applyBorder="1" applyAlignment="1">
      <alignment horizontal="center"/>
    </xf>
    <xf numFmtId="0" fontId="2" fillId="62" borderId="36" xfId="0" applyFont="1" applyFill="1" applyBorder="1" applyAlignment="1">
      <alignment horizontal="center" vertical="center"/>
    </xf>
    <xf numFmtId="0" fontId="2" fillId="63" borderId="37" xfId="0" applyFont="1" applyFill="1" applyBorder="1" applyAlignment="1">
      <alignment horizontal="center" vertical="center"/>
    </xf>
    <xf numFmtId="0" fontId="2" fillId="64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7" fillId="0" borderId="0" xfId="0" applyFont="1" applyFill="1" applyBorder="1" applyAlignment="1">
      <alignment horizontal="right"/>
    </xf>
    <xf numFmtId="0" fontId="105" fillId="65" borderId="20" xfId="0" applyFont="1" applyFill="1" applyBorder="1" applyAlignment="1">
      <alignment horizontal="center" vertical="center"/>
    </xf>
    <xf numFmtId="0" fontId="105" fillId="66" borderId="0" xfId="0" applyFont="1" applyFill="1" applyBorder="1" applyAlignment="1">
      <alignment horizontal="center" vertical="center"/>
    </xf>
    <xf numFmtId="0" fontId="105" fillId="67" borderId="14" xfId="0" applyFont="1" applyFill="1" applyBorder="1" applyAlignment="1">
      <alignment horizontal="center" vertical="center"/>
    </xf>
    <xf numFmtId="0" fontId="103" fillId="68" borderId="20" xfId="0" applyFont="1" applyFill="1" applyBorder="1" applyAlignment="1">
      <alignment horizontal="center" vertical="center"/>
    </xf>
    <xf numFmtId="0" fontId="103" fillId="69" borderId="0" xfId="0" applyFont="1" applyFill="1" applyBorder="1" applyAlignment="1">
      <alignment horizontal="center" vertical="center"/>
    </xf>
    <xf numFmtId="0" fontId="103" fillId="70" borderId="14" xfId="0" applyFont="1" applyFill="1" applyBorder="1" applyAlignment="1">
      <alignment horizontal="center" vertical="center"/>
    </xf>
    <xf numFmtId="0" fontId="102" fillId="71" borderId="30" xfId="0" applyFont="1" applyFill="1" applyBorder="1" applyAlignment="1">
      <alignment horizontal="center" vertical="center"/>
    </xf>
    <xf numFmtId="0" fontId="102" fillId="72" borderId="11" xfId="0" applyFont="1" applyFill="1" applyBorder="1" applyAlignment="1">
      <alignment horizontal="center" vertical="center"/>
    </xf>
    <xf numFmtId="0" fontId="102" fillId="73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02" fillId="74" borderId="20" xfId="0" applyFont="1" applyFill="1" applyBorder="1" applyAlignment="1">
      <alignment horizontal="left" vertical="center" indent="10"/>
    </xf>
    <xf numFmtId="0" fontId="102" fillId="75" borderId="0" xfId="0" applyFont="1" applyFill="1" applyBorder="1" applyAlignment="1">
      <alignment horizontal="left" vertical="center" indent="10"/>
    </xf>
    <xf numFmtId="0" fontId="102" fillId="76" borderId="14" xfId="0" applyFont="1" applyFill="1" applyBorder="1" applyAlignment="1">
      <alignment horizontal="left" vertical="center" indent="10"/>
    </xf>
    <xf numFmtId="0" fontId="37" fillId="77" borderId="20" xfId="0" applyFont="1" applyFill="1" applyBorder="1" applyAlignment="1">
      <alignment horizontal="left" vertical="center" indent="10"/>
    </xf>
    <xf numFmtId="0" fontId="11" fillId="0" borderId="0" xfId="0" applyFont="1" applyFill="1" applyBorder="1" applyAlignment="1">
      <alignment horizontal="right"/>
    </xf>
    <xf numFmtId="176" fontId="11" fillId="37" borderId="0" xfId="0" applyNumberFormat="1" applyFont="1" applyFill="1" applyBorder="1" applyAlignment="1" quotePrefix="1">
      <alignment horizontal="center"/>
    </xf>
    <xf numFmtId="176" fontId="11" fillId="37" borderId="0" xfId="0" applyNumberFormat="1" applyFont="1" applyFill="1" applyBorder="1" applyAlignment="1">
      <alignment horizontal="center"/>
    </xf>
    <xf numFmtId="176" fontId="11" fillId="37" borderId="14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7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19" xfId="60"/>
    <cellStyle name="Normal 2" xfId="61"/>
    <cellStyle name="Normal 2 2" xfId="62"/>
    <cellStyle name="Normal 2 3" xfId="63"/>
    <cellStyle name="Normal 3" xfId="64"/>
    <cellStyle name="Normal 4" xfId="65"/>
    <cellStyle name="Normal 89" xfId="66"/>
    <cellStyle name="Normal 90" xfId="67"/>
    <cellStyle name="Normal 93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/>
    <dxf>
      <numFmt numFmtId="184" formatCode=".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361950</xdr:colOff>
      <xdr:row>2</xdr:row>
      <xdr:rowOff>95250</xdr:rowOff>
    </xdr:from>
    <xdr:ext cx="2657475" cy="476250"/>
    <xdr:sp>
      <xdr:nvSpPr>
        <xdr:cNvPr id="1" name="Rectangle 4"/>
        <xdr:cNvSpPr>
          <a:spLocks noChangeAspect="1"/>
        </xdr:cNvSpPr>
      </xdr:nvSpPr>
      <xdr:spPr>
        <a:xfrm>
          <a:off x="5753100" y="314325"/>
          <a:ext cx="2657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National Quickstat</a:t>
          </a:r>
        </a:p>
      </xdr:txBody>
    </xdr:sp>
    <xdr:clientData/>
  </xdr:oneCellAnchor>
  <xdr:twoCellAnchor>
    <xdr:from>
      <xdr:col>0</xdr:col>
      <xdr:colOff>600075</xdr:colOff>
      <xdr:row>2</xdr:row>
      <xdr:rowOff>152400</xdr:rowOff>
    </xdr:from>
    <xdr:to>
      <xdr:col>0</xdr:col>
      <xdr:colOff>2533650</xdr:colOff>
      <xdr:row>3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600075" y="371475"/>
          <a:ext cx="1933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R</a:t>
          </a:r>
          <a:r>
            <a:rPr lang="en-US" cap="none" sz="800" b="0" i="0" u="none" baseline="0">
              <a:solidFill>
                <a:srgbClr val="FFFFFF"/>
              </a:solidFill>
            </a:rPr>
            <a:t>EPUBLIC</a:t>
          </a:r>
          <a:r>
            <a:rPr lang="en-US" cap="none" sz="800" b="0" i="0" u="none" baseline="0">
              <a:solidFill>
                <a:srgbClr val="FFFFFF"/>
              </a:solidFill>
            </a:rPr>
            <a:t> OF THE </a:t>
          </a:r>
          <a:r>
            <a:rPr lang="en-US" cap="none" sz="900" b="0" i="0" u="none" baseline="0">
              <a:solidFill>
                <a:srgbClr val="FFFFFF"/>
              </a:solidFill>
            </a:rPr>
            <a:t>P</a:t>
          </a:r>
          <a:r>
            <a:rPr lang="en-US" cap="none" sz="800" b="0" i="0" u="none" baseline="0">
              <a:solidFill>
                <a:srgbClr val="FFFFFF"/>
              </a:solidFill>
            </a:rPr>
            <a:t>HILIPPINES</a:t>
          </a:r>
        </a:p>
      </xdr:txBody>
    </xdr:sp>
    <xdr:clientData/>
  </xdr:twoCellAnchor>
  <xdr:twoCellAnchor>
    <xdr:from>
      <xdr:col>1</xdr:col>
      <xdr:colOff>66675</xdr:colOff>
      <xdr:row>14</xdr:row>
      <xdr:rowOff>76200</xdr:rowOff>
    </xdr:from>
    <xdr:to>
      <xdr:col>2</xdr:col>
      <xdr:colOff>428625</xdr:colOff>
      <xdr:row>14</xdr:row>
      <xdr:rowOff>76200</xdr:rowOff>
    </xdr:to>
    <xdr:sp>
      <xdr:nvSpPr>
        <xdr:cNvPr id="3" name="Straight Connector 8"/>
        <xdr:cNvSpPr>
          <a:spLocks/>
        </xdr:cNvSpPr>
      </xdr:nvSpPr>
      <xdr:spPr>
        <a:xfrm>
          <a:off x="2762250" y="2152650"/>
          <a:ext cx="21812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</xdr:row>
      <xdr:rowOff>228600</xdr:rowOff>
    </xdr:from>
    <xdr:to>
      <xdr:col>1</xdr:col>
      <xdr:colOff>1171575</xdr:colOff>
      <xdr:row>5</xdr:row>
      <xdr:rowOff>28575</xdr:rowOff>
    </xdr:to>
    <xdr:sp>
      <xdr:nvSpPr>
        <xdr:cNvPr id="4" name="Rectangle 9"/>
        <xdr:cNvSpPr>
          <a:spLocks/>
        </xdr:cNvSpPr>
      </xdr:nvSpPr>
      <xdr:spPr>
        <a:xfrm>
          <a:off x="552450" y="447675"/>
          <a:ext cx="33147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sng" baseline="0">
              <a:solidFill>
                <a:srgbClr val="FFFFFF"/>
              </a:solidFill>
            </a:rPr>
            <a:t>P</a:t>
          </a:r>
          <a:r>
            <a:rPr lang="en-US" cap="none" sz="1200" b="1" i="0" u="sng" baseline="0">
              <a:solidFill>
                <a:srgbClr val="FFFFFF"/>
              </a:solidFill>
            </a:rPr>
            <a:t>HILIPPINE </a:t>
          </a:r>
          <a:r>
            <a:rPr lang="en-US" cap="none" sz="1400" b="1" i="0" u="sng" baseline="0">
              <a:solidFill>
                <a:srgbClr val="FFFFFF"/>
              </a:solidFill>
            </a:rPr>
            <a:t>S</a:t>
          </a:r>
          <a:r>
            <a:rPr lang="en-US" cap="none" sz="1200" b="1" i="0" u="sng" baseline="0">
              <a:solidFill>
                <a:srgbClr val="FFFFFF"/>
              </a:solidFill>
            </a:rPr>
            <a:t>TATISTICS </a:t>
          </a:r>
          <a:r>
            <a:rPr lang="en-US" cap="none" sz="1400" b="1" i="0" u="sng" baseline="0">
              <a:solidFill>
                <a:srgbClr val="FFFFFF"/>
              </a:solidFill>
            </a:rPr>
            <a:t>A</a:t>
          </a:r>
          <a:r>
            <a:rPr lang="en-US" cap="none" sz="1200" b="1" i="0" u="sng" baseline="0">
              <a:solidFill>
                <a:srgbClr val="FFFFFF"/>
              </a:solidFill>
            </a:rPr>
            <a:t>UTHORITY</a:t>
          </a:r>
        </a:p>
      </xdr:txBody>
    </xdr:sp>
    <xdr:clientData/>
  </xdr:twoCellAnchor>
  <xdr:twoCellAnchor editAs="oneCell">
    <xdr:from>
      <xdr:col>0</xdr:col>
      <xdr:colOff>47625</xdr:colOff>
      <xdr:row>2</xdr:row>
      <xdr:rowOff>95250</xdr:rowOff>
    </xdr:from>
    <xdr:to>
      <xdr:col>0</xdr:col>
      <xdr:colOff>676275</xdr:colOff>
      <xdr:row>5</xdr:row>
      <xdr:rowOff>57150</xdr:rowOff>
    </xdr:to>
    <xdr:pic>
      <xdr:nvPicPr>
        <xdr:cNvPr id="5" name="Picture 7" descr="newPSA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43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496</xdr:row>
      <xdr:rowOff>38100</xdr:rowOff>
    </xdr:from>
    <xdr:to>
      <xdr:col>0</xdr:col>
      <xdr:colOff>1123950</xdr:colOff>
      <xdr:row>498</xdr:row>
      <xdr:rowOff>123825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38925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493</xdr:row>
      <xdr:rowOff>0</xdr:rowOff>
    </xdr:from>
    <xdr:to>
      <xdr:col>7</xdr:col>
      <xdr:colOff>942975</xdr:colOff>
      <xdr:row>498</xdr:row>
      <xdr:rowOff>38100</xdr:rowOff>
    </xdr:to>
    <xdr:pic>
      <xdr:nvPicPr>
        <xdr:cNvPr id="7" name="Picture 8" descr="Quicksta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9550" y="65941575"/>
          <a:ext cx="809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496</xdr:row>
      <xdr:rowOff>9525</xdr:rowOff>
    </xdr:from>
    <xdr:to>
      <xdr:col>0</xdr:col>
      <xdr:colOff>1123950</xdr:colOff>
      <xdr:row>499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36067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06"/>
  <sheetViews>
    <sheetView tabSelected="1" view="pageBreakPreview" zoomScaleSheetLayoutView="100" zoomScalePageLayoutView="0" workbookViewId="0" topLeftCell="A34">
      <selection activeCell="H65" sqref="H65"/>
    </sheetView>
  </sheetViews>
  <sheetFormatPr defaultColWidth="9.140625" defaultRowHeight="12.75"/>
  <cols>
    <col min="1" max="1" width="40.421875" style="8" customWidth="1"/>
    <col min="2" max="2" width="27.28125" style="1" customWidth="1"/>
    <col min="3" max="3" width="13.140625" style="158" customWidth="1"/>
    <col min="4" max="4" width="16.28125" style="158" customWidth="1"/>
    <col min="5" max="5" width="0.9921875" style="158" customWidth="1"/>
    <col min="6" max="6" width="16.28125" style="158" customWidth="1"/>
    <col min="7" max="7" width="0.9921875" style="158" customWidth="1"/>
    <col min="8" max="8" width="16.140625" style="158" customWidth="1"/>
    <col min="9" max="9" width="1.421875" style="1" hidden="1" customWidth="1"/>
    <col min="10" max="10" width="1.57421875" style="1" customWidth="1"/>
    <col min="11" max="16384" width="9.140625" style="1" customWidth="1"/>
  </cols>
  <sheetData>
    <row r="1" spans="1:8" ht="3.75" customHeight="1">
      <c r="A1" s="9"/>
      <c r="B1" s="3"/>
      <c r="C1" s="21"/>
      <c r="D1" s="21"/>
      <c r="E1" s="21"/>
      <c r="F1" s="21"/>
      <c r="G1" s="21"/>
      <c r="H1" s="21"/>
    </row>
    <row r="2" spans="1:8" ht="13.5" customHeight="1">
      <c r="A2" s="508" t="s">
        <v>184</v>
      </c>
      <c r="B2" s="509"/>
      <c r="C2" s="509"/>
      <c r="D2" s="509"/>
      <c r="E2" s="509"/>
      <c r="F2" s="509"/>
      <c r="G2" s="509"/>
      <c r="H2" s="510"/>
    </row>
    <row r="3" spans="1:8" ht="25.5" customHeight="1">
      <c r="A3" s="517"/>
      <c r="B3" s="518"/>
      <c r="C3" s="518"/>
      <c r="D3" s="518"/>
      <c r="E3" s="518"/>
      <c r="F3" s="518"/>
      <c r="G3" s="518"/>
      <c r="H3" s="519"/>
    </row>
    <row r="4" spans="1:8" ht="13.5" customHeight="1">
      <c r="A4" s="520"/>
      <c r="B4" s="521"/>
      <c r="C4" s="521"/>
      <c r="D4" s="521"/>
      <c r="E4" s="521"/>
      <c r="F4" s="521"/>
      <c r="G4" s="521"/>
      <c r="H4" s="522"/>
    </row>
    <row r="5" spans="1:8" ht="14.25" customHeight="1">
      <c r="A5" s="514" t="s">
        <v>365</v>
      </c>
      <c r="B5" s="515"/>
      <c r="C5" s="515"/>
      <c r="D5" s="515"/>
      <c r="E5" s="515"/>
      <c r="F5" s="515"/>
      <c r="G5" s="515"/>
      <c r="H5" s="516"/>
    </row>
    <row r="6" spans="1:8" ht="9" customHeight="1">
      <c r="A6" s="517"/>
      <c r="B6" s="518"/>
      <c r="C6" s="518"/>
      <c r="D6" s="518"/>
      <c r="E6" s="518"/>
      <c r="F6" s="518"/>
      <c r="G6" s="518"/>
      <c r="H6" s="519"/>
    </row>
    <row r="7" spans="1:8" ht="13.5" customHeight="1">
      <c r="A7" s="523" t="s">
        <v>0</v>
      </c>
      <c r="B7" s="524"/>
      <c r="C7" s="525" t="s">
        <v>1</v>
      </c>
      <c r="D7" s="525"/>
      <c r="E7" s="525"/>
      <c r="F7" s="525"/>
      <c r="G7" s="525"/>
      <c r="H7" s="526"/>
    </row>
    <row r="8" spans="1:8" ht="13.5" customHeight="1">
      <c r="A8" s="405" t="s">
        <v>232</v>
      </c>
      <c r="B8" s="527"/>
      <c r="C8" s="527"/>
      <c r="D8" s="528"/>
      <c r="E8" s="528"/>
      <c r="F8" s="528"/>
      <c r="G8" s="528"/>
      <c r="H8" s="529"/>
    </row>
    <row r="9" spans="1:8" ht="3" customHeight="1">
      <c r="A9" s="321"/>
      <c r="B9" s="11"/>
      <c r="C9" s="11"/>
      <c r="D9" s="11"/>
      <c r="E9" s="11"/>
      <c r="F9" s="11"/>
      <c r="G9" s="11"/>
      <c r="H9" s="99"/>
    </row>
    <row r="10" spans="1:8" ht="12.75" customHeight="1">
      <c r="A10" s="376" t="s">
        <v>233</v>
      </c>
      <c r="B10" s="377"/>
      <c r="C10" s="378" t="s">
        <v>315</v>
      </c>
      <c r="D10" s="132" t="s">
        <v>327</v>
      </c>
      <c r="E10" s="132"/>
      <c r="F10" s="132" t="s">
        <v>313</v>
      </c>
      <c r="G10" s="132"/>
      <c r="H10" s="133" t="s">
        <v>328</v>
      </c>
    </row>
    <row r="11" spans="1:8" s="8" customFormat="1" ht="3" customHeight="1">
      <c r="A11" s="278"/>
      <c r="B11" s="263"/>
      <c r="C11" s="23"/>
      <c r="D11" s="260"/>
      <c r="E11" s="260"/>
      <c r="F11" s="260"/>
      <c r="G11" s="260"/>
      <c r="H11" s="261"/>
    </row>
    <row r="12" spans="1:8" ht="12.75" customHeight="1">
      <c r="A12" s="322" t="s">
        <v>2</v>
      </c>
      <c r="B12" s="12"/>
      <c r="C12" s="21">
        <v>120.2</v>
      </c>
      <c r="D12" s="146">
        <v>122.6</v>
      </c>
      <c r="E12" s="146"/>
      <c r="F12" s="21">
        <v>121.9</v>
      </c>
      <c r="G12" s="21"/>
      <c r="H12" s="125">
        <v>119.1</v>
      </c>
    </row>
    <row r="13" spans="1:8" ht="12.75" customHeight="1">
      <c r="A13" s="323" t="s">
        <v>3</v>
      </c>
      <c r="B13" s="50"/>
      <c r="C13" s="67">
        <v>118</v>
      </c>
      <c r="D13" s="146">
        <v>119.9</v>
      </c>
      <c r="E13" s="146"/>
      <c r="F13" s="21">
        <v>119.8</v>
      </c>
      <c r="G13" s="21"/>
      <c r="H13" s="125">
        <v>116.8</v>
      </c>
    </row>
    <row r="14" spans="1:8" ht="12.75" customHeight="1">
      <c r="A14" s="324" t="s">
        <v>4</v>
      </c>
      <c r="B14" s="50"/>
      <c r="C14" s="21">
        <v>120.8</v>
      </c>
      <c r="D14" s="146">
        <v>123.4</v>
      </c>
      <c r="E14" s="146"/>
      <c r="F14" s="21">
        <v>122.5</v>
      </c>
      <c r="G14" s="21"/>
      <c r="H14" s="125">
        <v>119.8</v>
      </c>
    </row>
    <row r="15" spans="1:8" ht="12.75" customHeight="1">
      <c r="A15" s="278" t="s">
        <v>234</v>
      </c>
      <c r="B15" s="3"/>
      <c r="C15" s="21"/>
      <c r="D15" s="146"/>
      <c r="E15" s="146"/>
      <c r="F15" s="21"/>
      <c r="G15" s="21"/>
      <c r="H15" s="125"/>
    </row>
    <row r="16" spans="1:8" ht="12.75" customHeight="1">
      <c r="A16" s="322" t="s">
        <v>2</v>
      </c>
      <c r="B16" s="87"/>
      <c r="C16" s="21">
        <v>2.5</v>
      </c>
      <c r="D16" s="146">
        <v>2.9</v>
      </c>
      <c r="E16" s="146"/>
      <c r="F16" s="21">
        <v>2.5</v>
      </c>
      <c r="G16" s="21"/>
      <c r="H16" s="125">
        <v>4.4</v>
      </c>
    </row>
    <row r="17" spans="1:8" ht="12.75" customHeight="1">
      <c r="A17" s="323" t="s">
        <v>3</v>
      </c>
      <c r="B17" s="87"/>
      <c r="C17" s="21">
        <v>2.6</v>
      </c>
      <c r="D17" s="146">
        <v>2.7</v>
      </c>
      <c r="E17" s="146"/>
      <c r="F17" s="21">
        <v>2.8</v>
      </c>
      <c r="G17" s="21"/>
      <c r="H17" s="125">
        <v>4.6</v>
      </c>
    </row>
    <row r="18" spans="1:8" ht="12.75" customHeight="1">
      <c r="A18" s="324" t="s">
        <v>4</v>
      </c>
      <c r="B18" s="87"/>
      <c r="C18" s="21">
        <v>2.5</v>
      </c>
      <c r="D18" s="143">
        <v>3</v>
      </c>
      <c r="E18" s="143"/>
      <c r="F18" s="21">
        <v>2.4</v>
      </c>
      <c r="G18" s="21"/>
      <c r="H18" s="125">
        <v>4.4</v>
      </c>
    </row>
    <row r="19" spans="1:8" ht="12.75" customHeight="1">
      <c r="A19" s="278" t="s">
        <v>5</v>
      </c>
      <c r="B19" s="87"/>
      <c r="C19" s="283">
        <f>1/C12*100</f>
        <v>0.8319467554076538</v>
      </c>
      <c r="D19" s="284">
        <f>1/D12*100</f>
        <v>0.8156606851549756</v>
      </c>
      <c r="E19" s="284"/>
      <c r="F19" s="283">
        <f>1/F12*100</f>
        <v>0.8203445447087777</v>
      </c>
      <c r="G19" s="283"/>
      <c r="H19" s="285">
        <f>1/H12*100</f>
        <v>0.8396305625524769</v>
      </c>
    </row>
    <row r="20" spans="1:8" ht="3.75" customHeight="1">
      <c r="A20" s="278"/>
      <c r="B20" s="87"/>
      <c r="C20" s="283"/>
      <c r="D20" s="284"/>
      <c r="E20" s="284"/>
      <c r="F20" s="283"/>
      <c r="G20" s="283"/>
      <c r="H20" s="285"/>
    </row>
    <row r="21" spans="1:8" ht="12.75" customHeight="1">
      <c r="A21" s="278"/>
      <c r="B21" s="87"/>
      <c r="C21" s="378" t="s">
        <v>315</v>
      </c>
      <c r="D21" s="132" t="s">
        <v>327</v>
      </c>
      <c r="E21" s="132"/>
      <c r="F21" s="132" t="s">
        <v>313</v>
      </c>
      <c r="G21" s="132"/>
      <c r="H21" s="133" t="s">
        <v>328</v>
      </c>
    </row>
    <row r="22" spans="1:8" ht="12.75" customHeight="1">
      <c r="A22" s="278" t="s">
        <v>298</v>
      </c>
      <c r="B22" s="87"/>
      <c r="C22" s="135">
        <v>111.5</v>
      </c>
      <c r="D22" s="496" t="s">
        <v>354</v>
      </c>
      <c r="E22" s="146"/>
      <c r="F22" s="21">
        <v>111.8</v>
      </c>
      <c r="G22" s="21"/>
      <c r="H22" s="144">
        <v>111.3</v>
      </c>
    </row>
    <row r="23" spans="1:8" s="8" customFormat="1" ht="12.75" customHeight="1">
      <c r="A23" s="278" t="s">
        <v>235</v>
      </c>
      <c r="B23" s="87"/>
      <c r="C23" s="135">
        <v>117.7</v>
      </c>
      <c r="D23" s="497">
        <v>119.1</v>
      </c>
      <c r="E23" s="505" t="s">
        <v>340</v>
      </c>
      <c r="F23" s="271">
        <v>118.5</v>
      </c>
      <c r="G23" s="485"/>
      <c r="H23" s="264">
        <v>117</v>
      </c>
    </row>
    <row r="24" spans="1:8" ht="12.75" customHeight="1">
      <c r="A24" s="289"/>
      <c r="B24" s="25"/>
      <c r="C24" s="378" t="s">
        <v>315</v>
      </c>
      <c r="D24" s="382" t="s">
        <v>313</v>
      </c>
      <c r="E24" s="382"/>
      <c r="F24" s="382" t="s">
        <v>307</v>
      </c>
      <c r="G24" s="382"/>
      <c r="H24" s="395" t="s">
        <v>314</v>
      </c>
    </row>
    <row r="25" spans="1:8" ht="12.75" customHeight="1">
      <c r="A25" s="278" t="s">
        <v>306</v>
      </c>
      <c r="B25" s="22"/>
      <c r="C25" s="135">
        <v>114</v>
      </c>
      <c r="D25" s="497">
        <v>115.6</v>
      </c>
      <c r="E25" s="485"/>
      <c r="F25" s="271">
        <v>115.2</v>
      </c>
      <c r="G25" s="271"/>
      <c r="H25" s="264">
        <v>112.1</v>
      </c>
    </row>
    <row r="26" spans="1:8" ht="12.75" customHeight="1">
      <c r="A26" s="278" t="s">
        <v>299</v>
      </c>
      <c r="B26" s="22"/>
      <c r="C26" s="135">
        <v>113</v>
      </c>
      <c r="D26" s="146">
        <v>114.1</v>
      </c>
      <c r="E26" s="21"/>
      <c r="F26" s="21">
        <v>113.6</v>
      </c>
      <c r="G26" s="21"/>
      <c r="H26" s="125">
        <v>112.2</v>
      </c>
    </row>
    <row r="27" spans="1:8" ht="12.75" customHeight="1">
      <c r="A27" s="278" t="s">
        <v>300</v>
      </c>
      <c r="B27" s="87"/>
      <c r="C27" s="135">
        <v>136</v>
      </c>
      <c r="D27" s="498">
        <v>133.1</v>
      </c>
      <c r="E27" s="286"/>
      <c r="F27" s="286">
        <v>133.2</v>
      </c>
      <c r="G27" s="504" t="s">
        <v>341</v>
      </c>
      <c r="H27" s="287">
        <v>132.1</v>
      </c>
    </row>
    <row r="28" spans="1:8" ht="5.25" customHeight="1">
      <c r="A28" s="325"/>
      <c r="B28" s="51"/>
      <c r="C28" s="15"/>
      <c r="D28" s="14"/>
      <c r="E28" s="14"/>
      <c r="F28" s="152"/>
      <c r="G28" s="152"/>
      <c r="H28" s="153"/>
    </row>
    <row r="29" spans="1:8" ht="13.5">
      <c r="A29" s="326" t="s">
        <v>236</v>
      </c>
      <c r="B29" s="290"/>
      <c r="C29" s="290" t="s">
        <v>204</v>
      </c>
      <c r="D29" s="291" t="s">
        <v>313</v>
      </c>
      <c r="E29" s="291"/>
      <c r="F29" s="291" t="s">
        <v>307</v>
      </c>
      <c r="G29" s="291"/>
      <c r="H29" s="292" t="s">
        <v>314</v>
      </c>
    </row>
    <row r="30" spans="1:8" ht="3" customHeight="1">
      <c r="A30" s="321"/>
      <c r="B30" s="16"/>
      <c r="C30" s="16"/>
      <c r="D30" s="86"/>
      <c r="E30" s="86"/>
      <c r="F30" s="86"/>
      <c r="G30" s="86"/>
      <c r="H30" s="100"/>
    </row>
    <row r="31" spans="1:8" ht="12.75" customHeight="1">
      <c r="A31" s="278" t="s">
        <v>6</v>
      </c>
      <c r="B31" s="31"/>
      <c r="C31" s="256">
        <v>176416</v>
      </c>
      <c r="D31" s="17">
        <v>13962</v>
      </c>
      <c r="E31" s="502" t="s">
        <v>340</v>
      </c>
      <c r="F31" s="18">
        <v>14554</v>
      </c>
      <c r="G31" s="502" t="s">
        <v>340</v>
      </c>
      <c r="H31" s="116" t="s">
        <v>355</v>
      </c>
    </row>
    <row r="32" spans="1:8" ht="12.75" customHeight="1">
      <c r="A32" s="322" t="s">
        <v>7</v>
      </c>
      <c r="B32" s="31"/>
      <c r="C32" s="256">
        <v>108928</v>
      </c>
      <c r="D32" s="17">
        <v>8220</v>
      </c>
      <c r="E32" s="502" t="s">
        <v>340</v>
      </c>
      <c r="F32" s="18">
        <v>8938</v>
      </c>
      <c r="G32" s="502" t="s">
        <v>340</v>
      </c>
      <c r="H32" s="116" t="s">
        <v>356</v>
      </c>
    </row>
    <row r="33" spans="1:8" ht="12.75" customHeight="1">
      <c r="A33" s="322" t="s">
        <v>8</v>
      </c>
      <c r="B33" s="31"/>
      <c r="C33" s="256">
        <v>67488</v>
      </c>
      <c r="D33" s="17">
        <v>5742</v>
      </c>
      <c r="E33" s="502" t="s">
        <v>340</v>
      </c>
      <c r="F33" s="18">
        <v>5615</v>
      </c>
      <c r="G33" s="502" t="s">
        <v>340</v>
      </c>
      <c r="H33" s="116" t="s">
        <v>357</v>
      </c>
    </row>
    <row r="34" spans="1:8" ht="12.75" customHeight="1">
      <c r="A34" s="322" t="s">
        <v>9</v>
      </c>
      <c r="B34" s="84"/>
      <c r="C34" s="256">
        <v>-41440</v>
      </c>
      <c r="D34" s="246">
        <v>-2478</v>
      </c>
      <c r="E34" s="502" t="s">
        <v>340</v>
      </c>
      <c r="F34" s="476">
        <v>-3323</v>
      </c>
      <c r="G34" s="502" t="s">
        <v>340</v>
      </c>
      <c r="H34" s="116" t="s">
        <v>358</v>
      </c>
    </row>
    <row r="35" spans="1:8" ht="3" customHeight="1">
      <c r="A35" s="322"/>
      <c r="B35" s="84"/>
      <c r="C35" s="89"/>
      <c r="D35" s="248"/>
      <c r="E35" s="248"/>
      <c r="F35" s="249"/>
      <c r="G35" s="503"/>
      <c r="H35" s="250"/>
    </row>
    <row r="36" spans="1:8" ht="12" customHeight="1">
      <c r="A36" s="327" t="s">
        <v>62</v>
      </c>
      <c r="B36" s="22"/>
      <c r="C36" s="139"/>
      <c r="D36" s="251"/>
      <c r="E36" s="251"/>
      <c r="F36" s="252"/>
      <c r="G36" s="503"/>
      <c r="H36" s="253"/>
    </row>
    <row r="37" spans="1:8" ht="12" customHeight="1">
      <c r="A37" s="328" t="s">
        <v>348</v>
      </c>
      <c r="B37" s="9"/>
      <c r="C37" s="139"/>
      <c r="D37" s="457">
        <v>2815151242</v>
      </c>
      <c r="E37" s="457"/>
      <c r="F37" s="458">
        <v>2747.82</v>
      </c>
      <c r="G37" s="458"/>
      <c r="H37" s="399">
        <v>2426.57</v>
      </c>
    </row>
    <row r="38" spans="1:8" ht="12.75" customHeight="1">
      <c r="A38" s="328" t="s">
        <v>284</v>
      </c>
      <c r="B38" s="22"/>
      <c r="C38" s="140"/>
      <c r="D38" s="457">
        <v>1552789083</v>
      </c>
      <c r="E38" s="457"/>
      <c r="F38" s="458">
        <v>1825.21</v>
      </c>
      <c r="G38" s="458"/>
      <c r="H38" s="399">
        <v>1510.8</v>
      </c>
    </row>
    <row r="39" spans="1:8" ht="12.75" customHeight="1">
      <c r="A39" s="328" t="s">
        <v>349</v>
      </c>
      <c r="B39" s="22"/>
      <c r="C39" s="140"/>
      <c r="D39" s="457">
        <v>1500358727</v>
      </c>
      <c r="E39" s="457"/>
      <c r="F39" s="458">
        <v>1558.87</v>
      </c>
      <c r="G39" s="458"/>
      <c r="H39" s="399">
        <v>1432.06</v>
      </c>
    </row>
    <row r="40" spans="1:8" ht="3" customHeight="1">
      <c r="A40" s="329"/>
      <c r="B40" s="22"/>
      <c r="C40" s="140"/>
      <c r="D40" s="251">
        <v>8</v>
      </c>
      <c r="E40" s="251"/>
      <c r="F40" s="251">
        <v>8</v>
      </c>
      <c r="G40" s="251"/>
      <c r="H40" s="254"/>
    </row>
    <row r="41" spans="1:8" ht="12" customHeight="1">
      <c r="A41" s="327" t="s">
        <v>10</v>
      </c>
      <c r="B41" s="22"/>
      <c r="C41" s="140"/>
      <c r="D41" s="140"/>
      <c r="E41" s="140"/>
      <c r="F41" s="140"/>
      <c r="G41" s="140"/>
      <c r="H41" s="116"/>
    </row>
    <row r="42" spans="1:8" ht="12.75" customHeight="1">
      <c r="A42" s="328" t="s">
        <v>309</v>
      </c>
      <c r="B42" s="22"/>
      <c r="C42" s="140"/>
      <c r="D42" s="31">
        <v>2078.77</v>
      </c>
      <c r="E42" s="506" t="s">
        <v>340</v>
      </c>
      <c r="F42" s="28">
        <v>2436.67</v>
      </c>
      <c r="G42" s="506" t="s">
        <v>340</v>
      </c>
      <c r="H42" s="116" t="s">
        <v>359</v>
      </c>
    </row>
    <row r="43" spans="1:8" ht="12.75" customHeight="1">
      <c r="A43" s="328" t="s">
        <v>346</v>
      </c>
      <c r="B43" s="265"/>
      <c r="C43" s="140"/>
      <c r="D43" s="31">
        <v>1261.31</v>
      </c>
      <c r="E43" s="506" t="s">
        <v>340</v>
      </c>
      <c r="F43" s="28">
        <v>836.51</v>
      </c>
      <c r="G43" s="506" t="s">
        <v>340</v>
      </c>
      <c r="H43" s="116" t="s">
        <v>360</v>
      </c>
    </row>
    <row r="44" spans="1:8" ht="12.75" customHeight="1">
      <c r="A44" s="328" t="s">
        <v>333</v>
      </c>
      <c r="B44" s="22"/>
      <c r="C44" s="140"/>
      <c r="D44" s="31">
        <v>973.23</v>
      </c>
      <c r="E44" s="506" t="s">
        <v>340</v>
      </c>
      <c r="F44" s="28">
        <v>974.04</v>
      </c>
      <c r="G44" s="506" t="s">
        <v>340</v>
      </c>
      <c r="H44" s="116" t="s">
        <v>361</v>
      </c>
    </row>
    <row r="45" spans="1:8" ht="3" customHeight="1">
      <c r="A45" s="329"/>
      <c r="B45" s="22"/>
      <c r="C45" s="140"/>
      <c r="D45" s="140"/>
      <c r="E45" s="140"/>
      <c r="F45" s="140"/>
      <c r="G45" s="140"/>
      <c r="H45" s="116"/>
    </row>
    <row r="46" spans="1:8" ht="18" customHeight="1">
      <c r="A46" s="327" t="s">
        <v>11</v>
      </c>
      <c r="B46" s="22"/>
      <c r="C46" s="22"/>
      <c r="D46" s="22"/>
      <c r="E46" s="22"/>
      <c r="F46" s="22"/>
      <c r="G46" s="22"/>
      <c r="H46" s="234"/>
    </row>
    <row r="47" spans="1:8" ht="12.75" customHeight="1">
      <c r="A47" s="328" t="s">
        <v>94</v>
      </c>
      <c r="B47" s="22"/>
      <c r="C47" s="140"/>
      <c r="D47" s="489">
        <v>3438.43</v>
      </c>
      <c r="E47" s="502" t="s">
        <v>340</v>
      </c>
      <c r="F47" s="491">
        <v>3281.06</v>
      </c>
      <c r="G47" s="502" t="s">
        <v>340</v>
      </c>
      <c r="H47" s="116" t="s">
        <v>362</v>
      </c>
    </row>
    <row r="48" spans="1:8" ht="12.75" customHeight="1">
      <c r="A48" s="328" t="s">
        <v>212</v>
      </c>
      <c r="B48" s="22"/>
      <c r="C48" s="140"/>
      <c r="D48" s="462">
        <v>319.81</v>
      </c>
      <c r="E48" s="502" t="s">
        <v>340</v>
      </c>
      <c r="F48" s="38">
        <v>438.42</v>
      </c>
      <c r="G48" s="502" t="s">
        <v>340</v>
      </c>
      <c r="H48" s="116" t="s">
        <v>363</v>
      </c>
    </row>
    <row r="49" spans="1:8" ht="12.75" customHeight="1">
      <c r="A49" s="328" t="s">
        <v>347</v>
      </c>
      <c r="B49" s="265"/>
      <c r="C49" s="140"/>
      <c r="D49" s="462">
        <v>175.85</v>
      </c>
      <c r="E49" s="502" t="s">
        <v>340</v>
      </c>
      <c r="F49" s="38">
        <v>85.45</v>
      </c>
      <c r="G49" s="502" t="s">
        <v>340</v>
      </c>
      <c r="H49" s="116" t="s">
        <v>364</v>
      </c>
    </row>
    <row r="50" spans="1:8" ht="3" customHeight="1">
      <c r="A50" s="330"/>
      <c r="B50" s="51"/>
      <c r="C50" s="15"/>
      <c r="D50" s="31"/>
      <c r="E50" s="31"/>
      <c r="F50" s="28"/>
      <c r="G50" s="28"/>
      <c r="H50" s="102"/>
    </row>
    <row r="51" spans="1:8" ht="13.5" customHeight="1">
      <c r="A51" s="331" t="s">
        <v>342</v>
      </c>
      <c r="B51" s="293"/>
      <c r="C51" s="293"/>
      <c r="D51" s="291" t="s">
        <v>313</v>
      </c>
      <c r="E51" s="291"/>
      <c r="F51" s="291" t="s">
        <v>307</v>
      </c>
      <c r="G51" s="291"/>
      <c r="H51" s="292" t="s">
        <v>314</v>
      </c>
    </row>
    <row r="52" spans="1:8" ht="3" customHeight="1">
      <c r="A52" s="321"/>
      <c r="B52" s="22"/>
      <c r="C52" s="22"/>
      <c r="D52" s="23"/>
      <c r="E52" s="23"/>
      <c r="F52" s="23"/>
      <c r="G52" s="23"/>
      <c r="H52" s="104"/>
    </row>
    <row r="53" spans="1:8" ht="12.75" customHeight="1">
      <c r="A53" s="278" t="s">
        <v>237</v>
      </c>
      <c r="B53" s="15"/>
      <c r="C53" s="15"/>
      <c r="D53" s="266">
        <v>178.9</v>
      </c>
      <c r="E53" s="266"/>
      <c r="F53" s="267">
        <v>186.7</v>
      </c>
      <c r="G53" s="507" t="s">
        <v>341</v>
      </c>
      <c r="H53" s="268">
        <v>197.7</v>
      </c>
    </row>
    <row r="54" spans="1:8" ht="12.75" customHeight="1">
      <c r="A54" s="332" t="s">
        <v>12</v>
      </c>
      <c r="B54" s="15"/>
      <c r="C54" s="15"/>
      <c r="D54" s="459"/>
      <c r="E54" s="459"/>
      <c r="F54" s="269"/>
      <c r="G54" s="269"/>
      <c r="H54" s="379"/>
    </row>
    <row r="55" spans="1:8" ht="12.75" customHeight="1">
      <c r="A55" s="333" t="s">
        <v>231</v>
      </c>
      <c r="B55" s="456"/>
      <c r="C55" s="15"/>
      <c r="D55" s="459">
        <v>52.7</v>
      </c>
      <c r="E55" s="459"/>
      <c r="F55" s="269">
        <v>122.7</v>
      </c>
      <c r="G55" s="269"/>
      <c r="H55" s="268">
        <v>-78.7</v>
      </c>
    </row>
    <row r="56" spans="1:8" ht="12.75" customHeight="1">
      <c r="A56" s="333" t="s">
        <v>339</v>
      </c>
      <c r="B56" s="15"/>
      <c r="C56" s="15"/>
      <c r="D56" s="459">
        <v>15.6</v>
      </c>
      <c r="E56" s="459"/>
      <c r="F56" s="269">
        <v>14.6</v>
      </c>
      <c r="G56" s="269"/>
      <c r="H56" s="268">
        <v>15.8</v>
      </c>
    </row>
    <row r="57" spans="1:8" ht="12.75" customHeight="1">
      <c r="A57" s="333" t="s">
        <v>335</v>
      </c>
      <c r="B57" s="15"/>
      <c r="C57" s="15"/>
      <c r="D57" s="475">
        <v>15</v>
      </c>
      <c r="E57" s="475"/>
      <c r="F57" s="269">
        <v>4.7</v>
      </c>
      <c r="G57" s="269"/>
      <c r="H57" s="268">
        <v>-4.5</v>
      </c>
    </row>
    <row r="58" spans="1:8" ht="2.25" customHeight="1">
      <c r="A58" s="333"/>
      <c r="B58" s="15"/>
      <c r="C58" s="15"/>
      <c r="D58" s="266"/>
      <c r="E58" s="266"/>
      <c r="F58" s="267"/>
      <c r="G58" s="267"/>
      <c r="H58" s="268"/>
    </row>
    <row r="59" spans="1:8" ht="12.75" customHeight="1">
      <c r="A59" s="332" t="s">
        <v>13</v>
      </c>
      <c r="B59" s="15"/>
      <c r="C59" s="15"/>
      <c r="D59" s="384"/>
      <c r="E59" s="384"/>
      <c r="F59" s="463"/>
      <c r="G59" s="463"/>
      <c r="H59" s="474"/>
    </row>
    <row r="60" spans="1:8" ht="12.75" customHeight="1">
      <c r="A60" s="333" t="s">
        <v>310</v>
      </c>
      <c r="B60" s="15"/>
      <c r="C60" s="15"/>
      <c r="D60" s="384">
        <v>-50.6</v>
      </c>
      <c r="E60" s="384"/>
      <c r="F60" s="463">
        <v>-31.8</v>
      </c>
      <c r="G60" s="463"/>
      <c r="H60" s="474">
        <v>16.7</v>
      </c>
    </row>
    <row r="61" spans="1:8" ht="12.75" customHeight="1">
      <c r="A61" s="333" t="s">
        <v>213</v>
      </c>
      <c r="B61" s="15"/>
      <c r="C61" s="15"/>
      <c r="D61" s="384">
        <v>-48.8</v>
      </c>
      <c r="E61" s="384"/>
      <c r="F61" s="463">
        <v>-35.2</v>
      </c>
      <c r="G61" s="463"/>
      <c r="H61" s="474">
        <v>14</v>
      </c>
    </row>
    <row r="62" spans="1:8" ht="12.75" customHeight="1">
      <c r="A62" s="333" t="s">
        <v>329</v>
      </c>
      <c r="B62" s="93"/>
      <c r="C62" s="24"/>
      <c r="D62" s="384">
        <v>-11.9</v>
      </c>
      <c r="E62" s="384"/>
      <c r="F62" s="463">
        <v>-7.2</v>
      </c>
      <c r="G62" s="463"/>
      <c r="H62" s="474">
        <v>44</v>
      </c>
    </row>
    <row r="63" spans="1:8" ht="4.5" customHeight="1">
      <c r="A63" s="334"/>
      <c r="B63" s="15"/>
      <c r="C63" s="15"/>
      <c r="D63" s="384"/>
      <c r="E63" s="384"/>
      <c r="F63" s="463"/>
      <c r="G63" s="463"/>
      <c r="H63" s="474"/>
    </row>
    <row r="64" spans="1:8" s="372" customFormat="1" ht="12.75" customHeight="1">
      <c r="A64" s="278" t="s">
        <v>238</v>
      </c>
      <c r="B64" s="22"/>
      <c r="C64" s="22"/>
      <c r="D64" s="384">
        <v>134.6</v>
      </c>
      <c r="E64" s="384"/>
      <c r="F64" s="267">
        <v>140.2</v>
      </c>
      <c r="G64" s="499" t="s">
        <v>341</v>
      </c>
      <c r="H64" s="474">
        <v>149.7</v>
      </c>
    </row>
    <row r="65" spans="1:8" s="372" customFormat="1" ht="12.75" customHeight="1">
      <c r="A65" s="332" t="s">
        <v>12</v>
      </c>
      <c r="B65" s="373"/>
      <c r="C65" s="373"/>
      <c r="D65" s="270"/>
      <c r="E65" s="270"/>
      <c r="F65" s="288"/>
      <c r="G65" s="288"/>
      <c r="H65" s="380"/>
    </row>
    <row r="66" spans="1:8" s="372" customFormat="1" ht="12.75" customHeight="1">
      <c r="A66" s="333" t="s">
        <v>231</v>
      </c>
      <c r="B66" s="373"/>
      <c r="C66" s="373"/>
      <c r="D66" s="384">
        <v>52.67</v>
      </c>
      <c r="E66" s="384"/>
      <c r="F66" s="463">
        <v>122.74</v>
      </c>
      <c r="G66" s="463"/>
      <c r="H66" s="268">
        <v>-79.6</v>
      </c>
    </row>
    <row r="67" spans="1:8" s="372" customFormat="1" ht="12.75" customHeight="1">
      <c r="A67" s="333" t="s">
        <v>214</v>
      </c>
      <c r="B67" s="373"/>
      <c r="C67" s="373"/>
      <c r="D67" s="266">
        <v>26.8</v>
      </c>
      <c r="E67" s="266"/>
      <c r="F67" s="267">
        <v>40.2</v>
      </c>
      <c r="G67" s="267"/>
      <c r="H67" s="268">
        <v>-10</v>
      </c>
    </row>
    <row r="68" spans="1:8" s="372" customFormat="1" ht="12.75" customHeight="1">
      <c r="A68" s="333" t="s">
        <v>335</v>
      </c>
      <c r="B68" s="373"/>
      <c r="C68" s="373"/>
      <c r="D68" s="266">
        <v>21.8</v>
      </c>
      <c r="E68" s="266"/>
      <c r="F68" s="267">
        <v>10.4</v>
      </c>
      <c r="G68" s="267"/>
      <c r="H68" s="268">
        <v>-13</v>
      </c>
    </row>
    <row r="69" spans="1:8" s="372" customFormat="1" ht="12.75" customHeight="1">
      <c r="A69" s="332" t="s">
        <v>13</v>
      </c>
      <c r="B69" s="373"/>
      <c r="C69" s="373"/>
      <c r="D69" s="266"/>
      <c r="E69" s="266"/>
      <c r="F69" s="267"/>
      <c r="G69" s="267"/>
      <c r="H69" s="268"/>
    </row>
    <row r="70" spans="1:8" s="372" customFormat="1" ht="12.75" customHeight="1">
      <c r="A70" s="333" t="s">
        <v>213</v>
      </c>
      <c r="B70" s="373"/>
      <c r="C70" s="373"/>
      <c r="D70" s="266">
        <v>-47.9</v>
      </c>
      <c r="E70" s="266"/>
      <c r="F70" s="267">
        <v>-32</v>
      </c>
      <c r="G70" s="267"/>
      <c r="H70" s="268">
        <v>5.3</v>
      </c>
    </row>
    <row r="71" spans="1:8" s="372" customFormat="1" ht="12.75" customHeight="1">
      <c r="A71" s="333" t="s">
        <v>310</v>
      </c>
      <c r="B71" s="373"/>
      <c r="C71" s="373"/>
      <c r="D71" s="266">
        <v>-47.9</v>
      </c>
      <c r="E71" s="266"/>
      <c r="F71" s="267">
        <v>-24.8</v>
      </c>
      <c r="G71" s="267"/>
      <c r="H71" s="268">
        <v>16.2</v>
      </c>
    </row>
    <row r="72" spans="1:8" s="372" customFormat="1" ht="12.75" customHeight="1">
      <c r="A72" s="333" t="s">
        <v>207</v>
      </c>
      <c r="B72" s="373"/>
      <c r="C72" s="373"/>
      <c r="D72" s="266">
        <v>-30.4</v>
      </c>
      <c r="E72" s="266"/>
      <c r="F72" s="267">
        <v>-41.9</v>
      </c>
      <c r="G72" s="267"/>
      <c r="H72" s="268">
        <v>1.1</v>
      </c>
    </row>
    <row r="73" spans="1:8" ht="4.5" customHeight="1">
      <c r="A73" s="334"/>
      <c r="B73" s="59"/>
      <c r="C73" s="59"/>
      <c r="D73" s="266"/>
      <c r="E73" s="266"/>
      <c r="F73" s="267"/>
      <c r="G73" s="267"/>
      <c r="H73" s="268"/>
    </row>
    <row r="74" spans="1:8" ht="12.75" customHeight="1">
      <c r="A74" s="278" t="s">
        <v>239</v>
      </c>
      <c r="B74" s="59"/>
      <c r="C74" s="59"/>
      <c r="D74" s="266">
        <v>220.9</v>
      </c>
      <c r="E74" s="266"/>
      <c r="F74" s="267">
        <v>223.2</v>
      </c>
      <c r="G74" s="499" t="s">
        <v>341</v>
      </c>
      <c r="H74" s="268">
        <v>227.8</v>
      </c>
    </row>
    <row r="75" spans="1:8" ht="12.75" customHeight="1">
      <c r="A75" s="332" t="s">
        <v>12</v>
      </c>
      <c r="B75" s="59"/>
      <c r="C75" s="59"/>
      <c r="D75" s="459"/>
      <c r="E75" s="459"/>
      <c r="F75" s="267"/>
      <c r="G75" s="267"/>
      <c r="H75" s="379"/>
    </row>
    <row r="76" spans="1:8" ht="12.75" customHeight="1">
      <c r="A76" s="333" t="s">
        <v>331</v>
      </c>
      <c r="B76" s="3"/>
      <c r="C76" s="59"/>
      <c r="D76" s="266">
        <v>33.52</v>
      </c>
      <c r="E76" s="266"/>
      <c r="F76" s="267">
        <v>25.56</v>
      </c>
      <c r="G76" s="267"/>
      <c r="H76" s="268">
        <v>17.26</v>
      </c>
    </row>
    <row r="77" spans="1:8" ht="12.75" customHeight="1">
      <c r="A77" s="333" t="s">
        <v>214</v>
      </c>
      <c r="B77" s="3"/>
      <c r="C77" s="59"/>
      <c r="D77" s="266">
        <v>30.94</v>
      </c>
      <c r="E77" s="266"/>
      <c r="F77" s="267">
        <v>28.45</v>
      </c>
      <c r="G77" s="267"/>
      <c r="H77" s="268">
        <v>9.5</v>
      </c>
    </row>
    <row r="78" spans="1:8" ht="12.75" customHeight="1">
      <c r="A78" s="333" t="s">
        <v>231</v>
      </c>
      <c r="B78" s="59"/>
      <c r="C78" s="59"/>
      <c r="D78" s="266">
        <v>24.2</v>
      </c>
      <c r="E78" s="266"/>
      <c r="F78" s="267">
        <v>48.6</v>
      </c>
      <c r="G78" s="267"/>
      <c r="H78" s="268">
        <v>-8.9</v>
      </c>
    </row>
    <row r="79" spans="1:8" ht="12.75" customHeight="1">
      <c r="A79" s="332" t="s">
        <v>13</v>
      </c>
      <c r="B79" s="59"/>
      <c r="C79" s="59"/>
      <c r="D79" s="270"/>
      <c r="E79" s="270"/>
      <c r="F79" s="288"/>
      <c r="G79" s="288"/>
      <c r="H79" s="380"/>
    </row>
    <row r="80" spans="1:8" ht="12.75" customHeight="1">
      <c r="A80" s="333" t="s">
        <v>310</v>
      </c>
      <c r="B80" s="245"/>
      <c r="C80" s="59"/>
      <c r="D80" s="266">
        <v>-30</v>
      </c>
      <c r="E80" s="266"/>
      <c r="F80" s="267">
        <v>-19.8</v>
      </c>
      <c r="G80" s="267"/>
      <c r="H80" s="268">
        <v>-3</v>
      </c>
    </row>
    <row r="81" spans="1:8" ht="12.75" customHeight="1">
      <c r="A81" s="333" t="s">
        <v>335</v>
      </c>
      <c r="B81" s="59"/>
      <c r="C81" s="59"/>
      <c r="D81" s="266">
        <v>-21.1</v>
      </c>
      <c r="E81" s="266"/>
      <c r="F81" s="267">
        <v>-10</v>
      </c>
      <c r="G81" s="267"/>
      <c r="H81" s="268">
        <v>7.9</v>
      </c>
    </row>
    <row r="82" spans="1:8" ht="12.75" customHeight="1">
      <c r="A82" s="333" t="s">
        <v>343</v>
      </c>
      <c r="B82" s="59"/>
      <c r="C82" s="59"/>
      <c r="D82" s="266">
        <v>-13.8</v>
      </c>
      <c r="E82" s="266"/>
      <c r="F82" s="267">
        <v>2.7</v>
      </c>
      <c r="G82" s="267"/>
      <c r="H82" s="268">
        <v>4.4</v>
      </c>
    </row>
    <row r="83" spans="1:8" ht="4.5" customHeight="1">
      <c r="A83" s="335"/>
      <c r="B83" s="60"/>
      <c r="C83" s="60"/>
      <c r="D83" s="459"/>
      <c r="E83" s="459"/>
      <c r="F83" s="269"/>
      <c r="G83" s="269"/>
      <c r="H83" s="379"/>
    </row>
    <row r="84" spans="1:8" ht="12.75" customHeight="1">
      <c r="A84" s="278" t="s">
        <v>240</v>
      </c>
      <c r="B84" s="60"/>
      <c r="C84" s="60"/>
      <c r="D84" s="266">
        <v>166.2</v>
      </c>
      <c r="E84" s="266"/>
      <c r="F84" s="267">
        <v>167.6</v>
      </c>
      <c r="G84" s="499" t="s">
        <v>341</v>
      </c>
      <c r="H84" s="268">
        <v>172.4</v>
      </c>
    </row>
    <row r="85" spans="1:8" ht="13.5" customHeight="1">
      <c r="A85" s="332" t="s">
        <v>12</v>
      </c>
      <c r="B85" s="60"/>
      <c r="C85" s="60"/>
      <c r="D85" s="459"/>
      <c r="E85" s="459"/>
      <c r="F85" s="269"/>
      <c r="G85" s="269"/>
      <c r="H85" s="379"/>
    </row>
    <row r="86" spans="1:8" ht="12.75" customHeight="1">
      <c r="A86" s="333" t="s">
        <v>214</v>
      </c>
      <c r="B86" s="59"/>
      <c r="C86" s="59"/>
      <c r="D86" s="266">
        <v>48.8</v>
      </c>
      <c r="E86" s="266"/>
      <c r="F86" s="267">
        <v>45.3</v>
      </c>
      <c r="G86" s="267"/>
      <c r="H86" s="268">
        <v>6.9</v>
      </c>
    </row>
    <row r="87" spans="1:8" ht="12.75" customHeight="1">
      <c r="A87" s="333" t="s">
        <v>332</v>
      </c>
      <c r="B87" s="59"/>
      <c r="C87" s="59"/>
      <c r="D87" s="266">
        <v>28.7</v>
      </c>
      <c r="E87" s="266"/>
      <c r="F87" s="267">
        <v>21</v>
      </c>
      <c r="G87" s="267"/>
      <c r="H87" s="268">
        <v>3.1</v>
      </c>
    </row>
    <row r="88" spans="1:8" ht="12.75" customHeight="1">
      <c r="A88" s="333" t="s">
        <v>231</v>
      </c>
      <c r="B88" s="59"/>
      <c r="C88" s="59"/>
      <c r="D88" s="266">
        <v>24.2</v>
      </c>
      <c r="E88" s="266"/>
      <c r="F88" s="267">
        <v>48.6</v>
      </c>
      <c r="G88" s="267"/>
      <c r="H88" s="268">
        <v>-12.6</v>
      </c>
    </row>
    <row r="89" spans="1:8" ht="4.5" customHeight="1">
      <c r="A89" s="334"/>
      <c r="B89" s="60"/>
      <c r="C89" s="60"/>
      <c r="D89" s="459"/>
      <c r="E89" s="459"/>
      <c r="F89" s="269"/>
      <c r="G89" s="269"/>
      <c r="H89" s="379"/>
    </row>
    <row r="90" spans="1:8" ht="12" customHeight="1">
      <c r="A90" s="332" t="s">
        <v>13</v>
      </c>
      <c r="B90" s="60"/>
      <c r="C90" s="60"/>
      <c r="D90" s="459"/>
      <c r="E90" s="459"/>
      <c r="F90" s="269"/>
      <c r="G90" s="269"/>
      <c r="H90" s="379"/>
    </row>
    <row r="91" spans="1:8" ht="12.75" customHeight="1">
      <c r="A91" s="333" t="s">
        <v>207</v>
      </c>
      <c r="B91" s="245"/>
      <c r="C91" s="60"/>
      <c r="D91" s="266">
        <v>-30.2</v>
      </c>
      <c r="E91" s="266"/>
      <c r="F91" s="267">
        <v>-42.4</v>
      </c>
      <c r="G91" s="267"/>
      <c r="H91" s="268">
        <v>2</v>
      </c>
    </row>
    <row r="92" spans="1:8" ht="12.75" customHeight="1">
      <c r="A92" s="333" t="s">
        <v>310</v>
      </c>
      <c r="B92" s="60"/>
      <c r="C92" s="60"/>
      <c r="D92" s="266">
        <v>-26.3</v>
      </c>
      <c r="E92" s="266"/>
      <c r="F92" s="267">
        <v>-11.6</v>
      </c>
      <c r="G92" s="267"/>
      <c r="H92" s="268">
        <v>-3.2</v>
      </c>
    </row>
    <row r="93" spans="1:8" ht="12.75" customHeight="1">
      <c r="A93" s="333" t="s">
        <v>335</v>
      </c>
      <c r="B93" s="60"/>
      <c r="C93" s="60"/>
      <c r="D93" s="266">
        <v>-16.5</v>
      </c>
      <c r="E93" s="266"/>
      <c r="F93" s="267">
        <v>-5.1</v>
      </c>
      <c r="G93" s="267"/>
      <c r="H93" s="268">
        <v>-4.1</v>
      </c>
    </row>
    <row r="94" spans="1:8" ht="3" customHeight="1">
      <c r="A94" s="334"/>
      <c r="B94" s="60"/>
      <c r="C94" s="60"/>
      <c r="D94" s="460"/>
      <c r="E94" s="460"/>
      <c r="F94" s="460"/>
      <c r="G94" s="460"/>
      <c r="H94" s="461"/>
    </row>
    <row r="95" spans="1:8" ht="12" customHeight="1">
      <c r="A95" s="278" t="s">
        <v>14</v>
      </c>
      <c r="B95" s="60"/>
      <c r="C95" s="60"/>
      <c r="D95" s="266">
        <v>84.4</v>
      </c>
      <c r="E95" s="266"/>
      <c r="F95" s="267">
        <v>84.5</v>
      </c>
      <c r="G95" s="267"/>
      <c r="H95" s="268">
        <v>84.3</v>
      </c>
    </row>
    <row r="96" spans="1:8" ht="4.5" customHeight="1">
      <c r="A96" s="400"/>
      <c r="B96" s="401"/>
      <c r="C96" s="401"/>
      <c r="D96" s="402"/>
      <c r="E96" s="402"/>
      <c r="F96" s="403"/>
      <c r="G96" s="403"/>
      <c r="H96" s="404"/>
    </row>
    <row r="97" spans="1:8" ht="13.5" customHeight="1">
      <c r="A97" s="381"/>
      <c r="B97" s="60"/>
      <c r="C97" s="60"/>
      <c r="D97" s="87"/>
      <c r="E97" s="87"/>
      <c r="F97" s="88"/>
      <c r="G97" s="88"/>
      <c r="H97" s="46"/>
    </row>
    <row r="98" spans="1:8" ht="13.5" customHeight="1">
      <c r="A98" s="381"/>
      <c r="B98" s="60"/>
      <c r="C98" s="60"/>
      <c r="D98" s="87"/>
      <c r="E98" s="87"/>
      <c r="F98" s="88"/>
      <c r="G98" s="88"/>
      <c r="H98" s="46"/>
    </row>
    <row r="99" spans="1:8" ht="13.5" customHeight="1">
      <c r="A99" s="336"/>
      <c r="B99" s="60"/>
      <c r="C99" s="60"/>
      <c r="D99" s="87"/>
      <c r="E99" s="87"/>
      <c r="F99" s="88"/>
      <c r="G99" s="88"/>
      <c r="H99" s="46"/>
    </row>
    <row r="100" spans="1:8" ht="13.5" customHeight="1">
      <c r="A100" s="337" t="s">
        <v>366</v>
      </c>
      <c r="B100" s="60"/>
      <c r="C100" s="60"/>
      <c r="D100" s="87"/>
      <c r="E100" s="87"/>
      <c r="F100" s="88"/>
      <c r="G100" s="88"/>
      <c r="H100" s="172" t="s">
        <v>144</v>
      </c>
    </row>
    <row r="101" spans="1:8" ht="13.5" customHeight="1">
      <c r="A101" s="336"/>
      <c r="B101" s="60"/>
      <c r="C101" s="60"/>
      <c r="D101" s="87"/>
      <c r="E101" s="87"/>
      <c r="F101" s="88"/>
      <c r="G101" s="88"/>
      <c r="H101" s="46"/>
    </row>
    <row r="102" spans="1:8" ht="13.5" customHeight="1">
      <c r="A102" s="405" t="s">
        <v>241</v>
      </c>
      <c r="B102" s="406"/>
      <c r="C102" s="407"/>
      <c r="D102" s="408" t="s">
        <v>302</v>
      </c>
      <c r="E102" s="486" t="s">
        <v>340</v>
      </c>
      <c r="F102" s="408" t="s">
        <v>285</v>
      </c>
      <c r="G102" s="486" t="s">
        <v>340</v>
      </c>
      <c r="H102" s="409" t="s">
        <v>350</v>
      </c>
    </row>
    <row r="103" spans="1:8" ht="3" customHeight="1">
      <c r="A103" s="338"/>
      <c r="B103" s="5"/>
      <c r="C103" s="90"/>
      <c r="D103" s="23"/>
      <c r="E103" s="23"/>
      <c r="F103" s="397"/>
      <c r="G103" s="397"/>
      <c r="H103" s="104"/>
    </row>
    <row r="104" spans="1:8" ht="12.75" customHeight="1">
      <c r="A104" s="278" t="s">
        <v>15</v>
      </c>
      <c r="B104" s="18"/>
      <c r="C104" s="18"/>
      <c r="D104" s="17"/>
      <c r="E104" s="17"/>
      <c r="F104" s="18"/>
      <c r="G104" s="18"/>
      <c r="H104" s="105"/>
    </row>
    <row r="105" spans="1:8" ht="12.75" customHeight="1">
      <c r="A105" s="324" t="s">
        <v>16</v>
      </c>
      <c r="B105" s="18"/>
      <c r="C105" s="20"/>
      <c r="D105" s="17">
        <v>5091022</v>
      </c>
      <c r="E105" s="17"/>
      <c r="F105" s="18">
        <v>5857392</v>
      </c>
      <c r="G105" s="18"/>
      <c r="H105" s="97">
        <v>5052418</v>
      </c>
    </row>
    <row r="106" spans="1:8" ht="12.75" customHeight="1">
      <c r="A106" s="324" t="s">
        <v>17</v>
      </c>
      <c r="B106" s="18"/>
      <c r="C106" s="20"/>
      <c r="D106" s="17">
        <v>204527575</v>
      </c>
      <c r="E106" s="17"/>
      <c r="F106" s="18">
        <v>177503984</v>
      </c>
      <c r="G106" s="18"/>
      <c r="H106" s="97">
        <v>170326059</v>
      </c>
    </row>
    <row r="107" spans="1:8" ht="12.75" customHeight="1">
      <c r="A107" s="322" t="s">
        <v>18</v>
      </c>
      <c r="B107" s="18"/>
      <c r="C107" s="18"/>
      <c r="D107" s="17"/>
      <c r="E107" s="17"/>
      <c r="F107" s="18"/>
      <c r="G107" s="18"/>
      <c r="H107" s="97"/>
    </row>
    <row r="108" spans="1:8" ht="12.75" customHeight="1">
      <c r="A108" s="324" t="s">
        <v>16</v>
      </c>
      <c r="B108" s="18"/>
      <c r="C108" s="20"/>
      <c r="D108" s="17">
        <v>5081982</v>
      </c>
      <c r="E108" s="17"/>
      <c r="F108" s="18">
        <v>5852936</v>
      </c>
      <c r="G108" s="18"/>
      <c r="H108" s="97">
        <v>5047094</v>
      </c>
    </row>
    <row r="109" spans="1:8" ht="12.75" customHeight="1">
      <c r="A109" s="324" t="s">
        <v>17</v>
      </c>
      <c r="B109" s="18"/>
      <c r="C109" s="20"/>
      <c r="D109" s="17">
        <v>204272762</v>
      </c>
      <c r="E109" s="17"/>
      <c r="F109" s="18">
        <v>177291043</v>
      </c>
      <c r="G109" s="18"/>
      <c r="H109" s="97">
        <v>170131447</v>
      </c>
    </row>
    <row r="110" spans="1:8" ht="12.75" customHeight="1">
      <c r="A110" s="322" t="s">
        <v>101</v>
      </c>
      <c r="B110" s="18"/>
      <c r="C110" s="18"/>
      <c r="D110" s="47"/>
      <c r="E110" s="47"/>
      <c r="F110" s="48"/>
      <c r="G110" s="48"/>
      <c r="H110" s="98"/>
    </row>
    <row r="111" spans="1:8" ht="12.75" customHeight="1">
      <c r="A111" s="324" t="s">
        <v>16</v>
      </c>
      <c r="B111" s="18"/>
      <c r="C111" s="20"/>
      <c r="D111" s="17">
        <v>4456</v>
      </c>
      <c r="E111" s="17"/>
      <c r="F111" s="18">
        <v>4456</v>
      </c>
      <c r="G111" s="18"/>
      <c r="H111" s="97">
        <v>5324</v>
      </c>
    </row>
    <row r="112" spans="1:8" ht="12.75" customHeight="1">
      <c r="A112" s="324" t="s">
        <v>17</v>
      </c>
      <c r="B112" s="18"/>
      <c r="C112" s="20"/>
      <c r="D112" s="17">
        <v>212942</v>
      </c>
      <c r="E112" s="17"/>
      <c r="F112" s="18">
        <v>212942</v>
      </c>
      <c r="G112" s="18"/>
      <c r="H112" s="97">
        <v>194612</v>
      </c>
    </row>
    <row r="113" spans="1:8" ht="3" customHeight="1">
      <c r="A113" s="330"/>
      <c r="B113" s="63"/>
      <c r="C113" s="154"/>
      <c r="D113" s="17"/>
      <c r="E113" s="17"/>
      <c r="F113" s="18"/>
      <c r="G113" s="18"/>
      <c r="H113" s="102"/>
    </row>
    <row r="114" spans="1:8" s="8" customFormat="1" ht="13.5" customHeight="1">
      <c r="A114" s="339" t="s">
        <v>242</v>
      </c>
      <c r="B114" s="295"/>
      <c r="C114" s="296" t="s">
        <v>204</v>
      </c>
      <c r="D114" s="291" t="s">
        <v>313</v>
      </c>
      <c r="E114" s="291"/>
      <c r="F114" s="291" t="s">
        <v>307</v>
      </c>
      <c r="G114" s="291"/>
      <c r="H114" s="292" t="s">
        <v>314</v>
      </c>
    </row>
    <row r="115" spans="1:8" s="8" customFormat="1" ht="3" customHeight="1">
      <c r="A115" s="340"/>
      <c r="B115" s="25"/>
      <c r="C115" s="25"/>
      <c r="D115" s="26"/>
      <c r="E115" s="26"/>
      <c r="F115" s="26"/>
      <c r="G115" s="26"/>
      <c r="H115" s="106"/>
    </row>
    <row r="116" spans="1:8" s="8" customFormat="1" ht="12.75" customHeight="1">
      <c r="A116" s="278" t="s">
        <v>243</v>
      </c>
      <c r="B116" s="27"/>
      <c r="C116" s="138">
        <v>30133300</v>
      </c>
      <c r="D116" s="78">
        <v>2902416</v>
      </c>
      <c r="E116" s="78"/>
      <c r="F116" s="138">
        <v>2372399</v>
      </c>
      <c r="G116" s="138"/>
      <c r="H116" s="107">
        <v>2849066</v>
      </c>
    </row>
    <row r="117" spans="1:8" s="8" customFormat="1" ht="12.75" customHeight="1">
      <c r="A117" s="324" t="s">
        <v>171</v>
      </c>
      <c r="B117" s="25"/>
      <c r="C117" s="79">
        <v>23594054</v>
      </c>
      <c r="D117" s="91">
        <v>2314055</v>
      </c>
      <c r="E117" s="91"/>
      <c r="F117" s="79">
        <v>1843825</v>
      </c>
      <c r="G117" s="79"/>
      <c r="H117" s="108">
        <v>2254454</v>
      </c>
    </row>
    <row r="118" spans="1:8" s="8" customFormat="1" ht="12.75" customHeight="1">
      <c r="A118" s="324" t="s">
        <v>172</v>
      </c>
      <c r="B118" s="25"/>
      <c r="C118" s="79">
        <v>6539246</v>
      </c>
      <c r="D118" s="91">
        <v>588361</v>
      </c>
      <c r="E118" s="91"/>
      <c r="F118" s="79">
        <v>528573</v>
      </c>
      <c r="G118" s="79"/>
      <c r="H118" s="108">
        <v>594612</v>
      </c>
    </row>
    <row r="119" spans="1:8" s="8" customFormat="1" ht="3" customHeight="1">
      <c r="A119" s="341"/>
      <c r="B119" s="6"/>
      <c r="C119" s="25"/>
      <c r="D119" s="31"/>
      <c r="E119" s="31"/>
      <c r="F119" s="28"/>
      <c r="G119" s="28"/>
      <c r="H119" s="101"/>
    </row>
    <row r="120" spans="1:8" s="8" customFormat="1" ht="13.5" customHeight="1">
      <c r="A120" s="339" t="s">
        <v>244</v>
      </c>
      <c r="B120" s="297"/>
      <c r="C120" s="297"/>
      <c r="D120" s="298">
        <v>2018</v>
      </c>
      <c r="E120" s="298"/>
      <c r="F120" s="298">
        <v>2017</v>
      </c>
      <c r="G120" s="298"/>
      <c r="H120" s="299">
        <v>2016</v>
      </c>
    </row>
    <row r="121" spans="1:8" s="8" customFormat="1" ht="3" customHeight="1">
      <c r="A121" s="334"/>
      <c r="B121" s="25"/>
      <c r="C121" s="25"/>
      <c r="D121" s="31"/>
      <c r="E121" s="31"/>
      <c r="F121" s="31"/>
      <c r="G121" s="31"/>
      <c r="H121" s="247"/>
    </row>
    <row r="122" spans="1:8" s="8" customFormat="1" ht="12.75" customHeight="1">
      <c r="A122" s="278" t="s">
        <v>19</v>
      </c>
      <c r="B122" s="25"/>
      <c r="C122" s="25"/>
      <c r="D122" s="31">
        <v>2299</v>
      </c>
      <c r="E122" s="31"/>
      <c r="F122" s="28">
        <v>2339</v>
      </c>
      <c r="G122" s="28"/>
      <c r="H122" s="101">
        <v>2240</v>
      </c>
    </row>
    <row r="123" spans="1:8" s="8" customFormat="1" ht="12.75" customHeight="1">
      <c r="A123" s="324" t="s">
        <v>20</v>
      </c>
      <c r="B123" s="25"/>
      <c r="C123" s="25"/>
      <c r="D123" s="31">
        <v>1016</v>
      </c>
      <c r="E123" s="31"/>
      <c r="F123" s="28">
        <v>1084</v>
      </c>
      <c r="G123" s="28"/>
      <c r="H123" s="101">
        <v>1040</v>
      </c>
    </row>
    <row r="124" spans="1:8" s="8" customFormat="1" ht="12.75" customHeight="1">
      <c r="A124" s="324" t="s">
        <v>21</v>
      </c>
      <c r="B124" s="25"/>
      <c r="C124" s="25"/>
      <c r="D124" s="31">
        <v>1284</v>
      </c>
      <c r="E124" s="31"/>
      <c r="F124" s="28">
        <v>1255</v>
      </c>
      <c r="G124" s="28"/>
      <c r="H124" s="101">
        <v>1200</v>
      </c>
    </row>
    <row r="125" spans="1:8" ht="3" customHeight="1">
      <c r="A125" s="334"/>
      <c r="B125" s="25"/>
      <c r="C125" s="25"/>
      <c r="D125" s="31"/>
      <c r="E125" s="31"/>
      <c r="F125" s="28"/>
      <c r="G125" s="28"/>
      <c r="H125" s="101"/>
    </row>
    <row r="126" spans="1:8" ht="13.5" customHeight="1">
      <c r="A126" s="339" t="s">
        <v>245</v>
      </c>
      <c r="B126" s="300"/>
      <c r="C126" s="300"/>
      <c r="D126" s="291" t="s">
        <v>307</v>
      </c>
      <c r="E126" s="291"/>
      <c r="F126" s="291" t="s">
        <v>296</v>
      </c>
      <c r="G126" s="291"/>
      <c r="H126" s="292" t="s">
        <v>308</v>
      </c>
    </row>
    <row r="127" spans="1:8" ht="3" customHeight="1">
      <c r="A127" s="340"/>
      <c r="B127" s="29"/>
      <c r="C127" s="29"/>
      <c r="D127" s="32"/>
      <c r="E127" s="32"/>
      <c r="F127" s="32"/>
      <c r="G127" s="32"/>
      <c r="H127" s="109"/>
    </row>
    <row r="128" spans="1:8" ht="12.75" customHeight="1">
      <c r="A128" s="289" t="s">
        <v>22</v>
      </c>
      <c r="B128" s="25"/>
      <c r="C128" s="25"/>
      <c r="D128" s="19">
        <v>304749</v>
      </c>
      <c r="E128" s="19"/>
      <c r="F128" s="20">
        <v>261553</v>
      </c>
      <c r="G128" s="20"/>
      <c r="H128" s="259">
        <v>259702</v>
      </c>
    </row>
    <row r="129" spans="1:8" ht="12.75" customHeight="1">
      <c r="A129" s="289" t="s">
        <v>23</v>
      </c>
      <c r="B129" s="25"/>
      <c r="C129" s="25"/>
      <c r="D129" s="19">
        <v>365632</v>
      </c>
      <c r="E129" s="19"/>
      <c r="F129" s="20">
        <v>310815</v>
      </c>
      <c r="G129" s="20"/>
      <c r="H129" s="121">
        <v>298820</v>
      </c>
    </row>
    <row r="130" spans="1:8" ht="12.75" customHeight="1">
      <c r="A130" s="289" t="s">
        <v>100</v>
      </c>
      <c r="B130" s="25"/>
      <c r="C130" s="25"/>
      <c r="D130" s="246">
        <v>-60883</v>
      </c>
      <c r="E130" s="246"/>
      <c r="F130" s="476">
        <v>-49262</v>
      </c>
      <c r="G130" s="476"/>
      <c r="H130" s="281">
        <v>-39118</v>
      </c>
    </row>
    <row r="131" spans="1:8" ht="3" customHeight="1">
      <c r="A131" s="341"/>
      <c r="B131" s="6"/>
      <c r="C131" s="25"/>
      <c r="D131" s="155"/>
      <c r="E131" s="155"/>
      <c r="F131" s="156"/>
      <c r="G131" s="156"/>
      <c r="H131" s="157"/>
    </row>
    <row r="132" spans="1:8" ht="13.5" customHeight="1">
      <c r="A132" s="339" t="s">
        <v>246</v>
      </c>
      <c r="B132" s="300"/>
      <c r="C132" s="290" t="s">
        <v>315</v>
      </c>
      <c r="D132" s="291" t="s">
        <v>327</v>
      </c>
      <c r="E132" s="291"/>
      <c r="F132" s="291" t="s">
        <v>313</v>
      </c>
      <c r="G132" s="291"/>
      <c r="H132" s="292" t="s">
        <v>328</v>
      </c>
    </row>
    <row r="133" spans="1:8" ht="3" customHeight="1">
      <c r="A133" s="340"/>
      <c r="B133" s="29"/>
      <c r="C133" s="29"/>
      <c r="D133" s="32"/>
      <c r="E133" s="32"/>
      <c r="F133" s="32"/>
      <c r="G133" s="32"/>
      <c r="H133" s="109"/>
    </row>
    <row r="134" spans="1:8" ht="12.75" customHeight="1">
      <c r="A134" s="289" t="s">
        <v>323</v>
      </c>
      <c r="B134" s="25"/>
      <c r="C134" s="92">
        <v>51.7958</v>
      </c>
      <c r="D134" s="318">
        <v>50.8386</v>
      </c>
      <c r="E134" s="318"/>
      <c r="F134" s="455">
        <v>50.7671</v>
      </c>
      <c r="G134" s="455"/>
      <c r="H134" s="371">
        <v>52.4679</v>
      </c>
    </row>
    <row r="135" spans="1:8" ht="8.25" customHeight="1">
      <c r="A135" s="289"/>
      <c r="B135" s="25"/>
      <c r="C135" s="92"/>
      <c r="D135" s="137"/>
      <c r="E135" s="137"/>
      <c r="F135" s="134"/>
      <c r="G135" s="134"/>
      <c r="H135" s="262"/>
    </row>
    <row r="136" spans="1:8" ht="12.75" customHeight="1">
      <c r="A136" s="289"/>
      <c r="B136" s="25"/>
      <c r="C136" s="16"/>
      <c r="D136" s="132" t="s">
        <v>313</v>
      </c>
      <c r="E136" s="132"/>
      <c r="F136" s="132" t="s">
        <v>307</v>
      </c>
      <c r="G136" s="132"/>
      <c r="H136" s="133" t="s">
        <v>314</v>
      </c>
    </row>
    <row r="137" spans="1:8" ht="12.75" customHeight="1">
      <c r="A137" s="289" t="s">
        <v>24</v>
      </c>
      <c r="B137" s="6"/>
      <c r="C137" s="398"/>
      <c r="D137" s="61">
        <v>3.361</v>
      </c>
      <c r="E137" s="61"/>
      <c r="F137" s="62">
        <v>2.891</v>
      </c>
      <c r="G137" s="62"/>
      <c r="H137" s="110">
        <v>5.293</v>
      </c>
    </row>
    <row r="138" spans="1:8" ht="12.75" customHeight="1">
      <c r="A138" s="289" t="s">
        <v>97</v>
      </c>
      <c r="B138" s="25"/>
      <c r="C138" s="25"/>
      <c r="D138" s="374">
        <v>0.974</v>
      </c>
      <c r="E138" s="374"/>
      <c r="F138" s="396">
        <v>0.999</v>
      </c>
      <c r="G138" s="396"/>
      <c r="H138" s="110">
        <v>1.196</v>
      </c>
    </row>
    <row r="139" spans="1:8" ht="12.75" customHeight="1">
      <c r="A139" s="289" t="s">
        <v>25</v>
      </c>
      <c r="B139" s="25"/>
      <c r="C139" s="25"/>
      <c r="D139" s="146">
        <v>6.542</v>
      </c>
      <c r="E139" s="146"/>
      <c r="F139" s="21">
        <v>6.767</v>
      </c>
      <c r="G139" s="21"/>
      <c r="H139" s="110">
        <v>7.024</v>
      </c>
    </row>
    <row r="140" spans="1:8" ht="8.25" customHeight="1">
      <c r="A140" s="289"/>
      <c r="B140" s="25"/>
      <c r="C140" s="25"/>
      <c r="D140" s="146"/>
      <c r="E140" s="146"/>
      <c r="F140" s="21"/>
      <c r="G140" s="21"/>
      <c r="H140" s="110"/>
    </row>
    <row r="141" spans="1:8" ht="12.75" customHeight="1">
      <c r="A141" s="289" t="s">
        <v>324</v>
      </c>
      <c r="B141" s="29"/>
      <c r="C141" s="29"/>
      <c r="D141" s="500" t="s">
        <v>352</v>
      </c>
      <c r="E141" s="488" t="s">
        <v>340</v>
      </c>
      <c r="F141" s="501" t="s">
        <v>353</v>
      </c>
      <c r="G141" s="488" t="s">
        <v>340</v>
      </c>
      <c r="H141" s="101">
        <v>21062</v>
      </c>
    </row>
    <row r="142" spans="1:8" ht="3" customHeight="1">
      <c r="A142" s="341"/>
      <c r="B142" s="6"/>
      <c r="C142" s="25"/>
      <c r="D142" s="61"/>
      <c r="E142" s="487"/>
      <c r="F142" s="62"/>
      <c r="G142" s="62"/>
      <c r="H142" s="110"/>
    </row>
    <row r="143" spans="1:8" ht="13.5" customHeight="1">
      <c r="A143" s="342" t="s">
        <v>247</v>
      </c>
      <c r="B143" s="300"/>
      <c r="C143" s="300"/>
      <c r="D143" s="291" t="s">
        <v>327</v>
      </c>
      <c r="E143" s="291"/>
      <c r="F143" s="291" t="s">
        <v>313</v>
      </c>
      <c r="G143" s="291"/>
      <c r="H143" s="292" t="s">
        <v>328</v>
      </c>
    </row>
    <row r="144" spans="1:8" ht="3" customHeight="1">
      <c r="A144" s="343"/>
      <c r="B144" s="29"/>
      <c r="C144" s="29"/>
      <c r="D144" s="49"/>
      <c r="E144" s="49"/>
      <c r="F144" s="49"/>
      <c r="G144" s="49"/>
      <c r="H144" s="111"/>
    </row>
    <row r="145" spans="1:8" s="8" customFormat="1" ht="12.75" customHeight="1">
      <c r="A145" s="289" t="s">
        <v>95</v>
      </c>
      <c r="B145" s="25"/>
      <c r="C145" s="25"/>
      <c r="D145" s="159">
        <v>7200.79</v>
      </c>
      <c r="E145" s="159"/>
      <c r="F145" s="160">
        <v>7815.26</v>
      </c>
      <c r="G145" s="160"/>
      <c r="H145" s="142">
        <v>8007.48</v>
      </c>
    </row>
    <row r="146" spans="1:8" s="8" customFormat="1" ht="12.75" customHeight="1">
      <c r="A146" s="289" t="s">
        <v>26</v>
      </c>
      <c r="B146" s="25"/>
      <c r="C146" s="25"/>
      <c r="D146" s="159">
        <v>22279.27</v>
      </c>
      <c r="E146" s="159"/>
      <c r="F146" s="160">
        <v>14778.52</v>
      </c>
      <c r="G146" s="160"/>
      <c r="H146" s="142">
        <v>42190.08</v>
      </c>
    </row>
    <row r="147" spans="1:8" s="8" customFormat="1" ht="12.75" customHeight="1">
      <c r="A147" s="289" t="s">
        <v>27</v>
      </c>
      <c r="B147" s="25"/>
      <c r="C147" s="25"/>
      <c r="D147" s="159">
        <v>128758.58</v>
      </c>
      <c r="E147" s="159"/>
      <c r="F147" s="160">
        <v>127435.12</v>
      </c>
      <c r="G147" s="160"/>
      <c r="H147" s="142">
        <v>190845.47</v>
      </c>
    </row>
    <row r="148" spans="1:8" ht="3" customHeight="1">
      <c r="A148" s="344"/>
      <c r="B148" s="21"/>
      <c r="C148" s="21"/>
      <c r="D148" s="64"/>
      <c r="E148" s="64"/>
      <c r="F148" s="65"/>
      <c r="G148" s="65"/>
      <c r="H148" s="141"/>
    </row>
    <row r="149" spans="1:8" ht="13.5" customHeight="1">
      <c r="A149" s="345" t="s">
        <v>248</v>
      </c>
      <c r="B149" s="301"/>
      <c r="C149" s="290"/>
      <c r="D149" s="302" t="s">
        <v>334</v>
      </c>
      <c r="E149" s="302"/>
      <c r="F149" s="302" t="s">
        <v>205</v>
      </c>
      <c r="G149" s="302"/>
      <c r="H149" s="303" t="s">
        <v>206</v>
      </c>
    </row>
    <row r="150" spans="1:8" ht="3" customHeight="1">
      <c r="A150" s="343"/>
      <c r="B150" s="25"/>
      <c r="C150" s="25"/>
      <c r="D150" s="49"/>
      <c r="E150" s="49"/>
      <c r="F150" s="49"/>
      <c r="G150" s="49"/>
      <c r="H150" s="125"/>
    </row>
    <row r="151" spans="1:8" ht="12.75" customHeight="1">
      <c r="A151" s="278" t="s">
        <v>87</v>
      </c>
      <c r="B151" s="277"/>
      <c r="C151" s="277"/>
      <c r="D151" s="31">
        <v>12725305</v>
      </c>
      <c r="E151" s="31"/>
      <c r="F151" s="28">
        <v>11595434</v>
      </c>
      <c r="G151" s="28"/>
      <c r="H151" s="101">
        <v>10410814</v>
      </c>
    </row>
    <row r="152" spans="1:8" ht="3" customHeight="1">
      <c r="A152" s="279"/>
      <c r="B152" s="29"/>
      <c r="C152" s="29"/>
      <c r="D152" s="49"/>
      <c r="E152" s="49"/>
      <c r="F152" s="57"/>
      <c r="G152" s="57"/>
      <c r="H152" s="276"/>
    </row>
    <row r="153" spans="1:8" ht="12.75" customHeight="1">
      <c r="A153" s="280" t="s">
        <v>77</v>
      </c>
      <c r="B153" s="29"/>
      <c r="C153" s="31"/>
      <c r="D153" s="17">
        <v>2972654</v>
      </c>
      <c r="E153" s="17"/>
      <c r="F153" s="18">
        <v>2734755</v>
      </c>
      <c r="G153" s="18"/>
      <c r="H153" s="97">
        <v>2608389</v>
      </c>
    </row>
    <row r="154" spans="1:8" ht="12.75" customHeight="1">
      <c r="A154" s="280" t="s">
        <v>78</v>
      </c>
      <c r="B154" s="29"/>
      <c r="C154" s="31"/>
      <c r="D154" s="17">
        <v>9752651</v>
      </c>
      <c r="E154" s="17"/>
      <c r="F154" s="18">
        <v>8860679</v>
      </c>
      <c r="G154" s="18"/>
      <c r="H154" s="97">
        <v>7802425</v>
      </c>
    </row>
    <row r="155" spans="1:8" ht="3" customHeight="1">
      <c r="A155" s="279"/>
      <c r="B155" s="29"/>
      <c r="C155" s="29"/>
      <c r="D155" s="49"/>
      <c r="E155" s="49"/>
      <c r="F155" s="57"/>
      <c r="G155" s="57"/>
      <c r="H155" s="276"/>
    </row>
    <row r="156" spans="1:8" ht="12.75" customHeight="1">
      <c r="A156" s="278" t="s">
        <v>88</v>
      </c>
      <c r="B156" s="29"/>
      <c r="C156" s="31"/>
      <c r="D156" s="17">
        <v>6991339</v>
      </c>
      <c r="E156" s="17"/>
      <c r="F156" s="20">
        <v>7436731</v>
      </c>
      <c r="G156" s="20"/>
      <c r="H156" s="112">
        <v>6627549</v>
      </c>
    </row>
    <row r="157" spans="1:8" ht="3" customHeight="1">
      <c r="A157" s="279"/>
      <c r="B157" s="29"/>
      <c r="C157" s="29"/>
      <c r="D157" s="49"/>
      <c r="E157" s="49"/>
      <c r="F157" s="57"/>
      <c r="G157" s="57"/>
      <c r="H157" s="276"/>
    </row>
    <row r="158" spans="1:8" ht="12.75" customHeight="1">
      <c r="A158" s="280" t="s">
        <v>89</v>
      </c>
      <c r="B158" s="29"/>
      <c r="C158" s="31"/>
      <c r="D158" s="17">
        <v>2614976</v>
      </c>
      <c r="E158" s="17"/>
      <c r="F158" s="18">
        <v>2413184</v>
      </c>
      <c r="G158" s="18"/>
      <c r="H158" s="112">
        <v>2106099</v>
      </c>
    </row>
    <row r="159" spans="1:8" ht="12.75" customHeight="1">
      <c r="A159" s="280" t="s">
        <v>90</v>
      </c>
      <c r="B159" s="29"/>
      <c r="C159" s="31"/>
      <c r="D159" s="17">
        <v>12860</v>
      </c>
      <c r="E159" s="17"/>
      <c r="F159" s="18">
        <v>15236</v>
      </c>
      <c r="G159" s="18"/>
      <c r="H159" s="112">
        <v>14542</v>
      </c>
    </row>
    <row r="160" spans="1:8" ht="12.75" customHeight="1">
      <c r="A160" s="280" t="s">
        <v>91</v>
      </c>
      <c r="B160" s="29"/>
      <c r="C160" s="31"/>
      <c r="D160" s="17">
        <v>2089557</v>
      </c>
      <c r="E160" s="17"/>
      <c r="F160" s="18">
        <v>2303845</v>
      </c>
      <c r="G160" s="18"/>
      <c r="H160" s="112">
        <v>1943007</v>
      </c>
    </row>
    <row r="161" spans="1:8" ht="12.75" customHeight="1">
      <c r="A161" s="280" t="s">
        <v>92</v>
      </c>
      <c r="B161" s="25"/>
      <c r="C161" s="31"/>
      <c r="D161" s="17">
        <v>2273946</v>
      </c>
      <c r="E161" s="17"/>
      <c r="F161" s="18">
        <v>2704466</v>
      </c>
      <c r="G161" s="18"/>
      <c r="H161" s="112">
        <v>2563901</v>
      </c>
    </row>
    <row r="162" spans="1:8" ht="3" customHeight="1">
      <c r="A162" s="279"/>
      <c r="B162" s="29"/>
      <c r="C162" s="29"/>
      <c r="D162" s="49"/>
      <c r="E162" s="49"/>
      <c r="F162" s="57"/>
      <c r="G162" s="57"/>
      <c r="H162" s="276"/>
    </row>
    <row r="163" spans="1:8" ht="12.75" customHeight="1">
      <c r="A163" s="278" t="s">
        <v>80</v>
      </c>
      <c r="B163" s="25"/>
      <c r="C163" s="31"/>
      <c r="D163" s="19">
        <v>10395775</v>
      </c>
      <c r="E163" s="19"/>
      <c r="F163" s="20">
        <v>10619457</v>
      </c>
      <c r="G163" s="20"/>
      <c r="H163" s="112">
        <v>9438885</v>
      </c>
    </row>
    <row r="164" spans="1:8" ht="12.75" customHeight="1">
      <c r="A164" s="278" t="s">
        <v>82</v>
      </c>
      <c r="B164" s="25"/>
      <c r="C164" s="31"/>
      <c r="D164" s="19">
        <v>732791</v>
      </c>
      <c r="E164" s="19"/>
      <c r="F164" s="20">
        <v>679135</v>
      </c>
      <c r="G164" s="20"/>
      <c r="H164" s="112">
        <v>640455</v>
      </c>
    </row>
    <row r="165" spans="1:8" ht="12.75" customHeight="1">
      <c r="A165" s="278" t="s">
        <v>81</v>
      </c>
      <c r="B165" s="25"/>
      <c r="C165" s="31"/>
      <c r="D165" s="64">
        <v>25.3</v>
      </c>
      <c r="E165" s="64"/>
      <c r="F165" s="64">
        <v>24.2</v>
      </c>
      <c r="G165" s="64"/>
      <c r="H165" s="464">
        <v>22.7</v>
      </c>
    </row>
    <row r="166" spans="1:8" ht="12.75" customHeight="1">
      <c r="A166" s="278"/>
      <c r="B166" s="25"/>
      <c r="C166" s="31"/>
      <c r="D166" s="472" t="s">
        <v>205</v>
      </c>
      <c r="E166" s="472"/>
      <c r="F166" s="472" t="s">
        <v>206</v>
      </c>
      <c r="G166" s="472"/>
      <c r="H166" s="473" t="s">
        <v>336</v>
      </c>
    </row>
    <row r="167" spans="1:8" ht="12.75" customHeight="1">
      <c r="A167" s="278" t="s">
        <v>93</v>
      </c>
      <c r="B167" s="25"/>
      <c r="C167" s="31"/>
      <c r="D167" s="19">
        <v>29341</v>
      </c>
      <c r="E167" s="19"/>
      <c r="F167" s="20">
        <v>28962</v>
      </c>
      <c r="G167" s="20"/>
      <c r="H167" s="112">
        <v>19836</v>
      </c>
    </row>
    <row r="168" spans="1:8" ht="3" customHeight="1">
      <c r="A168" s="346"/>
      <c r="B168" s="4"/>
      <c r="C168" s="21"/>
      <c r="D168" s="64"/>
      <c r="E168" s="64"/>
      <c r="F168" s="65"/>
      <c r="G168" s="65"/>
      <c r="H168" s="141"/>
    </row>
    <row r="169" spans="1:8" ht="13.5" customHeight="1">
      <c r="A169" s="345" t="s">
        <v>196</v>
      </c>
      <c r="B169" s="295"/>
      <c r="C169" s="295"/>
      <c r="D169" s="295"/>
      <c r="E169" s="295"/>
      <c r="F169" s="295"/>
      <c r="G169" s="295"/>
      <c r="H169" s="304"/>
    </row>
    <row r="170" spans="1:8" ht="3" customHeight="1">
      <c r="A170" s="343"/>
      <c r="B170" s="25"/>
      <c r="C170" s="25"/>
      <c r="D170" s="32"/>
      <c r="E170" s="32"/>
      <c r="F170" s="32"/>
      <c r="G170" s="32"/>
      <c r="H170" s="109"/>
    </row>
    <row r="171" spans="1:8" ht="12.75" customHeight="1">
      <c r="A171" s="327" t="s">
        <v>249</v>
      </c>
      <c r="B171" s="25"/>
      <c r="C171" s="25"/>
      <c r="D171" s="448" t="s">
        <v>98</v>
      </c>
      <c r="E171" s="448"/>
      <c r="F171" s="449" t="s">
        <v>96</v>
      </c>
      <c r="G171" s="449"/>
      <c r="H171" s="450" t="s">
        <v>99</v>
      </c>
    </row>
    <row r="172" spans="1:8" ht="12.75" customHeight="1">
      <c r="A172" s="280" t="s">
        <v>28</v>
      </c>
      <c r="B172" s="25"/>
      <c r="C172" s="25"/>
      <c r="D172" s="35">
        <v>11.19</v>
      </c>
      <c r="E172" s="35"/>
      <c r="F172" s="58">
        <v>11.56</v>
      </c>
      <c r="G172" s="58"/>
      <c r="H172" s="113">
        <v>14.7</v>
      </c>
    </row>
    <row r="173" spans="1:8" ht="12.75" customHeight="1">
      <c r="A173" s="280" t="s">
        <v>29</v>
      </c>
      <c r="B173" s="25"/>
      <c r="C173" s="25"/>
      <c r="D173" s="14">
        <v>253.27</v>
      </c>
      <c r="E173" s="14"/>
      <c r="F173" s="58">
        <v>254.34</v>
      </c>
      <c r="G173" s="58"/>
      <c r="H173" s="113">
        <v>216.73</v>
      </c>
    </row>
    <row r="174" spans="1:8" ht="3.75" customHeight="1">
      <c r="A174" s="344"/>
      <c r="B174" s="25"/>
      <c r="C174" s="25"/>
      <c r="D174" s="33"/>
      <c r="E174" s="33"/>
      <c r="F174" s="34"/>
      <c r="G174" s="34"/>
      <c r="H174" s="114"/>
    </row>
    <row r="175" spans="1:8" ht="12.75" customHeight="1">
      <c r="A175" s="327" t="s">
        <v>250</v>
      </c>
      <c r="B175" s="25"/>
      <c r="C175" s="25"/>
      <c r="D175" s="382" t="s">
        <v>313</v>
      </c>
      <c r="E175" s="382"/>
      <c r="F175" s="382" t="s">
        <v>307</v>
      </c>
      <c r="G175" s="382"/>
      <c r="H175" s="395" t="s">
        <v>314</v>
      </c>
    </row>
    <row r="176" spans="1:8" ht="12.75" customHeight="1">
      <c r="A176" s="280" t="s">
        <v>28</v>
      </c>
      <c r="B176" s="25"/>
      <c r="C176" s="25"/>
      <c r="D176" s="33">
        <v>3.09</v>
      </c>
      <c r="E176" s="33"/>
      <c r="F176" s="33">
        <v>3.46</v>
      </c>
      <c r="G176" s="33"/>
      <c r="H176" s="114">
        <v>5.29</v>
      </c>
    </row>
    <row r="177" spans="1:8" ht="12.75" customHeight="1">
      <c r="A177" s="280" t="s">
        <v>29</v>
      </c>
      <c r="B177" s="25"/>
      <c r="C177" s="25"/>
      <c r="D177" s="33">
        <v>53.96</v>
      </c>
      <c r="E177" s="33"/>
      <c r="F177" s="33">
        <v>59.43</v>
      </c>
      <c r="G177" s="33"/>
      <c r="H177" s="114">
        <v>101.75</v>
      </c>
    </row>
    <row r="178" spans="1:8" ht="3.75" customHeight="1">
      <c r="A178" s="344"/>
      <c r="B178" s="25"/>
      <c r="C178" s="25"/>
      <c r="D178" s="69"/>
      <c r="E178" s="69"/>
      <c r="F178" s="70"/>
      <c r="G178" s="70"/>
      <c r="H178" s="114"/>
    </row>
    <row r="179" spans="1:8" ht="12.75" customHeight="1">
      <c r="A179" s="278" t="s">
        <v>251</v>
      </c>
      <c r="B179" s="25"/>
      <c r="C179" s="25"/>
      <c r="D179" s="382" t="s">
        <v>202</v>
      </c>
      <c r="E179" s="382"/>
      <c r="F179" s="382" t="s">
        <v>197</v>
      </c>
      <c r="G179" s="382"/>
      <c r="H179" s="395" t="s">
        <v>203</v>
      </c>
    </row>
    <row r="180" spans="1:8" ht="12.75" customHeight="1">
      <c r="A180" s="280" t="s">
        <v>28</v>
      </c>
      <c r="B180" s="25"/>
      <c r="C180" s="25"/>
      <c r="D180" s="35">
        <v>10.68</v>
      </c>
      <c r="E180" s="35"/>
      <c r="F180" s="58">
        <v>10.51</v>
      </c>
      <c r="G180" s="58"/>
      <c r="H180" s="114">
        <v>12.67</v>
      </c>
    </row>
    <row r="181" spans="1:8" ht="12.75" customHeight="1">
      <c r="A181" s="280" t="s">
        <v>29</v>
      </c>
      <c r="B181" s="25"/>
      <c r="C181" s="25"/>
      <c r="D181" s="33">
        <v>211.59</v>
      </c>
      <c r="E181" s="33"/>
      <c r="F181" s="34">
        <v>207.72983</v>
      </c>
      <c r="G181" s="34"/>
      <c r="H181" s="114">
        <v>251.28</v>
      </c>
    </row>
    <row r="182" spans="1:8" ht="3" customHeight="1">
      <c r="A182" s="334"/>
      <c r="B182" s="21"/>
      <c r="C182" s="21"/>
      <c r="D182" s="44"/>
      <c r="E182" s="44"/>
      <c r="F182" s="44"/>
      <c r="G182" s="44"/>
      <c r="H182" s="124"/>
    </row>
    <row r="183" spans="1:8" ht="14.25" customHeight="1">
      <c r="A183" s="326" t="s">
        <v>252</v>
      </c>
      <c r="B183" s="301"/>
      <c r="C183" s="301"/>
      <c r="D183" s="296">
        <v>2018</v>
      </c>
      <c r="E183" s="296"/>
      <c r="F183" s="296">
        <v>2015</v>
      </c>
      <c r="G183" s="296"/>
      <c r="H183" s="305">
        <v>2012</v>
      </c>
    </row>
    <row r="184" spans="1:8" ht="3" customHeight="1">
      <c r="A184" s="278"/>
      <c r="B184" s="17"/>
      <c r="C184" s="19"/>
      <c r="D184" s="31"/>
      <c r="E184" s="31"/>
      <c r="F184" s="31"/>
      <c r="G184" s="31"/>
      <c r="H184" s="115"/>
    </row>
    <row r="185" spans="1:8" ht="12.75" customHeight="1">
      <c r="A185" s="340" t="s">
        <v>253</v>
      </c>
      <c r="B185" s="17"/>
      <c r="C185" s="19"/>
      <c r="D185" s="31">
        <v>24747</v>
      </c>
      <c r="E185" s="31"/>
      <c r="F185" s="28">
        <v>22976</v>
      </c>
      <c r="G185" s="28"/>
      <c r="H185" s="97">
        <v>21426</v>
      </c>
    </row>
    <row r="186" spans="1:8" ht="12.75" customHeight="1">
      <c r="A186" s="278" t="s">
        <v>311</v>
      </c>
      <c r="B186" s="17"/>
      <c r="C186" s="19"/>
      <c r="D186" s="31"/>
      <c r="E186" s="31"/>
      <c r="F186" s="28"/>
      <c r="G186" s="28"/>
      <c r="H186" s="97"/>
    </row>
    <row r="187" spans="1:8" ht="12.75" customHeight="1">
      <c r="A187" s="280" t="s">
        <v>112</v>
      </c>
      <c r="B187" s="21"/>
      <c r="C187" s="21"/>
      <c r="D187" s="31">
        <v>313</v>
      </c>
      <c r="E187" s="31"/>
      <c r="F187" s="28">
        <v>268</v>
      </c>
      <c r="G187" s="28"/>
      <c r="H187" s="97">
        <v>235</v>
      </c>
    </row>
    <row r="188" spans="1:8" ht="12.75" customHeight="1">
      <c r="A188" s="280" t="s">
        <v>113</v>
      </c>
      <c r="B188" s="21"/>
      <c r="C188" s="21"/>
      <c r="D188" s="31">
        <v>239</v>
      </c>
      <c r="E188" s="31"/>
      <c r="F188" s="28">
        <v>216</v>
      </c>
      <c r="G188" s="28"/>
      <c r="H188" s="97">
        <v>193</v>
      </c>
    </row>
    <row r="189" spans="1:8" ht="12.75" customHeight="1">
      <c r="A189" s="280" t="s">
        <v>114</v>
      </c>
      <c r="B189" s="21"/>
      <c r="C189" s="21"/>
      <c r="D189" s="31">
        <v>75</v>
      </c>
      <c r="E189" s="31"/>
      <c r="F189" s="28">
        <v>52</v>
      </c>
      <c r="G189" s="28"/>
      <c r="H189" s="97">
        <v>42</v>
      </c>
    </row>
    <row r="190" spans="1:8" ht="4.5" customHeight="1">
      <c r="A190" s="344"/>
      <c r="B190" s="21"/>
      <c r="C190" s="21"/>
      <c r="D190" s="31"/>
      <c r="E190" s="31"/>
      <c r="F190" s="28"/>
      <c r="G190" s="28"/>
      <c r="H190" s="97"/>
    </row>
    <row r="191" spans="1:8" ht="12.75" customHeight="1">
      <c r="A191" s="278" t="s">
        <v>254</v>
      </c>
      <c r="B191" s="17"/>
      <c r="C191" s="19"/>
      <c r="D191" s="31"/>
      <c r="E191" s="31"/>
      <c r="F191" s="28"/>
      <c r="G191" s="28"/>
      <c r="H191" s="97"/>
    </row>
    <row r="192" spans="1:8" ht="12.75" customHeight="1">
      <c r="A192" s="280" t="s">
        <v>112</v>
      </c>
      <c r="B192" s="21"/>
      <c r="C192" s="21"/>
      <c r="D192" s="31">
        <v>267</v>
      </c>
      <c r="E192" s="31"/>
      <c r="F192" s="28">
        <v>250</v>
      </c>
      <c r="G192" s="28"/>
      <c r="H192" s="97">
        <v>180</v>
      </c>
    </row>
    <row r="193" spans="1:8" ht="12.75" customHeight="1">
      <c r="A193" s="280" t="s">
        <v>113</v>
      </c>
      <c r="B193" s="21"/>
      <c r="C193" s="21"/>
      <c r="D193" s="31">
        <v>203</v>
      </c>
      <c r="E193" s="31"/>
      <c r="F193" s="28">
        <v>202</v>
      </c>
      <c r="G193" s="28"/>
      <c r="H193" s="97">
        <v>148</v>
      </c>
    </row>
    <row r="194" spans="1:8" ht="12.75" customHeight="1">
      <c r="A194" s="280" t="s">
        <v>114</v>
      </c>
      <c r="B194" s="21"/>
      <c r="C194" s="21"/>
      <c r="D194" s="42">
        <v>64</v>
      </c>
      <c r="E194" s="42"/>
      <c r="F194" s="55">
        <v>49</v>
      </c>
      <c r="G194" s="55"/>
      <c r="H194" s="116">
        <v>32</v>
      </c>
    </row>
    <row r="195" spans="1:8" ht="3.75" customHeight="1">
      <c r="A195" s="341"/>
      <c r="B195" s="4"/>
      <c r="C195" s="21"/>
      <c r="D195" s="44"/>
      <c r="E195" s="44"/>
      <c r="F195" s="44"/>
      <c r="G195" s="44"/>
      <c r="H195" s="124"/>
    </row>
    <row r="196" spans="1:8" ht="3.75" customHeight="1" hidden="1">
      <c r="A196" s="341"/>
      <c r="B196" s="4"/>
      <c r="C196" s="21"/>
      <c r="D196" s="44"/>
      <c r="E196" s="44"/>
      <c r="F196" s="44"/>
      <c r="G196" s="44"/>
      <c r="H196" s="124"/>
    </row>
    <row r="197" spans="1:8" ht="3.75" customHeight="1" hidden="1">
      <c r="A197" s="341"/>
      <c r="B197" s="4"/>
      <c r="C197" s="21"/>
      <c r="D197" s="44"/>
      <c r="E197" s="44"/>
      <c r="F197" s="44"/>
      <c r="G197" s="44"/>
      <c r="H197" s="124"/>
    </row>
    <row r="198" spans="1:8" ht="3.75" customHeight="1" hidden="1">
      <c r="A198" s="341"/>
      <c r="B198" s="4"/>
      <c r="C198" s="21"/>
      <c r="D198" s="44"/>
      <c r="E198" s="44"/>
      <c r="F198" s="44"/>
      <c r="G198" s="44"/>
      <c r="H198" s="124"/>
    </row>
    <row r="199" spans="1:8" ht="3.75" customHeight="1" hidden="1">
      <c r="A199" s="341"/>
      <c r="B199" s="4"/>
      <c r="C199" s="21"/>
      <c r="D199" s="44"/>
      <c r="E199" s="44"/>
      <c r="F199" s="44"/>
      <c r="G199" s="44"/>
      <c r="H199" s="124"/>
    </row>
    <row r="200" spans="1:8" ht="3.75" customHeight="1" hidden="1">
      <c r="A200" s="341"/>
      <c r="B200" s="4"/>
      <c r="C200" s="21"/>
      <c r="D200" s="44"/>
      <c r="E200" s="44"/>
      <c r="F200" s="44"/>
      <c r="G200" s="44"/>
      <c r="H200" s="124"/>
    </row>
    <row r="201" spans="1:8" ht="3.75" customHeight="1" hidden="1">
      <c r="A201" s="341"/>
      <c r="B201" s="4"/>
      <c r="C201" s="21"/>
      <c r="D201" s="44"/>
      <c r="E201" s="44"/>
      <c r="F201" s="44"/>
      <c r="G201" s="44"/>
      <c r="H201" s="124"/>
    </row>
    <row r="202" spans="1:8" ht="3.75" customHeight="1" hidden="1">
      <c r="A202" s="341"/>
      <c r="B202" s="4"/>
      <c r="C202" s="21"/>
      <c r="D202" s="44"/>
      <c r="E202" s="44"/>
      <c r="F202" s="44"/>
      <c r="G202" s="44"/>
      <c r="H202" s="124"/>
    </row>
    <row r="203" spans="1:8" ht="3.75" customHeight="1" hidden="1">
      <c r="A203" s="341"/>
      <c r="B203" s="4"/>
      <c r="C203" s="21"/>
      <c r="D203" s="44"/>
      <c r="E203" s="44"/>
      <c r="F203" s="44"/>
      <c r="G203" s="44"/>
      <c r="H203" s="124"/>
    </row>
    <row r="204" spans="1:8" ht="3.75" customHeight="1" hidden="1">
      <c r="A204" s="341"/>
      <c r="B204" s="4"/>
      <c r="C204" s="21"/>
      <c r="D204" s="44"/>
      <c r="E204" s="44"/>
      <c r="F204" s="44"/>
      <c r="G204" s="44"/>
      <c r="H204" s="124"/>
    </row>
    <row r="205" spans="1:8" ht="3.75" customHeight="1" hidden="1">
      <c r="A205" s="341"/>
      <c r="B205" s="4"/>
      <c r="C205" s="21"/>
      <c r="D205" s="44"/>
      <c r="E205" s="44"/>
      <c r="F205" s="44"/>
      <c r="G205" s="44"/>
      <c r="H205" s="124"/>
    </row>
    <row r="206" spans="1:8" ht="3.75" customHeight="1" hidden="1">
      <c r="A206" s="341"/>
      <c r="B206" s="4"/>
      <c r="C206" s="21"/>
      <c r="D206" s="44"/>
      <c r="E206" s="44"/>
      <c r="F206" s="44"/>
      <c r="G206" s="44"/>
      <c r="H206" s="124"/>
    </row>
    <row r="207" spans="1:8" ht="3.75" customHeight="1" hidden="1" thickBot="1">
      <c r="A207" s="341"/>
      <c r="B207" s="4"/>
      <c r="C207" s="21"/>
      <c r="D207" s="44"/>
      <c r="E207" s="44"/>
      <c r="F207" s="44"/>
      <c r="G207" s="44"/>
      <c r="H207" s="124"/>
    </row>
    <row r="208" spans="1:8" ht="12.75" customHeight="1">
      <c r="A208" s="326" t="s">
        <v>255</v>
      </c>
      <c r="B208" s="301"/>
      <c r="C208" s="301"/>
      <c r="D208" s="296" t="s">
        <v>227</v>
      </c>
      <c r="E208" s="296"/>
      <c r="F208" s="296" t="s">
        <v>228</v>
      </c>
      <c r="G208" s="296"/>
      <c r="H208" s="305" t="s">
        <v>229</v>
      </c>
    </row>
    <row r="209" spans="1:8" ht="12.75" customHeight="1">
      <c r="A209" s="347" t="s">
        <v>226</v>
      </c>
      <c r="B209" s="4"/>
      <c r="C209" s="21"/>
      <c r="D209" s="240">
        <v>12577</v>
      </c>
      <c r="E209" s="240"/>
      <c r="F209" s="173">
        <v>11344</v>
      </c>
      <c r="G209" s="173"/>
      <c r="H209" s="320">
        <v>9385</v>
      </c>
    </row>
    <row r="210" spans="1:8" ht="12.75" customHeight="1">
      <c r="A210" s="410" t="s">
        <v>102</v>
      </c>
      <c r="B210" s="411"/>
      <c r="C210" s="412"/>
      <c r="D210" s="413">
        <v>16.1</v>
      </c>
      <c r="E210" s="413"/>
      <c r="F210" s="414">
        <v>22.2</v>
      </c>
      <c r="G210" s="414"/>
      <c r="H210" s="415">
        <v>22.3</v>
      </c>
    </row>
    <row r="211" spans="1:8" ht="13.5" customHeight="1">
      <c r="A211" s="445" t="s">
        <v>325</v>
      </c>
      <c r="B211" s="4"/>
      <c r="C211" s="21"/>
      <c r="D211" s="44"/>
      <c r="E211" s="44"/>
      <c r="F211" s="44"/>
      <c r="G211" s="44"/>
      <c r="H211" s="37"/>
    </row>
    <row r="212" spans="1:8" ht="11.25" customHeight="1">
      <c r="A212" s="348" t="s">
        <v>216</v>
      </c>
      <c r="B212" s="4"/>
      <c r="C212" s="21"/>
      <c r="D212" s="44"/>
      <c r="E212" s="44"/>
      <c r="F212" s="44"/>
      <c r="G212" s="44"/>
      <c r="H212" s="37"/>
    </row>
    <row r="213" spans="1:8" ht="11.25" customHeight="1">
      <c r="A213" s="349" t="s">
        <v>215</v>
      </c>
      <c r="B213" s="4"/>
      <c r="C213" s="21"/>
      <c r="D213" s="44"/>
      <c r="E213" s="44"/>
      <c r="F213" s="44"/>
      <c r="G213" s="44"/>
      <c r="H213" s="37"/>
    </row>
    <row r="214" spans="1:8" ht="13.5" customHeight="1">
      <c r="A214" s="171" t="s">
        <v>143</v>
      </c>
      <c r="B214" s="60"/>
      <c r="C214" s="534" t="s">
        <v>367</v>
      </c>
      <c r="D214" s="534"/>
      <c r="E214" s="534"/>
      <c r="F214" s="534"/>
      <c r="G214" s="534"/>
      <c r="H214" s="534"/>
    </row>
    <row r="215" spans="1:8" ht="12.75">
      <c r="A215" s="9"/>
      <c r="B215" s="3"/>
      <c r="C215" s="21"/>
      <c r="D215" s="21"/>
      <c r="E215" s="21"/>
      <c r="F215" s="21"/>
      <c r="G215" s="21"/>
      <c r="H215" s="21"/>
    </row>
    <row r="216" spans="1:8" ht="13.5" customHeight="1">
      <c r="A216" s="416" t="s">
        <v>291</v>
      </c>
      <c r="B216" s="417"/>
      <c r="C216" s="418"/>
      <c r="D216" s="419" t="s">
        <v>312</v>
      </c>
      <c r="E216" s="419"/>
      <c r="F216" s="419" t="s">
        <v>290</v>
      </c>
      <c r="G216" s="419"/>
      <c r="H216" s="420" t="s">
        <v>297</v>
      </c>
    </row>
    <row r="217" spans="1:8" ht="2.25" customHeight="1">
      <c r="A217" s="340"/>
      <c r="B217" s="25"/>
      <c r="C217" s="80"/>
      <c r="D217" s="25"/>
      <c r="E217" s="25"/>
      <c r="F217" s="25"/>
      <c r="G217" s="25"/>
      <c r="H217" s="117"/>
    </row>
    <row r="218" spans="1:8" ht="12" customHeight="1">
      <c r="A218" s="278" t="s">
        <v>256</v>
      </c>
      <c r="B218" s="25"/>
      <c r="C218" s="83"/>
      <c r="D218" s="30">
        <v>73528</v>
      </c>
      <c r="E218" s="384"/>
      <c r="F218" s="27">
        <v>73134</v>
      </c>
      <c r="G218" s="384"/>
      <c r="H218" s="101">
        <v>71885</v>
      </c>
    </row>
    <row r="219" spans="1:8" ht="12" customHeight="1">
      <c r="A219" s="280" t="s">
        <v>173</v>
      </c>
      <c r="B219" s="21"/>
      <c r="C219" s="81"/>
      <c r="D219" s="385">
        <v>61.5</v>
      </c>
      <c r="E219" s="385"/>
      <c r="F219" s="492">
        <v>62.1</v>
      </c>
      <c r="G219" s="385"/>
      <c r="H219" s="386">
        <v>60.6</v>
      </c>
    </row>
    <row r="220" spans="1:8" ht="12" customHeight="1">
      <c r="A220" s="280" t="s">
        <v>174</v>
      </c>
      <c r="B220" s="21"/>
      <c r="C220" s="81"/>
      <c r="D220" s="385">
        <v>95.5</v>
      </c>
      <c r="E220" s="385"/>
      <c r="F220" s="492">
        <v>94.6</v>
      </c>
      <c r="G220" s="385"/>
      <c r="H220" s="386">
        <v>94.9</v>
      </c>
    </row>
    <row r="221" spans="1:8" ht="12" customHeight="1">
      <c r="A221" s="280" t="s">
        <v>175</v>
      </c>
      <c r="B221" s="21"/>
      <c r="C221" s="81"/>
      <c r="D221" s="385">
        <v>4.5</v>
      </c>
      <c r="E221" s="385"/>
      <c r="F221" s="492">
        <v>5.4</v>
      </c>
      <c r="G221" s="385"/>
      <c r="H221" s="386">
        <v>5.1</v>
      </c>
    </row>
    <row r="222" spans="1:8" ht="12" customHeight="1">
      <c r="A222" s="280" t="s">
        <v>176</v>
      </c>
      <c r="B222" s="21"/>
      <c r="C222" s="81"/>
      <c r="D222" s="385">
        <v>13</v>
      </c>
      <c r="E222" s="385"/>
      <c r="F222" s="492">
        <v>13.9</v>
      </c>
      <c r="G222" s="385"/>
      <c r="H222" s="386">
        <v>13.3</v>
      </c>
    </row>
    <row r="223" spans="1:8" ht="3.75" customHeight="1">
      <c r="A223" s="344"/>
      <c r="B223" s="21"/>
      <c r="C223" s="81"/>
      <c r="D223" s="85"/>
      <c r="E223" s="85"/>
      <c r="F223" s="178"/>
      <c r="G223" s="85"/>
      <c r="H223" s="120"/>
    </row>
    <row r="224" spans="1:8" ht="12" customHeight="1">
      <c r="A224" s="278" t="s">
        <v>257</v>
      </c>
      <c r="B224" s="21"/>
      <c r="C224" s="82"/>
      <c r="D224" s="30">
        <v>43146</v>
      </c>
      <c r="E224" s="30"/>
      <c r="F224" s="27">
        <v>42953</v>
      </c>
      <c r="G224" s="30"/>
      <c r="H224" s="121">
        <v>41325</v>
      </c>
    </row>
    <row r="225" spans="1:8" s="8" customFormat="1" ht="12" customHeight="1">
      <c r="A225" s="278" t="s">
        <v>258</v>
      </c>
      <c r="B225" s="25"/>
      <c r="C225" s="80"/>
      <c r="D225" s="31">
        <v>5615</v>
      </c>
      <c r="E225" s="31"/>
      <c r="F225" s="28">
        <v>5955</v>
      </c>
      <c r="G225" s="31"/>
      <c r="H225" s="101">
        <v>5502</v>
      </c>
    </row>
    <row r="226" spans="1:8" s="8" customFormat="1" ht="12" customHeight="1">
      <c r="A226" s="278" t="s">
        <v>259</v>
      </c>
      <c r="B226" s="25"/>
      <c r="C226" s="80"/>
      <c r="D226" s="31">
        <v>2050</v>
      </c>
      <c r="E226" s="31"/>
      <c r="F226" s="28">
        <v>2432</v>
      </c>
      <c r="G226" s="31"/>
      <c r="H226" s="101">
        <v>2203</v>
      </c>
    </row>
    <row r="227" spans="1:8" s="8" customFormat="1" ht="12" customHeight="1">
      <c r="A227" s="278" t="s">
        <v>177</v>
      </c>
      <c r="B227" s="71"/>
      <c r="C227" s="81"/>
      <c r="D227" s="52"/>
      <c r="E227" s="52"/>
      <c r="F227" s="493"/>
      <c r="G227" s="52"/>
      <c r="H227" s="119"/>
    </row>
    <row r="228" spans="1:8" s="8" customFormat="1" ht="12" customHeight="1">
      <c r="A228" s="280" t="s">
        <v>32</v>
      </c>
      <c r="B228" s="71"/>
      <c r="C228" s="82"/>
      <c r="D228" s="53">
        <v>23.5</v>
      </c>
      <c r="E228" s="53"/>
      <c r="F228" s="494">
        <v>23.5</v>
      </c>
      <c r="G228" s="53"/>
      <c r="H228" s="122">
        <v>24.1</v>
      </c>
    </row>
    <row r="229" spans="1:8" s="8" customFormat="1" ht="12" customHeight="1">
      <c r="A229" s="280" t="s">
        <v>33</v>
      </c>
      <c r="B229" s="71"/>
      <c r="C229" s="81"/>
      <c r="D229" s="54">
        <v>18.9</v>
      </c>
      <c r="E229" s="54"/>
      <c r="F229" s="495">
        <v>18.7</v>
      </c>
      <c r="G229" s="54"/>
      <c r="H229" s="272">
        <v>19.1</v>
      </c>
    </row>
    <row r="230" spans="1:8" s="8" customFormat="1" ht="12" customHeight="1">
      <c r="A230" s="280" t="s">
        <v>34</v>
      </c>
      <c r="B230" s="71"/>
      <c r="C230" s="81"/>
      <c r="D230" s="53">
        <v>57.7</v>
      </c>
      <c r="E230" s="53"/>
      <c r="F230" s="494">
        <v>57.8</v>
      </c>
      <c r="G230" s="53"/>
      <c r="H230" s="122">
        <v>56.8</v>
      </c>
    </row>
    <row r="231" spans="1:8" ht="12" customHeight="1">
      <c r="A231" s="278" t="s">
        <v>170</v>
      </c>
      <c r="B231" s="94"/>
      <c r="C231" s="80"/>
      <c r="D231" s="30"/>
      <c r="E231" s="30"/>
      <c r="F231" s="27"/>
      <c r="G231" s="30"/>
      <c r="H231" s="121"/>
    </row>
    <row r="232" spans="1:8" ht="12" customHeight="1">
      <c r="A232" s="280" t="s">
        <v>30</v>
      </c>
      <c r="B232" s="94"/>
      <c r="C232" s="83"/>
      <c r="D232" s="53">
        <v>64.2</v>
      </c>
      <c r="E232" s="53"/>
      <c r="F232" s="494">
        <v>63.4</v>
      </c>
      <c r="G232" s="53"/>
      <c r="H232" s="122">
        <v>64.4</v>
      </c>
    </row>
    <row r="233" spans="1:8" ht="12" customHeight="1">
      <c r="A233" s="280" t="s">
        <v>106</v>
      </c>
      <c r="B233" s="94"/>
      <c r="C233" s="83"/>
      <c r="D233" s="53">
        <v>2.9</v>
      </c>
      <c r="E233" s="54"/>
      <c r="F233" s="495">
        <v>27.3</v>
      </c>
      <c r="G233" s="54"/>
      <c r="H233" s="123">
        <v>26.6</v>
      </c>
    </row>
    <row r="234" spans="1:8" ht="12" customHeight="1">
      <c r="A234" s="280" t="s">
        <v>210</v>
      </c>
      <c r="B234" s="94"/>
      <c r="C234" s="83"/>
      <c r="D234" s="53">
        <v>27</v>
      </c>
      <c r="E234" s="53"/>
      <c r="F234" s="494">
        <v>2.8</v>
      </c>
      <c r="G234" s="53"/>
      <c r="H234" s="122">
        <v>3.4</v>
      </c>
    </row>
    <row r="235" spans="1:8" ht="12" customHeight="1">
      <c r="A235" s="280" t="s">
        <v>31</v>
      </c>
      <c r="B235" s="94"/>
      <c r="C235" s="80"/>
      <c r="D235" s="53">
        <v>5.9</v>
      </c>
      <c r="E235" s="53"/>
      <c r="F235" s="494">
        <v>6.4</v>
      </c>
      <c r="G235" s="53"/>
      <c r="H235" s="122">
        <v>5.7</v>
      </c>
    </row>
    <row r="236" spans="1:8" ht="3" customHeight="1">
      <c r="A236" s="344"/>
      <c r="B236" s="21"/>
      <c r="C236" s="21"/>
      <c r="D236" s="85"/>
      <c r="E236" s="85"/>
      <c r="F236" s="178"/>
      <c r="G236" s="178"/>
      <c r="H236" s="120"/>
    </row>
    <row r="237" spans="1:8" ht="13.5" customHeight="1">
      <c r="A237" s="342" t="s">
        <v>301</v>
      </c>
      <c r="B237" s="301"/>
      <c r="C237" s="290" t="s">
        <v>320</v>
      </c>
      <c r="D237" s="290" t="s">
        <v>318</v>
      </c>
      <c r="E237" s="290"/>
      <c r="F237" s="290" t="s">
        <v>302</v>
      </c>
      <c r="G237" s="290"/>
      <c r="H237" s="305" t="s">
        <v>319</v>
      </c>
    </row>
    <row r="238" spans="1:8" ht="2.25" customHeight="1">
      <c r="A238" s="343"/>
      <c r="B238" s="25"/>
      <c r="C238" s="55"/>
      <c r="D238" s="16"/>
      <c r="E238" s="16"/>
      <c r="F238" s="16"/>
      <c r="G238" s="16"/>
      <c r="H238" s="96"/>
    </row>
    <row r="239" spans="1:8" ht="12" customHeight="1">
      <c r="A239" s="278" t="s">
        <v>35</v>
      </c>
      <c r="B239" s="21"/>
      <c r="C239" s="21"/>
      <c r="D239" s="21"/>
      <c r="E239" s="21"/>
      <c r="F239" s="21"/>
      <c r="G239" s="21"/>
      <c r="H239" s="125"/>
    </row>
    <row r="240" spans="1:8" ht="12" customHeight="1">
      <c r="A240" s="280" t="s">
        <v>36</v>
      </c>
      <c r="B240" s="21"/>
      <c r="C240" s="20">
        <v>18613044</v>
      </c>
      <c r="D240" s="19">
        <v>5282837</v>
      </c>
      <c r="E240" s="19"/>
      <c r="F240" s="20">
        <v>4497694</v>
      </c>
      <c r="G240" s="20"/>
      <c r="H240" s="97">
        <v>4944618</v>
      </c>
    </row>
    <row r="241" spans="1:8" ht="12" customHeight="1">
      <c r="A241" s="280" t="s">
        <v>59</v>
      </c>
      <c r="B241" s="21"/>
      <c r="C241" s="20">
        <v>22315806</v>
      </c>
      <c r="D241" s="19">
        <v>6219256</v>
      </c>
      <c r="E241" s="19"/>
      <c r="F241" s="20">
        <v>5445375</v>
      </c>
      <c r="G241" s="20"/>
      <c r="H241" s="97">
        <v>5823344</v>
      </c>
    </row>
    <row r="242" spans="1:8" ht="12" customHeight="1">
      <c r="A242" s="278" t="s">
        <v>103</v>
      </c>
      <c r="B242" s="21"/>
      <c r="C242" s="38"/>
      <c r="D242" s="19"/>
      <c r="E242" s="19"/>
      <c r="F242" s="20"/>
      <c r="G242" s="20"/>
      <c r="H242" s="112"/>
    </row>
    <row r="243" spans="1:8" ht="12" customHeight="1">
      <c r="A243" s="280" t="s">
        <v>36</v>
      </c>
      <c r="B243" s="21"/>
      <c r="C243" s="20">
        <v>9750598</v>
      </c>
      <c r="D243" s="19">
        <v>2654444</v>
      </c>
      <c r="E243" s="19"/>
      <c r="F243" s="20">
        <v>2354301</v>
      </c>
      <c r="G243" s="20"/>
      <c r="H243" s="97">
        <v>2494033</v>
      </c>
    </row>
    <row r="244" spans="1:8" ht="12" customHeight="1">
      <c r="A244" s="280" t="s">
        <v>59</v>
      </c>
      <c r="B244" s="21"/>
      <c r="C244" s="20">
        <v>11616982</v>
      </c>
      <c r="D244" s="19">
        <v>3122281</v>
      </c>
      <c r="E244" s="19"/>
      <c r="F244" s="20">
        <v>2822811</v>
      </c>
      <c r="G244" s="20"/>
      <c r="H244" s="97">
        <v>2941154</v>
      </c>
    </row>
    <row r="245" spans="1:8" ht="3" customHeight="1">
      <c r="A245" s="346"/>
      <c r="B245" s="3"/>
      <c r="C245" s="145"/>
      <c r="D245" s="21"/>
      <c r="E245" s="21"/>
      <c r="F245" s="21"/>
      <c r="G245" s="21"/>
      <c r="H245" s="125"/>
    </row>
    <row r="246" spans="1:8" ht="13.5" customHeight="1">
      <c r="A246" s="278" t="s">
        <v>260</v>
      </c>
      <c r="B246" s="549" t="s">
        <v>321</v>
      </c>
      <c r="C246" s="549"/>
      <c r="D246" s="383" t="s">
        <v>322</v>
      </c>
      <c r="E246" s="383"/>
      <c r="F246" s="383" t="s">
        <v>304</v>
      </c>
      <c r="G246" s="383"/>
      <c r="H246" s="394" t="s">
        <v>326</v>
      </c>
    </row>
    <row r="247" spans="1:8" ht="12" customHeight="1">
      <c r="A247" s="280" t="s">
        <v>36</v>
      </c>
      <c r="B247" s="3"/>
      <c r="C247" s="38">
        <v>6.8</v>
      </c>
      <c r="D247" s="143">
        <v>6.8</v>
      </c>
      <c r="E247" s="143"/>
      <c r="F247" s="67">
        <v>6.4</v>
      </c>
      <c r="G247" s="67"/>
      <c r="H247" s="144">
        <v>10.5</v>
      </c>
    </row>
    <row r="248" spans="1:8" ht="12" customHeight="1">
      <c r="A248" s="280" t="s">
        <v>59</v>
      </c>
      <c r="B248" s="3"/>
      <c r="C248" s="46">
        <v>6.7</v>
      </c>
      <c r="D248" s="143">
        <v>6.8</v>
      </c>
      <c r="E248" s="143"/>
      <c r="F248" s="46">
        <v>6.4</v>
      </c>
      <c r="G248" s="46"/>
      <c r="H248" s="144">
        <v>10.2</v>
      </c>
    </row>
    <row r="249" spans="1:8" ht="12" customHeight="1">
      <c r="A249" s="278" t="s">
        <v>261</v>
      </c>
      <c r="B249" s="3"/>
      <c r="C249" s="147"/>
      <c r="D249" s="143"/>
      <c r="E249" s="143"/>
      <c r="F249" s="67"/>
      <c r="G249" s="67"/>
      <c r="H249" s="125"/>
    </row>
    <row r="250" spans="1:8" ht="12" customHeight="1">
      <c r="A250" s="280" t="s">
        <v>36</v>
      </c>
      <c r="B250" s="3"/>
      <c r="C250" s="46">
        <v>5.9</v>
      </c>
      <c r="D250" s="13">
        <v>6.4</v>
      </c>
      <c r="E250" s="13"/>
      <c r="F250" s="46">
        <v>6</v>
      </c>
      <c r="G250" s="46"/>
      <c r="H250" s="148">
        <v>6.3</v>
      </c>
    </row>
    <row r="251" spans="1:8" ht="12" customHeight="1">
      <c r="A251" s="280" t="s">
        <v>59</v>
      </c>
      <c r="B251" s="3"/>
      <c r="C251" s="46">
        <v>5.5</v>
      </c>
      <c r="D251" s="13">
        <v>6.2</v>
      </c>
      <c r="E251" s="13"/>
      <c r="F251" s="46">
        <v>5.7</v>
      </c>
      <c r="G251" s="46"/>
      <c r="H251" s="148">
        <v>5.7</v>
      </c>
    </row>
    <row r="252" spans="1:8" ht="3.75" customHeight="1">
      <c r="A252" s="280"/>
      <c r="B252" s="3"/>
      <c r="C252" s="145"/>
      <c r="D252" s="21"/>
      <c r="E252" s="21"/>
      <c r="F252" s="21"/>
      <c r="G252" s="21"/>
      <c r="H252" s="125"/>
    </row>
    <row r="253" spans="1:8" ht="13.5" customHeight="1">
      <c r="A253" s="326" t="s">
        <v>262</v>
      </c>
      <c r="B253" s="306"/>
      <c r="C253" s="307"/>
      <c r="D253" s="290" t="s">
        <v>302</v>
      </c>
      <c r="E253" s="290"/>
      <c r="F253" s="290" t="s">
        <v>285</v>
      </c>
      <c r="G253" s="290"/>
      <c r="H253" s="305" t="s">
        <v>303</v>
      </c>
    </row>
    <row r="254" spans="1:8" ht="2.25" customHeight="1">
      <c r="A254" s="289"/>
      <c r="B254" s="20"/>
      <c r="C254" s="20"/>
      <c r="D254" s="27"/>
      <c r="E254" s="27"/>
      <c r="F254" s="27"/>
      <c r="G254" s="27"/>
      <c r="H254" s="121"/>
    </row>
    <row r="255" spans="1:8" ht="12" customHeight="1">
      <c r="A255" s="278" t="s">
        <v>263</v>
      </c>
      <c r="B255" s="19"/>
      <c r="C255" s="21"/>
      <c r="D255" s="174">
        <v>40795</v>
      </c>
      <c r="E255" s="174"/>
      <c r="F255" s="319">
        <v>43394</v>
      </c>
      <c r="G255" s="319"/>
      <c r="H255" s="175">
        <v>42111</v>
      </c>
    </row>
    <row r="256" spans="1:8" ht="12" customHeight="1">
      <c r="A256" s="324" t="s">
        <v>107</v>
      </c>
      <c r="B256" s="20"/>
      <c r="C256" s="19"/>
      <c r="D256" s="174">
        <v>9849406</v>
      </c>
      <c r="E256" s="174"/>
      <c r="F256" s="319">
        <v>10235032</v>
      </c>
      <c r="G256" s="319"/>
      <c r="H256" s="175">
        <v>9726761</v>
      </c>
    </row>
    <row r="257" spans="1:8" ht="12" customHeight="1">
      <c r="A257" s="324" t="s">
        <v>108</v>
      </c>
      <c r="B257" s="20"/>
      <c r="C257" s="19"/>
      <c r="D257" s="174">
        <v>114905481</v>
      </c>
      <c r="E257" s="174"/>
      <c r="F257" s="319">
        <v>122997857</v>
      </c>
      <c r="G257" s="319"/>
      <c r="H257" s="175">
        <v>104849263</v>
      </c>
    </row>
    <row r="258" spans="1:8" ht="12" customHeight="1">
      <c r="A258" s="322" t="s">
        <v>264</v>
      </c>
      <c r="B258" s="20"/>
      <c r="C258" s="19"/>
      <c r="D258" s="174">
        <v>28975</v>
      </c>
      <c r="E258" s="174"/>
      <c r="F258" s="319">
        <v>32077</v>
      </c>
      <c r="G258" s="319"/>
      <c r="H258" s="175">
        <v>30638</v>
      </c>
    </row>
    <row r="259" spans="1:8" ht="12" customHeight="1">
      <c r="A259" s="324" t="s">
        <v>107</v>
      </c>
      <c r="B259" s="20"/>
      <c r="C259" s="19"/>
      <c r="D259" s="174">
        <v>4856900</v>
      </c>
      <c r="E259" s="174"/>
      <c r="F259" s="319">
        <v>5185959</v>
      </c>
      <c r="G259" s="319"/>
      <c r="H259" s="175">
        <v>5241721</v>
      </c>
    </row>
    <row r="260" spans="1:8" ht="12" customHeight="1">
      <c r="A260" s="324" t="s">
        <v>108</v>
      </c>
      <c r="B260" s="20"/>
      <c r="C260" s="19"/>
      <c r="D260" s="174">
        <v>49201370</v>
      </c>
      <c r="E260" s="174"/>
      <c r="F260" s="319">
        <v>63433248</v>
      </c>
      <c r="G260" s="319"/>
      <c r="H260" s="175">
        <v>48479478</v>
      </c>
    </row>
    <row r="261" spans="1:8" ht="12" customHeight="1">
      <c r="A261" s="324" t="s">
        <v>79</v>
      </c>
      <c r="B261" s="20"/>
      <c r="C261" s="19"/>
      <c r="D261" s="282">
        <v>10130</v>
      </c>
      <c r="E261" s="282"/>
      <c r="F261" s="375">
        <v>12232</v>
      </c>
      <c r="G261" s="375"/>
      <c r="H261" s="118">
        <v>9249</v>
      </c>
    </row>
    <row r="262" spans="1:8" ht="12" customHeight="1">
      <c r="A262" s="322" t="s">
        <v>265</v>
      </c>
      <c r="B262" s="20"/>
      <c r="C262" s="19"/>
      <c r="D262" s="174">
        <v>6586</v>
      </c>
      <c r="E262" s="174"/>
      <c r="F262" s="319">
        <v>5966</v>
      </c>
      <c r="G262" s="319"/>
      <c r="H262" s="175">
        <v>5983</v>
      </c>
    </row>
    <row r="263" spans="1:8" ht="12" customHeight="1">
      <c r="A263" s="324" t="s">
        <v>107</v>
      </c>
      <c r="B263" s="20"/>
      <c r="C263" s="19"/>
      <c r="D263" s="174">
        <v>4815241</v>
      </c>
      <c r="E263" s="174"/>
      <c r="F263" s="319">
        <v>4906918</v>
      </c>
      <c r="G263" s="319"/>
      <c r="H263" s="175">
        <v>4296175</v>
      </c>
    </row>
    <row r="264" spans="1:8" ht="12" customHeight="1">
      <c r="A264" s="324" t="s">
        <v>108</v>
      </c>
      <c r="B264" s="20"/>
      <c r="C264" s="19"/>
      <c r="D264" s="174">
        <v>57571087</v>
      </c>
      <c r="E264" s="174"/>
      <c r="F264" s="319">
        <v>52220660</v>
      </c>
      <c r="G264" s="319"/>
      <c r="H264" s="175">
        <v>47050258</v>
      </c>
    </row>
    <row r="265" spans="1:8" ht="12" customHeight="1">
      <c r="A265" s="324" t="s">
        <v>79</v>
      </c>
      <c r="B265" s="20"/>
      <c r="C265" s="19"/>
      <c r="D265" s="282">
        <v>11956</v>
      </c>
      <c r="E265" s="282"/>
      <c r="F265" s="375">
        <v>10642</v>
      </c>
      <c r="G265" s="375"/>
      <c r="H265" s="118">
        <v>10952</v>
      </c>
    </row>
    <row r="266" spans="1:8" ht="12" customHeight="1">
      <c r="A266" s="322" t="s">
        <v>266</v>
      </c>
      <c r="B266" s="20"/>
      <c r="C266" s="19"/>
      <c r="D266" s="174">
        <v>3697</v>
      </c>
      <c r="E266" s="174"/>
      <c r="F266" s="319">
        <v>3779</v>
      </c>
      <c r="G266" s="319"/>
      <c r="H266" s="175">
        <v>4043</v>
      </c>
    </row>
    <row r="267" spans="1:8" ht="12" customHeight="1">
      <c r="A267" s="324" t="s">
        <v>108</v>
      </c>
      <c r="B267" s="20"/>
      <c r="C267" s="19"/>
      <c r="D267" s="174">
        <v>6701947</v>
      </c>
      <c r="E267" s="174"/>
      <c r="F267" s="319">
        <v>6259138</v>
      </c>
      <c r="G267" s="319"/>
      <c r="H267" s="175">
        <v>7709994</v>
      </c>
    </row>
    <row r="268" spans="1:8" ht="3" customHeight="1">
      <c r="A268" s="346"/>
      <c r="B268" s="4"/>
      <c r="C268" s="21"/>
      <c r="D268" s="21"/>
      <c r="E268" s="21"/>
      <c r="F268" s="21"/>
      <c r="G268" s="21"/>
      <c r="H268" s="97" t="s">
        <v>58</v>
      </c>
    </row>
    <row r="269" spans="1:8" ht="13.5" customHeight="1">
      <c r="A269" s="326" t="s">
        <v>338</v>
      </c>
      <c r="B269" s="308"/>
      <c r="C269" s="308"/>
      <c r="D269" s="550" t="s">
        <v>217</v>
      </c>
      <c r="E269" s="550"/>
      <c r="F269" s="551"/>
      <c r="G269" s="551"/>
      <c r="H269" s="552"/>
    </row>
    <row r="270" spans="1:8" ht="2.25" customHeight="1">
      <c r="A270" s="289"/>
      <c r="B270" s="41"/>
      <c r="C270" s="41"/>
      <c r="D270" s="23"/>
      <c r="E270" s="23"/>
      <c r="F270" s="21"/>
      <c r="G270" s="21"/>
      <c r="H270" s="125"/>
    </row>
    <row r="271" spans="1:8" ht="12" customHeight="1">
      <c r="A271" s="350" t="s">
        <v>267</v>
      </c>
      <c r="B271" s="16"/>
      <c r="C271" s="23"/>
      <c r="D271" s="136" t="s">
        <v>72</v>
      </c>
      <c r="E271" s="136"/>
      <c r="F271" s="42" t="s">
        <v>110</v>
      </c>
      <c r="G271" s="42"/>
      <c r="H271" s="127" t="s">
        <v>230</v>
      </c>
    </row>
    <row r="272" spans="1:8" ht="12" customHeight="1">
      <c r="A272" s="280" t="s">
        <v>208</v>
      </c>
      <c r="B272" s="39"/>
      <c r="C272" s="39"/>
      <c r="D272" s="39">
        <v>6032</v>
      </c>
      <c r="E272" s="39"/>
      <c r="F272" s="40">
        <v>1053298</v>
      </c>
      <c r="G272" s="40"/>
      <c r="H272" s="126">
        <v>4900989518</v>
      </c>
    </row>
    <row r="273" spans="1:8" ht="12" customHeight="1">
      <c r="A273" s="280" t="s">
        <v>305</v>
      </c>
      <c r="B273" s="16"/>
      <c r="C273" s="23"/>
      <c r="D273" s="39">
        <v>1242</v>
      </c>
      <c r="E273" s="39"/>
      <c r="F273" s="40">
        <v>145031</v>
      </c>
      <c r="G273" s="40"/>
      <c r="H273" s="126">
        <v>154312315</v>
      </c>
    </row>
    <row r="274" spans="1:8" ht="12" customHeight="1">
      <c r="A274" s="280" t="s">
        <v>209</v>
      </c>
      <c r="B274" s="39"/>
      <c r="C274" s="39"/>
      <c r="D274" s="39">
        <v>1013</v>
      </c>
      <c r="E274" s="39"/>
      <c r="F274" s="40">
        <v>280709</v>
      </c>
      <c r="G274" s="40"/>
      <c r="H274" s="126">
        <v>447486585</v>
      </c>
    </row>
    <row r="275" spans="1:8" ht="12" customHeight="1">
      <c r="A275" s="280" t="s">
        <v>68</v>
      </c>
      <c r="B275" s="39"/>
      <c r="C275" s="39"/>
      <c r="D275" s="17">
        <v>1872</v>
      </c>
      <c r="E275" s="17"/>
      <c r="F275" s="40">
        <v>1052375</v>
      </c>
      <c r="G275" s="40"/>
      <c r="H275" s="126">
        <v>526834746</v>
      </c>
    </row>
    <row r="276" spans="1:8" ht="12" customHeight="1">
      <c r="A276" s="280" t="s">
        <v>115</v>
      </c>
      <c r="B276" s="39"/>
      <c r="C276" s="17"/>
      <c r="D276" s="17">
        <v>978</v>
      </c>
      <c r="E276" s="17"/>
      <c r="F276" s="40">
        <v>297371</v>
      </c>
      <c r="G276" s="40"/>
      <c r="H276" s="126">
        <v>1523761874</v>
      </c>
    </row>
    <row r="277" spans="1:8" ht="12" customHeight="1">
      <c r="A277" s="280" t="s">
        <v>65</v>
      </c>
      <c r="B277" s="39"/>
      <c r="C277" s="17"/>
      <c r="D277" s="17">
        <v>812</v>
      </c>
      <c r="E277" s="17"/>
      <c r="F277" s="40">
        <v>131793</v>
      </c>
      <c r="G277" s="40"/>
      <c r="H277" s="126">
        <v>585936377</v>
      </c>
    </row>
    <row r="278" spans="1:8" ht="12" customHeight="1">
      <c r="A278" s="280" t="s">
        <v>64</v>
      </c>
      <c r="B278" s="39"/>
      <c r="C278" s="17"/>
      <c r="D278" s="39">
        <v>8150</v>
      </c>
      <c r="E278" s="39"/>
      <c r="F278" s="40">
        <v>496353</v>
      </c>
      <c r="G278" s="40"/>
      <c r="H278" s="126">
        <v>3178724649</v>
      </c>
    </row>
    <row r="279" spans="1:8" ht="12" customHeight="1">
      <c r="A279" s="280" t="s">
        <v>37</v>
      </c>
      <c r="B279" s="39"/>
      <c r="C279" s="39"/>
      <c r="D279" s="39">
        <v>130</v>
      </c>
      <c r="E279" s="39"/>
      <c r="F279" s="40">
        <v>31522</v>
      </c>
      <c r="G279" s="40"/>
      <c r="H279" s="126">
        <v>144437842</v>
      </c>
    </row>
    <row r="280" spans="1:8" ht="12" customHeight="1">
      <c r="A280" s="280" t="s">
        <v>63</v>
      </c>
      <c r="B280" s="39"/>
      <c r="C280" s="39"/>
      <c r="D280" s="36">
        <v>235</v>
      </c>
      <c r="E280" s="36"/>
      <c r="F280" s="40">
        <v>46033</v>
      </c>
      <c r="G280" s="40"/>
      <c r="H280" s="126">
        <v>850793218</v>
      </c>
    </row>
    <row r="281" spans="1:8" ht="12" customHeight="1">
      <c r="A281" s="280" t="s">
        <v>83</v>
      </c>
      <c r="B281" s="174"/>
      <c r="C281" s="174"/>
      <c r="D281" s="174">
        <v>354</v>
      </c>
      <c r="E281" s="174"/>
      <c r="F281" s="319">
        <v>31070</v>
      </c>
      <c r="G281" s="319"/>
      <c r="H281" s="175">
        <v>104055587</v>
      </c>
    </row>
    <row r="282" spans="1:8" ht="12" customHeight="1">
      <c r="A282" s="280" t="s">
        <v>76</v>
      </c>
      <c r="B282" s="174"/>
      <c r="C282" s="174"/>
      <c r="D282" s="31">
        <v>5540</v>
      </c>
      <c r="E282" s="31"/>
      <c r="F282" s="319">
        <v>249490</v>
      </c>
      <c r="G282" s="319"/>
      <c r="H282" s="175">
        <v>306382185</v>
      </c>
    </row>
    <row r="283" spans="1:8" ht="12" customHeight="1">
      <c r="A283" s="280" t="s">
        <v>66</v>
      </c>
      <c r="B283" s="174"/>
      <c r="C283" s="31"/>
      <c r="D283" s="31">
        <v>519</v>
      </c>
      <c r="E283" s="31"/>
      <c r="F283" s="319">
        <v>52421</v>
      </c>
      <c r="G283" s="319"/>
      <c r="H283" s="175">
        <v>627985940</v>
      </c>
    </row>
    <row r="284" spans="1:8" ht="12" customHeight="1">
      <c r="A284" s="280" t="s">
        <v>67</v>
      </c>
      <c r="B284" s="174"/>
      <c r="C284" s="174"/>
      <c r="D284" s="31">
        <v>859</v>
      </c>
      <c r="E284" s="31"/>
      <c r="F284" s="319">
        <v>119111</v>
      </c>
      <c r="G284" s="319"/>
      <c r="H284" s="175">
        <v>242188883</v>
      </c>
    </row>
    <row r="285" spans="1:8" ht="12" customHeight="1">
      <c r="A285" s="280" t="s">
        <v>84</v>
      </c>
      <c r="B285" s="174"/>
      <c r="C285" s="174"/>
      <c r="D285" s="31">
        <v>3734</v>
      </c>
      <c r="E285" s="31"/>
      <c r="F285" s="319">
        <v>293492</v>
      </c>
      <c r="G285" s="319"/>
      <c r="H285" s="175">
        <v>182543602</v>
      </c>
    </row>
    <row r="286" spans="1:8" ht="12" customHeight="1">
      <c r="A286" s="280" t="s">
        <v>69</v>
      </c>
      <c r="B286" s="174"/>
      <c r="C286" s="174"/>
      <c r="D286" s="31">
        <v>1096</v>
      </c>
      <c r="E286" s="31"/>
      <c r="F286" s="319">
        <v>145739</v>
      </c>
      <c r="G286" s="319"/>
      <c r="H286" s="175">
        <v>166751086</v>
      </c>
    </row>
    <row r="287" spans="1:8" ht="12" customHeight="1">
      <c r="A287" s="280" t="s">
        <v>70</v>
      </c>
      <c r="B287" s="174"/>
      <c r="C287" s="174"/>
      <c r="D287" s="31">
        <v>310</v>
      </c>
      <c r="E287" s="31"/>
      <c r="F287" s="319">
        <v>48344</v>
      </c>
      <c r="G287" s="319"/>
      <c r="H287" s="175">
        <v>185796786</v>
      </c>
    </row>
    <row r="288" spans="1:8" ht="12" customHeight="1">
      <c r="A288" s="280" t="s">
        <v>211</v>
      </c>
      <c r="B288" s="39"/>
      <c r="C288" s="17"/>
      <c r="D288" s="17">
        <v>1139</v>
      </c>
      <c r="E288" s="17"/>
      <c r="F288" s="40">
        <v>176870</v>
      </c>
      <c r="G288" s="40"/>
      <c r="H288" s="126">
        <v>548525183</v>
      </c>
    </row>
    <row r="289" spans="1:8" ht="12" customHeight="1">
      <c r="A289" s="280" t="s">
        <v>71</v>
      </c>
      <c r="B289" s="39"/>
      <c r="C289" s="39"/>
      <c r="D289" s="17">
        <v>429</v>
      </c>
      <c r="E289" s="17"/>
      <c r="F289" s="40">
        <v>15677</v>
      </c>
      <c r="G289" s="40"/>
      <c r="H289" s="126">
        <v>12270227</v>
      </c>
    </row>
    <row r="290" spans="1:8" ht="2.25" customHeight="1">
      <c r="A290" s="351"/>
      <c r="B290" s="9"/>
      <c r="C290" s="25"/>
      <c r="D290" s="25"/>
      <c r="E290" s="25"/>
      <c r="F290" s="25"/>
      <c r="G290" s="25"/>
      <c r="H290" s="103"/>
    </row>
    <row r="291" spans="1:8" ht="13.5" customHeight="1">
      <c r="A291" s="331" t="s">
        <v>337</v>
      </c>
      <c r="B291" s="309"/>
      <c r="C291" s="290"/>
      <c r="D291" s="310">
        <v>42217</v>
      </c>
      <c r="E291" s="310"/>
      <c r="F291" s="310">
        <v>40299</v>
      </c>
      <c r="G291" s="310"/>
      <c r="H291" s="311">
        <v>39295</v>
      </c>
    </row>
    <row r="292" spans="1:8" ht="2.25" customHeight="1">
      <c r="A292" s="278"/>
      <c r="B292" s="2"/>
      <c r="C292" s="17"/>
      <c r="D292" s="17"/>
      <c r="E292" s="17"/>
      <c r="F292" s="17"/>
      <c r="G292" s="17"/>
      <c r="H292" s="115"/>
    </row>
    <row r="293" spans="1:8" ht="12" customHeight="1">
      <c r="A293" s="352" t="s">
        <v>116</v>
      </c>
      <c r="B293" s="2"/>
      <c r="C293" s="21"/>
      <c r="D293" s="217" t="s">
        <v>287</v>
      </c>
      <c r="E293" s="217"/>
      <c r="F293" s="218" t="s">
        <v>288</v>
      </c>
      <c r="G293" s="218"/>
      <c r="H293" s="219" t="s">
        <v>289</v>
      </c>
    </row>
    <row r="294" spans="1:8" ht="12" customHeight="1">
      <c r="A294" s="352" t="s">
        <v>117</v>
      </c>
      <c r="B294" s="4"/>
      <c r="C294" s="21"/>
      <c r="D294" s="220" t="s">
        <v>86</v>
      </c>
      <c r="E294" s="220"/>
      <c r="F294" s="221" t="s">
        <v>109</v>
      </c>
      <c r="G294" s="221"/>
      <c r="H294" s="222" t="s">
        <v>60</v>
      </c>
    </row>
    <row r="295" spans="1:8" ht="12" customHeight="1">
      <c r="A295" s="352" t="s">
        <v>120</v>
      </c>
      <c r="B295" s="4"/>
      <c r="C295" s="21"/>
      <c r="D295" s="220">
        <v>337</v>
      </c>
      <c r="E295" s="220"/>
      <c r="F295" s="221">
        <v>308</v>
      </c>
      <c r="G295" s="221"/>
      <c r="H295" s="222">
        <v>295</v>
      </c>
    </row>
    <row r="296" spans="1:8" ht="12" customHeight="1">
      <c r="A296" s="352" t="s">
        <v>118</v>
      </c>
      <c r="B296" s="4"/>
      <c r="C296" s="21"/>
      <c r="D296" s="223">
        <f>SUM(D297:D298)</f>
        <v>100979303</v>
      </c>
      <c r="E296" s="223"/>
      <c r="F296" s="224">
        <f>SUM(F297:F298)</f>
        <v>92335113</v>
      </c>
      <c r="G296" s="224"/>
      <c r="H296" s="225">
        <f>SUM(H297:H298)</f>
        <v>88546087</v>
      </c>
    </row>
    <row r="297" spans="1:8" ht="12" customHeight="1">
      <c r="A297" s="204" t="s">
        <v>20</v>
      </c>
      <c r="B297" s="4"/>
      <c r="C297" s="21"/>
      <c r="D297" s="217">
        <v>51069962</v>
      </c>
      <c r="E297" s="217"/>
      <c r="F297" s="218">
        <v>46634257</v>
      </c>
      <c r="G297" s="218"/>
      <c r="H297" s="226">
        <v>44757788</v>
      </c>
    </row>
    <row r="298" spans="1:8" ht="12" customHeight="1">
      <c r="A298" s="204" t="s">
        <v>21</v>
      </c>
      <c r="B298" s="4"/>
      <c r="C298" s="21"/>
      <c r="D298" s="217">
        <v>49909341</v>
      </c>
      <c r="E298" s="217"/>
      <c r="F298" s="218">
        <v>45700856</v>
      </c>
      <c r="G298" s="218"/>
      <c r="H298" s="226">
        <v>43788299</v>
      </c>
    </row>
    <row r="299" spans="1:8" ht="12" customHeight="1">
      <c r="A299" s="352" t="s">
        <v>119</v>
      </c>
      <c r="B299" s="4"/>
      <c r="C299" s="21"/>
      <c r="D299" s="195">
        <f>SUM(D300:D301)</f>
        <v>100</v>
      </c>
      <c r="E299" s="195"/>
      <c r="F299" s="197">
        <f>SUM(F300:F301)</f>
        <v>100</v>
      </c>
      <c r="G299" s="197"/>
      <c r="H299" s="227">
        <f>SUM(H300:H301)</f>
        <v>100</v>
      </c>
    </row>
    <row r="300" spans="1:8" ht="12" customHeight="1">
      <c r="A300" s="204" t="s">
        <v>20</v>
      </c>
      <c r="B300" s="2"/>
      <c r="C300" s="21"/>
      <c r="D300" s="195">
        <f>D297/D296*100</f>
        <v>50.57468261590199</v>
      </c>
      <c r="E300" s="195"/>
      <c r="F300" s="197">
        <f>F297/F296*100</f>
        <v>50.505442062977714</v>
      </c>
      <c r="G300" s="197"/>
      <c r="H300" s="227">
        <f>H297/H296*100</f>
        <v>50.54744881047086</v>
      </c>
    </row>
    <row r="301" spans="1:8" ht="12" customHeight="1">
      <c r="A301" s="204" t="s">
        <v>21</v>
      </c>
      <c r="B301" s="2"/>
      <c r="C301" s="21"/>
      <c r="D301" s="195">
        <f>D298/D296*100</f>
        <v>49.42531738409801</v>
      </c>
      <c r="E301" s="195"/>
      <c r="F301" s="197">
        <f>F298/F296*100</f>
        <v>49.494557937022286</v>
      </c>
      <c r="G301" s="197"/>
      <c r="H301" s="227">
        <f>H298/H296*100</f>
        <v>49.45255118952913</v>
      </c>
    </row>
    <row r="302" spans="1:8" ht="12" customHeight="1">
      <c r="A302" s="352" t="s">
        <v>121</v>
      </c>
      <c r="B302" s="2"/>
      <c r="C302" s="21"/>
      <c r="D302" s="184">
        <f>D304+D305+D308</f>
        <v>100979303</v>
      </c>
      <c r="E302" s="184"/>
      <c r="F302" s="209">
        <f>F304+F305+F308</f>
        <v>92335113</v>
      </c>
      <c r="G302" s="209"/>
      <c r="H302" s="228">
        <f>H304+H305+H308</f>
        <v>88546087</v>
      </c>
    </row>
    <row r="303" spans="1:8" ht="12" customHeight="1">
      <c r="A303" s="204" t="s">
        <v>122</v>
      </c>
      <c r="B303" s="2"/>
      <c r="C303" s="21"/>
      <c r="D303" s="17">
        <f>2076015+8742916</f>
        <v>10818931</v>
      </c>
      <c r="E303" s="17"/>
      <c r="F303" s="18">
        <f>1968131+8265653</f>
        <v>10233784</v>
      </c>
      <c r="G303" s="18"/>
      <c r="H303" s="97">
        <f>2070297+8505359</f>
        <v>10575656</v>
      </c>
    </row>
    <row r="304" spans="1:8" ht="12" customHeight="1">
      <c r="A304" s="353" t="s">
        <v>38</v>
      </c>
      <c r="B304" s="2"/>
      <c r="C304" s="21"/>
      <c r="D304" s="217">
        <v>32155793</v>
      </c>
      <c r="E304" s="217"/>
      <c r="F304" s="218">
        <v>30734937</v>
      </c>
      <c r="G304" s="218"/>
      <c r="H304" s="229">
        <v>31407604</v>
      </c>
    </row>
    <row r="305" spans="1:8" ht="12" customHeight="1">
      <c r="A305" s="353" t="s">
        <v>39</v>
      </c>
      <c r="B305" s="2"/>
      <c r="C305" s="21"/>
      <c r="D305" s="217">
        <v>64035924</v>
      </c>
      <c r="E305" s="217"/>
      <c r="F305" s="218">
        <v>57587249</v>
      </c>
      <c r="G305" s="218"/>
      <c r="H305" s="229">
        <v>53468834</v>
      </c>
    </row>
    <row r="306" spans="1:8" ht="12" customHeight="1">
      <c r="A306" s="204" t="s">
        <v>123</v>
      </c>
      <c r="B306" s="2"/>
      <c r="C306" s="21"/>
      <c r="D306" s="217">
        <v>62615419</v>
      </c>
      <c r="E306" s="217"/>
      <c r="F306" s="218">
        <v>55719517</v>
      </c>
      <c r="G306" s="218"/>
      <c r="H306" s="229">
        <v>51300060</v>
      </c>
    </row>
    <row r="307" spans="1:8" ht="12" customHeight="1">
      <c r="A307" s="204" t="s">
        <v>124</v>
      </c>
      <c r="B307" s="2"/>
      <c r="C307" s="21"/>
      <c r="D307" s="217">
        <v>7548769</v>
      </c>
      <c r="E307" s="217"/>
      <c r="F307" s="218">
        <v>6241326</v>
      </c>
      <c r="G307" s="218"/>
      <c r="H307" s="229">
        <f>H308+1837495</f>
        <v>5507144</v>
      </c>
    </row>
    <row r="308" spans="1:8" ht="12" customHeight="1">
      <c r="A308" s="353" t="s">
        <v>40</v>
      </c>
      <c r="B308" s="4"/>
      <c r="C308" s="21"/>
      <c r="D308" s="217">
        <v>4787586</v>
      </c>
      <c r="E308" s="217"/>
      <c r="F308" s="218">
        <v>4012927</v>
      </c>
      <c r="G308" s="218"/>
      <c r="H308" s="229">
        <v>3669649</v>
      </c>
    </row>
    <row r="309" spans="1:8" s="8" customFormat="1" ht="3" customHeight="1">
      <c r="A309" s="465"/>
      <c r="B309" s="466"/>
      <c r="C309" s="467"/>
      <c r="D309" s="468"/>
      <c r="E309" s="468"/>
      <c r="F309" s="468"/>
      <c r="G309" s="468"/>
      <c r="H309" s="469"/>
    </row>
    <row r="310" spans="1:8" s="149" customFormat="1" ht="13.5" customHeight="1">
      <c r="A310" s="482" t="s">
        <v>268</v>
      </c>
      <c r="B310" s="483"/>
      <c r="C310" s="483"/>
      <c r="D310" s="483"/>
      <c r="E310" s="483"/>
      <c r="F310" s="484"/>
      <c r="G310" s="484"/>
      <c r="H310" s="483"/>
    </row>
    <row r="311" spans="1:8" s="149" customFormat="1" ht="10.5" customHeight="1">
      <c r="A311" s="544" t="s">
        <v>154</v>
      </c>
      <c r="B311" s="544"/>
      <c r="C311" s="544"/>
      <c r="D311" s="544"/>
      <c r="E311" s="544"/>
      <c r="F311" s="544"/>
      <c r="G311" s="544"/>
      <c r="H311" s="544"/>
    </row>
    <row r="312" spans="1:8" s="149" customFormat="1" ht="10.5" customHeight="1">
      <c r="A312" s="544" t="s">
        <v>155</v>
      </c>
      <c r="B312" s="544"/>
      <c r="C312" s="544"/>
      <c r="D312" s="544"/>
      <c r="E312" s="544"/>
      <c r="F312" s="544"/>
      <c r="G312" s="544"/>
      <c r="H312" s="544"/>
    </row>
    <row r="313" spans="1:8" s="149" customFormat="1" ht="10.5" customHeight="1">
      <c r="A313" s="544" t="s">
        <v>156</v>
      </c>
      <c r="B313" s="544"/>
      <c r="C313" s="544"/>
      <c r="D313" s="544"/>
      <c r="E313" s="544"/>
      <c r="F313" s="544"/>
      <c r="G313" s="544"/>
      <c r="H313" s="544"/>
    </row>
    <row r="314" spans="1:8" s="149" customFormat="1" ht="10.5" customHeight="1">
      <c r="A314" s="544" t="s">
        <v>160</v>
      </c>
      <c r="B314" s="544"/>
      <c r="C314" s="439"/>
      <c r="D314" s="439"/>
      <c r="E314" s="439"/>
      <c r="F314" s="439"/>
      <c r="G314" s="439"/>
      <c r="H314" s="439"/>
    </row>
    <row r="315" spans="1:8" s="149" customFormat="1" ht="10.5" customHeight="1">
      <c r="A315" s="348" t="s">
        <v>159</v>
      </c>
      <c r="B315" s="150"/>
      <c r="C315" s="150"/>
      <c r="D315" s="151"/>
      <c r="E315" s="151"/>
      <c r="F315" s="150"/>
      <c r="G315" s="150"/>
      <c r="H315" s="440"/>
    </row>
    <row r="316" spans="1:8" s="149" customFormat="1" ht="13.5" customHeight="1">
      <c r="A316" s="337" t="s">
        <v>366</v>
      </c>
      <c r="B316" s="60"/>
      <c r="C316" s="60"/>
      <c r="D316" s="87"/>
      <c r="E316" s="87"/>
      <c r="F316" s="88"/>
      <c r="G316" s="88"/>
      <c r="H316" s="172" t="s">
        <v>142</v>
      </c>
    </row>
    <row r="317" spans="1:8" s="149" customFormat="1" ht="11.25" customHeight="1">
      <c r="A317" s="431"/>
      <c r="B317" s="432"/>
      <c r="C317" s="186"/>
      <c r="D317" s="433"/>
      <c r="E317" s="433"/>
      <c r="F317" s="186"/>
      <c r="G317" s="186"/>
      <c r="H317" s="434"/>
    </row>
    <row r="318" spans="1:8" ht="13.5" customHeight="1" thickBot="1">
      <c r="A318" s="405" t="s">
        <v>269</v>
      </c>
      <c r="B318" s="424"/>
      <c r="C318" s="407"/>
      <c r="D318" s="425">
        <v>42217</v>
      </c>
      <c r="E318" s="425"/>
      <c r="F318" s="425">
        <v>40299</v>
      </c>
      <c r="G318" s="425"/>
      <c r="H318" s="426">
        <v>39295</v>
      </c>
    </row>
    <row r="319" spans="1:8" s="149" customFormat="1" ht="11.25" customHeight="1">
      <c r="A319" s="354" t="s">
        <v>125</v>
      </c>
      <c r="B319" s="162"/>
      <c r="C319" s="162"/>
      <c r="D319" s="188">
        <v>100</v>
      </c>
      <c r="E319" s="188"/>
      <c r="F319" s="189">
        <v>100</v>
      </c>
      <c r="G319" s="189"/>
      <c r="H319" s="236">
        <v>100</v>
      </c>
    </row>
    <row r="320" spans="1:8" s="149" customFormat="1" ht="11.25" customHeight="1">
      <c r="A320" s="204" t="s">
        <v>122</v>
      </c>
      <c r="B320" s="163"/>
      <c r="C320" s="163"/>
      <c r="D320" s="191">
        <v>10.714008394373648</v>
      </c>
      <c r="E320" s="191"/>
      <c r="F320" s="179">
        <v>11.083306953877882</v>
      </c>
      <c r="G320" s="179"/>
      <c r="H320" s="190">
        <v>11.94367403271022</v>
      </c>
    </row>
    <row r="321" spans="1:8" s="149" customFormat="1" ht="11.25" customHeight="1">
      <c r="A321" s="353" t="s">
        <v>38</v>
      </c>
      <c r="B321" s="163"/>
      <c r="C321" s="163"/>
      <c r="D321" s="191">
        <v>31.843944298169696</v>
      </c>
      <c r="E321" s="191"/>
      <c r="F321" s="179">
        <v>33.28629380677749</v>
      </c>
      <c r="G321" s="179"/>
      <c r="H321" s="190">
        <v>35.47034664558356</v>
      </c>
    </row>
    <row r="322" spans="1:8" s="149" customFormat="1" ht="11.25" customHeight="1">
      <c r="A322" s="353" t="s">
        <v>39</v>
      </c>
      <c r="B322" s="163"/>
      <c r="C322" s="163"/>
      <c r="D322" s="191">
        <v>63.41489998202899</v>
      </c>
      <c r="E322" s="191"/>
      <c r="F322" s="179">
        <v>62.36765963561446</v>
      </c>
      <c r="G322" s="179"/>
      <c r="H322" s="190">
        <v>60.385315502423055</v>
      </c>
    </row>
    <row r="323" spans="1:8" s="149" customFormat="1" ht="11.25" customHeight="1">
      <c r="A323" s="204" t="s">
        <v>123</v>
      </c>
      <c r="B323" s="163"/>
      <c r="C323" s="163"/>
      <c r="D323" s="191">
        <v>62.00817111997693</v>
      </c>
      <c r="E323" s="191"/>
      <c r="F323" s="179">
        <v>60.344884182900174</v>
      </c>
      <c r="G323" s="179"/>
      <c r="H323" s="190">
        <v>57.935998910940015</v>
      </c>
    </row>
    <row r="324" spans="1:8" s="149" customFormat="1" ht="11.25" customHeight="1">
      <c r="A324" s="204" t="s">
        <v>124</v>
      </c>
      <c r="B324" s="163"/>
      <c r="C324" s="163"/>
      <c r="D324" s="191">
        <v>7.475560610672863</v>
      </c>
      <c r="E324" s="191"/>
      <c r="F324" s="179">
        <v>6.7594285610502265</v>
      </c>
      <c r="G324" s="179"/>
      <c r="H324" s="190">
        <v>6.219522721540479</v>
      </c>
    </row>
    <row r="325" spans="1:8" s="149" customFormat="1" ht="11.25" customHeight="1">
      <c r="A325" s="353" t="s">
        <v>40</v>
      </c>
      <c r="B325" s="163"/>
      <c r="C325" s="163"/>
      <c r="D325" s="191">
        <v>4.741155719801314</v>
      </c>
      <c r="E325" s="191"/>
      <c r="F325" s="179">
        <v>4.346046557608046</v>
      </c>
      <c r="G325" s="179"/>
      <c r="H325" s="190">
        <v>4.1443378519933916</v>
      </c>
    </row>
    <row r="326" spans="1:8" s="149" customFormat="1" ht="11.25" customHeight="1">
      <c r="A326" s="352" t="s">
        <v>126</v>
      </c>
      <c r="B326" s="163"/>
      <c r="C326" s="163"/>
      <c r="D326" s="191">
        <v>57.69164664509253</v>
      </c>
      <c r="E326" s="191"/>
      <c r="F326" s="179">
        <v>60.33951022734216</v>
      </c>
      <c r="G326" s="179"/>
      <c r="H326" s="190">
        <v>65.60317548723803</v>
      </c>
    </row>
    <row r="327" spans="1:8" s="149" customFormat="1" ht="11.25" customHeight="1">
      <c r="A327" s="204" t="s">
        <v>127</v>
      </c>
      <c r="B327" s="163"/>
      <c r="C327" s="163"/>
      <c r="D327" s="191">
        <v>50.21524012052985</v>
      </c>
      <c r="E327" s="191"/>
      <c r="F327" s="179">
        <v>53.37108046262116</v>
      </c>
      <c r="G327" s="179"/>
      <c r="H327" s="190">
        <v>58.74002040141739</v>
      </c>
    </row>
    <row r="328" spans="1:8" s="149" customFormat="1" ht="11.25" customHeight="1">
      <c r="A328" s="204" t="s">
        <v>128</v>
      </c>
      <c r="B328" s="163"/>
      <c r="C328" s="163"/>
      <c r="D328" s="191">
        <v>7.476406524562681</v>
      </c>
      <c r="E328" s="191"/>
      <c r="F328" s="179">
        <v>6.968429764721005</v>
      </c>
      <c r="G328" s="179"/>
      <c r="H328" s="190">
        <v>6.863155085820647</v>
      </c>
    </row>
    <row r="329" spans="1:8" s="149" customFormat="1" ht="11.25" customHeight="1">
      <c r="A329" s="352" t="s">
        <v>140</v>
      </c>
      <c r="B329" s="163"/>
      <c r="C329" s="163"/>
      <c r="D329" s="208">
        <v>102.32545847479733</v>
      </c>
      <c r="E329" s="208"/>
      <c r="F329" s="180">
        <v>102.04241469787787</v>
      </c>
      <c r="G329" s="180"/>
      <c r="H329" s="237">
        <v>102.21403667678437</v>
      </c>
    </row>
    <row r="330" spans="1:8" s="149" customFormat="1" ht="11.25" customHeight="1">
      <c r="A330" s="352" t="s">
        <v>129</v>
      </c>
      <c r="B330" s="163"/>
      <c r="C330" s="163"/>
      <c r="D330" s="192">
        <v>24.279</v>
      </c>
      <c r="E330" s="192"/>
      <c r="F330" s="181">
        <v>23.298</v>
      </c>
      <c r="G330" s="181"/>
      <c r="H330" s="238">
        <v>22.2</v>
      </c>
    </row>
    <row r="331" spans="1:8" s="149" customFormat="1" ht="11.25" customHeight="1">
      <c r="A331" s="352" t="s">
        <v>130</v>
      </c>
      <c r="B331" s="163"/>
      <c r="C331" s="163"/>
      <c r="D331" s="210" t="s">
        <v>148</v>
      </c>
      <c r="E331" s="210"/>
      <c r="F331" s="207" t="s">
        <v>145</v>
      </c>
      <c r="G331" s="207"/>
      <c r="H331" s="193" t="s">
        <v>148</v>
      </c>
    </row>
    <row r="332" spans="1:8" s="149" customFormat="1" ht="11.25" customHeight="1">
      <c r="A332" s="355" t="s">
        <v>131</v>
      </c>
      <c r="B332" s="163"/>
      <c r="C332" s="163"/>
      <c r="D332" s="210" t="s">
        <v>148</v>
      </c>
      <c r="E332" s="210"/>
      <c r="F332" s="207" t="s">
        <v>146</v>
      </c>
      <c r="G332" s="207"/>
      <c r="H332" s="193" t="s">
        <v>148</v>
      </c>
    </row>
    <row r="333" spans="1:8" s="149" customFormat="1" ht="11.25" customHeight="1">
      <c r="A333" s="352" t="s">
        <v>132</v>
      </c>
      <c r="B333" s="163"/>
      <c r="C333" s="163"/>
      <c r="D333" s="185">
        <v>100573715</v>
      </c>
      <c r="E333" s="185"/>
      <c r="F333" s="183">
        <v>92097978</v>
      </c>
      <c r="G333" s="183"/>
      <c r="H333" s="194">
        <v>88304615</v>
      </c>
    </row>
    <row r="334" spans="1:8" s="149" customFormat="1" ht="11.25" customHeight="1">
      <c r="A334" s="204" t="s">
        <v>20</v>
      </c>
      <c r="B334" s="163"/>
      <c r="C334" s="163"/>
      <c r="D334" s="185">
        <v>50774021</v>
      </c>
      <c r="E334" s="185"/>
      <c r="F334" s="183">
        <v>46458988</v>
      </c>
      <c r="G334" s="183"/>
      <c r="H334" s="194">
        <v>44583853</v>
      </c>
    </row>
    <row r="335" spans="1:8" s="149" customFormat="1" ht="11.25" customHeight="1">
      <c r="A335" s="204" t="s">
        <v>21</v>
      </c>
      <c r="B335" s="163"/>
      <c r="C335" s="163"/>
      <c r="D335" s="185">
        <v>49799694</v>
      </c>
      <c r="E335" s="185"/>
      <c r="F335" s="183">
        <v>45638990</v>
      </c>
      <c r="G335" s="183"/>
      <c r="H335" s="194">
        <v>43720762</v>
      </c>
    </row>
    <row r="336" spans="1:8" s="149" customFormat="1" ht="11.25" customHeight="1">
      <c r="A336" s="352" t="s">
        <v>133</v>
      </c>
      <c r="B336" s="163"/>
      <c r="C336" s="163"/>
      <c r="D336" s="195">
        <v>100</v>
      </c>
      <c r="E336" s="195"/>
      <c r="F336" s="182">
        <v>100</v>
      </c>
      <c r="G336" s="182"/>
      <c r="H336" s="196">
        <v>100</v>
      </c>
    </row>
    <row r="337" spans="1:8" s="149" customFormat="1" ht="11.25" customHeight="1">
      <c r="A337" s="204" t="s">
        <v>20</v>
      </c>
      <c r="B337" s="163"/>
      <c r="C337" s="163"/>
      <c r="D337" s="195">
        <v>50.48438451338902</v>
      </c>
      <c r="E337" s="195"/>
      <c r="F337" s="182">
        <v>50.445176983147235</v>
      </c>
      <c r="G337" s="182"/>
      <c r="H337" s="196">
        <v>50.48870095860788</v>
      </c>
    </row>
    <row r="338" spans="1:8" s="149" customFormat="1" ht="11.25" customHeight="1">
      <c r="A338" s="204" t="s">
        <v>21</v>
      </c>
      <c r="B338" s="163"/>
      <c r="C338" s="163"/>
      <c r="D338" s="195">
        <v>49.51561548661099</v>
      </c>
      <c r="E338" s="195"/>
      <c r="F338" s="182">
        <v>49.554823016852765</v>
      </c>
      <c r="G338" s="182"/>
      <c r="H338" s="196">
        <v>49.511299041392114</v>
      </c>
    </row>
    <row r="339" spans="1:8" s="149" customFormat="1" ht="11.25" customHeight="1">
      <c r="A339" s="352" t="s">
        <v>134</v>
      </c>
      <c r="B339" s="163"/>
      <c r="C339" s="163"/>
      <c r="D339" s="184">
        <v>100573715</v>
      </c>
      <c r="E339" s="184"/>
      <c r="F339" s="183">
        <v>92097978</v>
      </c>
      <c r="G339" s="183"/>
      <c r="H339" s="194">
        <v>88304615</v>
      </c>
    </row>
    <row r="340" spans="1:8" s="149" customFormat="1" ht="11.25" customHeight="1">
      <c r="A340" s="204" t="s">
        <v>122</v>
      </c>
      <c r="B340" s="163"/>
      <c r="C340" s="163"/>
      <c r="D340" s="19">
        <v>10815998</v>
      </c>
      <c r="E340" s="19"/>
      <c r="F340" s="183">
        <v>10231201</v>
      </c>
      <c r="G340" s="183"/>
      <c r="H340" s="194">
        <v>10573381</v>
      </c>
    </row>
    <row r="341" spans="1:8" s="149" customFormat="1" ht="11.25" customHeight="1">
      <c r="A341" s="353" t="s">
        <v>38</v>
      </c>
      <c r="B341" s="163"/>
      <c r="C341" s="163"/>
      <c r="D341" s="185">
        <v>32135285</v>
      </c>
      <c r="E341" s="185"/>
      <c r="F341" s="183">
        <v>30717569</v>
      </c>
      <c r="G341" s="183"/>
      <c r="H341" s="194">
        <v>31389020</v>
      </c>
    </row>
    <row r="342" spans="1:8" s="149" customFormat="1" ht="11.25" customHeight="1">
      <c r="A342" s="353" t="s">
        <v>39</v>
      </c>
      <c r="B342" s="163"/>
      <c r="C342" s="163"/>
      <c r="D342" s="185">
        <v>63659732</v>
      </c>
      <c r="E342" s="185"/>
      <c r="F342" s="183">
        <v>57374166</v>
      </c>
      <c r="G342" s="183"/>
      <c r="H342" s="194">
        <v>53251374</v>
      </c>
    </row>
    <row r="343" spans="1:8" s="149" customFormat="1" ht="11.25" customHeight="1">
      <c r="A343" s="204" t="s">
        <v>123</v>
      </c>
      <c r="B343" s="163"/>
      <c r="C343" s="163"/>
      <c r="D343" s="211">
        <v>62263325</v>
      </c>
      <c r="E343" s="211"/>
      <c r="F343" s="183">
        <v>55513682</v>
      </c>
      <c r="G343" s="183"/>
      <c r="H343" s="194">
        <v>51100067</v>
      </c>
    </row>
    <row r="344" spans="1:8" s="149" customFormat="1" ht="11.25" customHeight="1">
      <c r="A344" s="204" t="s">
        <v>124</v>
      </c>
      <c r="B344" s="163"/>
      <c r="C344" s="163"/>
      <c r="D344" s="211">
        <v>7534306</v>
      </c>
      <c r="E344" s="211"/>
      <c r="F344" s="183">
        <v>6230480</v>
      </c>
      <c r="G344" s="183"/>
      <c r="H344" s="194">
        <v>5498848</v>
      </c>
    </row>
    <row r="345" spans="1:8" s="149" customFormat="1" ht="11.25" customHeight="1">
      <c r="A345" s="353" t="s">
        <v>40</v>
      </c>
      <c r="B345" s="163"/>
      <c r="C345" s="163"/>
      <c r="D345" s="185">
        <v>4778698</v>
      </c>
      <c r="E345" s="185"/>
      <c r="F345" s="183">
        <v>4006243</v>
      </c>
      <c r="G345" s="183"/>
      <c r="H345" s="194">
        <v>3664221</v>
      </c>
    </row>
    <row r="346" spans="1:8" s="149" customFormat="1" ht="11.25" customHeight="1">
      <c r="A346" s="352" t="s">
        <v>135</v>
      </c>
      <c r="B346" s="163"/>
      <c r="C346" s="163"/>
      <c r="D346" s="198">
        <v>100</v>
      </c>
      <c r="E346" s="198"/>
      <c r="F346" s="182">
        <v>100</v>
      </c>
      <c r="G346" s="182"/>
      <c r="H346" s="196">
        <v>100.00000000000001</v>
      </c>
    </row>
    <row r="347" spans="1:8" s="149" customFormat="1" ht="11.25" customHeight="1">
      <c r="A347" s="204" t="s">
        <v>122</v>
      </c>
      <c r="B347" s="163"/>
      <c r="C347" s="163"/>
      <c r="D347" s="212">
        <v>10.754298973643362</v>
      </c>
      <c r="E347" s="212"/>
      <c r="F347" s="182">
        <v>11.109039766323644</v>
      </c>
      <c r="G347" s="182"/>
      <c r="H347" s="196">
        <v>11.973758109924379</v>
      </c>
    </row>
    <row r="348" spans="1:8" s="149" customFormat="1" ht="11.25" customHeight="1">
      <c r="A348" s="353" t="s">
        <v>38</v>
      </c>
      <c r="B348" s="163"/>
      <c r="C348" s="163"/>
      <c r="D348" s="199">
        <v>31.951971745301442</v>
      </c>
      <c r="E348" s="199"/>
      <c r="F348" s="182">
        <v>33.353141585801154</v>
      </c>
      <c r="G348" s="182"/>
      <c r="H348" s="196">
        <v>35.54629619301324</v>
      </c>
    </row>
    <row r="349" spans="1:8" s="149" customFormat="1" ht="11.25" customHeight="1">
      <c r="A349" s="353" t="s">
        <v>39</v>
      </c>
      <c r="B349" s="163"/>
      <c r="C349" s="163"/>
      <c r="D349" s="199">
        <v>63.296589968860154</v>
      </c>
      <c r="E349" s="199"/>
      <c r="F349" s="182">
        <v>62.29687909109145</v>
      </c>
      <c r="G349" s="182"/>
      <c r="H349" s="196">
        <v>60.304180025019086</v>
      </c>
    </row>
    <row r="350" spans="1:8" s="149" customFormat="1" ht="11.25" customHeight="1">
      <c r="A350" s="204" t="s">
        <v>123</v>
      </c>
      <c r="B350" s="163"/>
      <c r="C350" s="163"/>
      <c r="D350" s="212">
        <v>61.90814866488724</v>
      </c>
      <c r="E350" s="212"/>
      <c r="F350" s="182">
        <v>60.2767652510243</v>
      </c>
      <c r="G350" s="182"/>
      <c r="H350" s="196">
        <v>57.86794608639651</v>
      </c>
    </row>
    <row r="351" spans="1:8" s="149" customFormat="1" ht="11.25" customHeight="1">
      <c r="A351" s="204" t="s">
        <v>124</v>
      </c>
      <c r="B351" s="163"/>
      <c r="C351" s="163"/>
      <c r="D351" s="212">
        <v>7.49132713254154</v>
      </c>
      <c r="E351" s="212"/>
      <c r="F351" s="182">
        <v>6.7650562317448495</v>
      </c>
      <c r="G351" s="182"/>
      <c r="H351" s="196">
        <v>6.227135467381858</v>
      </c>
    </row>
    <row r="352" spans="1:8" s="149" customFormat="1" ht="11.25" customHeight="1">
      <c r="A352" s="353" t="s">
        <v>40</v>
      </c>
      <c r="B352" s="163"/>
      <c r="C352" s="163"/>
      <c r="D352" s="199">
        <v>4.751438285838402</v>
      </c>
      <c r="E352" s="199"/>
      <c r="F352" s="182">
        <v>4.349979323107397</v>
      </c>
      <c r="G352" s="182"/>
      <c r="H352" s="196">
        <v>4.149523781967681</v>
      </c>
    </row>
    <row r="353" spans="1:8" s="149" customFormat="1" ht="11.25" customHeight="1">
      <c r="A353" s="352" t="s">
        <v>126</v>
      </c>
      <c r="B353" s="163"/>
      <c r="C353" s="163"/>
      <c r="D353" s="198">
        <v>57.98639397350903</v>
      </c>
      <c r="E353" s="198"/>
      <c r="F353" s="182">
        <v>60.52168496880634</v>
      </c>
      <c r="G353" s="182"/>
      <c r="H353" s="196">
        <v>65.82598413329204</v>
      </c>
    </row>
    <row r="354" spans="1:8" s="149" customFormat="1" ht="11.25" customHeight="1">
      <c r="A354" s="204" t="s">
        <v>127</v>
      </c>
      <c r="B354" s="163"/>
      <c r="C354" s="163"/>
      <c r="D354" s="64">
        <v>50.47976796383623</v>
      </c>
      <c r="E354" s="64"/>
      <c r="F354" s="182">
        <v>53.53902486355967</v>
      </c>
      <c r="G354" s="182"/>
      <c r="H354" s="196">
        <v>58.94499548499913</v>
      </c>
    </row>
    <row r="355" spans="1:8" s="149" customFormat="1" ht="11.25" customHeight="1">
      <c r="A355" s="204" t="s">
        <v>128</v>
      </c>
      <c r="B355" s="163"/>
      <c r="C355" s="163"/>
      <c r="D355" s="64">
        <v>7.506626009672803</v>
      </c>
      <c r="E355" s="64"/>
      <c r="F355" s="182">
        <v>6.982660105246671</v>
      </c>
      <c r="G355" s="182"/>
      <c r="H355" s="196">
        <v>6.880988648292906</v>
      </c>
    </row>
    <row r="356" spans="1:8" s="149" customFormat="1" ht="11.25" customHeight="1">
      <c r="A356" s="352" t="s">
        <v>140</v>
      </c>
      <c r="B356" s="163"/>
      <c r="C356" s="163"/>
      <c r="D356" s="185">
        <v>101.95649194149668</v>
      </c>
      <c r="E356" s="185"/>
      <c r="F356" s="183">
        <v>101.79670496652096</v>
      </c>
      <c r="G356" s="183"/>
      <c r="H356" s="194">
        <v>101.9740987131011</v>
      </c>
    </row>
    <row r="357" spans="1:8" s="149" customFormat="1" ht="11.25" customHeight="1">
      <c r="A357" s="352" t="s">
        <v>136</v>
      </c>
      <c r="B357" s="163"/>
      <c r="C357" s="163"/>
      <c r="D357" s="185">
        <v>22975630</v>
      </c>
      <c r="E357" s="185"/>
      <c r="F357" s="183">
        <v>20171899</v>
      </c>
      <c r="G357" s="183"/>
      <c r="H357" s="194">
        <v>18539769</v>
      </c>
    </row>
    <row r="358" spans="1:8" s="149" customFormat="1" ht="11.25" customHeight="1">
      <c r="A358" s="352" t="s">
        <v>41</v>
      </c>
      <c r="B358" s="163"/>
      <c r="C358" s="163"/>
      <c r="D358" s="198">
        <v>4.377408367039337</v>
      </c>
      <c r="E358" s="198"/>
      <c r="F358" s="182">
        <v>4.565657303757074</v>
      </c>
      <c r="G358" s="182"/>
      <c r="H358" s="196">
        <v>4.762983562524431</v>
      </c>
    </row>
    <row r="359" spans="1:8" s="149" customFormat="1" ht="11.25" customHeight="1">
      <c r="A359" s="352" t="s">
        <v>130</v>
      </c>
      <c r="B359" s="163"/>
      <c r="C359" s="163"/>
      <c r="D359" s="213" t="s">
        <v>148</v>
      </c>
      <c r="E359" s="213"/>
      <c r="F359" s="206" t="s">
        <v>145</v>
      </c>
      <c r="G359" s="206"/>
      <c r="H359" s="216" t="s">
        <v>148</v>
      </c>
    </row>
    <row r="360" spans="1:8" s="149" customFormat="1" ht="11.25" customHeight="1">
      <c r="A360" s="355" t="s">
        <v>131</v>
      </c>
      <c r="B360" s="163"/>
      <c r="C360" s="163"/>
      <c r="D360" s="213" t="s">
        <v>148</v>
      </c>
      <c r="E360" s="213"/>
      <c r="F360" s="206" t="s">
        <v>147</v>
      </c>
      <c r="G360" s="206"/>
      <c r="H360" s="216" t="s">
        <v>148</v>
      </c>
    </row>
    <row r="361" spans="1:8" s="149" customFormat="1" ht="11.25" customHeight="1">
      <c r="A361" s="352" t="s">
        <v>137</v>
      </c>
      <c r="B361" s="163"/>
      <c r="C361" s="163"/>
      <c r="D361" s="64">
        <v>98.3</v>
      </c>
      <c r="E361" s="64"/>
      <c r="F361" s="182">
        <v>97.1</v>
      </c>
      <c r="G361" s="182"/>
      <c r="H361" s="216" t="s">
        <v>148</v>
      </c>
    </row>
    <row r="362" spans="1:8" s="149" customFormat="1" ht="11.25" customHeight="1">
      <c r="A362" s="352" t="s">
        <v>138</v>
      </c>
      <c r="B362" s="163"/>
      <c r="C362" s="163"/>
      <c r="D362" s="185">
        <v>405588</v>
      </c>
      <c r="E362" s="185"/>
      <c r="F362" s="183">
        <v>237135</v>
      </c>
      <c r="G362" s="183"/>
      <c r="H362" s="194">
        <v>241472</v>
      </c>
    </row>
    <row r="363" spans="1:8" s="149" customFormat="1" ht="11.25" customHeight="1">
      <c r="A363" s="204" t="s">
        <v>139</v>
      </c>
      <c r="B363" s="163"/>
      <c r="C363" s="163"/>
      <c r="D363" s="214">
        <v>295941</v>
      </c>
      <c r="E363" s="214"/>
      <c r="F363" s="183">
        <v>175269</v>
      </c>
      <c r="G363" s="183"/>
      <c r="H363" s="194">
        <v>173935</v>
      </c>
    </row>
    <row r="364" spans="1:8" s="149" customFormat="1" ht="11.25" customHeight="1" thickBot="1">
      <c r="A364" s="205" t="s">
        <v>21</v>
      </c>
      <c r="B364" s="186"/>
      <c r="C364" s="186"/>
      <c r="D364" s="215">
        <v>109647</v>
      </c>
      <c r="E364" s="215"/>
      <c r="F364" s="187">
        <v>61866</v>
      </c>
      <c r="G364" s="187"/>
      <c r="H364" s="200">
        <v>67537</v>
      </c>
    </row>
    <row r="365" spans="1:8" ht="13.5" customHeight="1">
      <c r="A365" s="389" t="s">
        <v>270</v>
      </c>
      <c r="B365" s="390"/>
      <c r="C365" s="391"/>
      <c r="D365" s="392">
        <v>2018</v>
      </c>
      <c r="E365" s="392"/>
      <c r="F365" s="392">
        <v>2017</v>
      </c>
      <c r="G365" s="392"/>
      <c r="H365" s="393">
        <v>2016</v>
      </c>
    </row>
    <row r="366" spans="1:8" ht="3" customHeight="1">
      <c r="A366" s="321"/>
      <c r="B366" s="25"/>
      <c r="C366" s="72"/>
      <c r="D366" s="42"/>
      <c r="E366" s="42"/>
      <c r="F366" s="42"/>
      <c r="G366" s="42"/>
      <c r="H366" s="275"/>
    </row>
    <row r="367" spans="1:8" ht="12.75" customHeight="1">
      <c r="A367" s="278" t="s">
        <v>272</v>
      </c>
      <c r="B367" s="25"/>
      <c r="C367" s="74"/>
      <c r="D367" s="31">
        <v>449169</v>
      </c>
      <c r="E367" s="31"/>
      <c r="F367" s="28">
        <v>434932</v>
      </c>
      <c r="G367" s="28"/>
      <c r="H367" s="101">
        <v>419628</v>
      </c>
    </row>
    <row r="368" spans="1:8" ht="12.75" customHeight="1">
      <c r="A368" s="278"/>
      <c r="B368" s="25"/>
      <c r="C368" s="74"/>
      <c r="D368" s="16"/>
      <c r="E368" s="16"/>
      <c r="F368" s="16"/>
      <c r="G368" s="16"/>
      <c r="H368" s="96"/>
    </row>
    <row r="369" spans="1:8" ht="12.75" customHeight="1">
      <c r="A369" s="278" t="s">
        <v>271</v>
      </c>
      <c r="B369" s="25"/>
      <c r="C369" s="73"/>
      <c r="D369" s="31">
        <v>1668120</v>
      </c>
      <c r="E369" s="31"/>
      <c r="F369" s="28">
        <v>1700618</v>
      </c>
      <c r="G369" s="28"/>
      <c r="H369" s="121">
        <v>1731289</v>
      </c>
    </row>
    <row r="370" spans="1:8" ht="12.75" customHeight="1">
      <c r="A370" s="280" t="s">
        <v>20</v>
      </c>
      <c r="B370" s="30"/>
      <c r="C370" s="73"/>
      <c r="D370" s="30">
        <v>870832</v>
      </c>
      <c r="E370" s="30"/>
      <c r="F370" s="27">
        <v>851531</v>
      </c>
      <c r="G370" s="27"/>
      <c r="H370" s="121">
        <v>903694</v>
      </c>
    </row>
    <row r="371" spans="1:8" ht="12.75" customHeight="1">
      <c r="A371" s="280" t="s">
        <v>21</v>
      </c>
      <c r="B371" s="30"/>
      <c r="C371" s="73"/>
      <c r="D371" s="30">
        <v>797288</v>
      </c>
      <c r="E371" s="30"/>
      <c r="F371" s="27">
        <v>779084</v>
      </c>
      <c r="G371" s="27"/>
      <c r="H371" s="121">
        <v>827595</v>
      </c>
    </row>
    <row r="372" spans="1:8" ht="12.75" customHeight="1">
      <c r="A372" s="278"/>
      <c r="B372" s="25"/>
      <c r="C372" s="74"/>
      <c r="D372" s="131">
        <v>2018</v>
      </c>
      <c r="E372" s="131"/>
      <c r="F372" s="131">
        <v>2017</v>
      </c>
      <c r="G372" s="131"/>
      <c r="H372" s="470">
        <v>2016</v>
      </c>
    </row>
    <row r="373" spans="1:8" ht="12.75" customHeight="1">
      <c r="A373" s="278" t="s">
        <v>273</v>
      </c>
      <c r="B373" s="25"/>
      <c r="C373" s="73"/>
      <c r="D373" s="30">
        <v>590709</v>
      </c>
      <c r="E373" s="30"/>
      <c r="F373" s="27">
        <v>579262</v>
      </c>
      <c r="G373" s="27"/>
      <c r="H373" s="121">
        <v>582183</v>
      </c>
    </row>
    <row r="374" spans="1:8" ht="12.75" customHeight="1">
      <c r="A374" s="280" t="s">
        <v>20</v>
      </c>
      <c r="B374" s="25"/>
      <c r="C374" s="73"/>
      <c r="D374" s="30">
        <v>337789</v>
      </c>
      <c r="E374" s="30"/>
      <c r="F374" s="27">
        <v>332529</v>
      </c>
      <c r="G374" s="27"/>
      <c r="H374" s="121">
        <v>334678</v>
      </c>
    </row>
    <row r="375" spans="1:8" ht="12.75" customHeight="1">
      <c r="A375" s="280" t="s">
        <v>21</v>
      </c>
      <c r="B375" s="25"/>
      <c r="C375" s="73"/>
      <c r="D375" s="30">
        <v>252920</v>
      </c>
      <c r="E375" s="30"/>
      <c r="F375" s="27">
        <v>246733</v>
      </c>
      <c r="G375" s="27"/>
      <c r="H375" s="121">
        <v>247505</v>
      </c>
    </row>
    <row r="376" spans="1:8" ht="3" customHeight="1">
      <c r="A376" s="280"/>
      <c r="B376" s="25"/>
      <c r="C376" s="73"/>
      <c r="D376" s="30"/>
      <c r="E376" s="30"/>
      <c r="F376" s="27"/>
      <c r="G376" s="27"/>
      <c r="H376" s="121"/>
    </row>
    <row r="377" spans="1:8" ht="12.75" customHeight="1">
      <c r="A377" s="278"/>
      <c r="B377" s="25"/>
      <c r="C377" s="74"/>
      <c r="D377" s="177">
        <v>2016</v>
      </c>
      <c r="E377" s="177"/>
      <c r="F377" s="177">
        <v>2015</v>
      </c>
      <c r="G377" s="177"/>
      <c r="H377" s="273">
        <v>2014</v>
      </c>
    </row>
    <row r="378" spans="1:8" ht="3" customHeight="1">
      <c r="A378" s="278"/>
      <c r="B378" s="25"/>
      <c r="C378" s="74"/>
      <c r="D378" s="258"/>
      <c r="E378" s="258"/>
      <c r="F378" s="258"/>
      <c r="G378" s="258"/>
      <c r="H378" s="274"/>
    </row>
    <row r="379" spans="1:8" ht="12.75" customHeight="1">
      <c r="A379" s="278" t="s">
        <v>42</v>
      </c>
      <c r="B379" s="30"/>
      <c r="C379" s="74"/>
      <c r="D379" s="31">
        <v>8020</v>
      </c>
      <c r="E379" s="31"/>
      <c r="F379" s="28">
        <v>7676</v>
      </c>
      <c r="G379" s="28"/>
      <c r="H379" s="101">
        <v>7664</v>
      </c>
    </row>
    <row r="380" spans="1:8" ht="3" customHeight="1">
      <c r="A380" s="278"/>
      <c r="B380" s="30"/>
      <c r="C380" s="74"/>
      <c r="D380" s="31"/>
      <c r="E380" s="31"/>
      <c r="F380" s="31"/>
      <c r="G380" s="31"/>
      <c r="H380" s="247"/>
    </row>
    <row r="381" spans="1:8" ht="13.5" customHeight="1">
      <c r="A381" s="356" t="s">
        <v>61</v>
      </c>
      <c r="B381" s="25"/>
      <c r="C381" s="25"/>
      <c r="D381" s="43"/>
      <c r="E381" s="43"/>
      <c r="F381" s="43"/>
      <c r="G381" s="43"/>
      <c r="H381" s="128"/>
    </row>
    <row r="382" spans="1:8" ht="3" customHeight="1">
      <c r="A382" s="357"/>
      <c r="B382" s="21"/>
      <c r="C382" s="21"/>
      <c r="D382" s="21"/>
      <c r="E382" s="21"/>
      <c r="F382" s="21"/>
      <c r="G382" s="21"/>
      <c r="H382" s="125"/>
    </row>
    <row r="383" spans="1:8" ht="12.75" customHeight="1">
      <c r="A383" s="357"/>
      <c r="B383" s="21"/>
      <c r="C383" s="21"/>
      <c r="D383" s="177">
        <v>2018</v>
      </c>
      <c r="E383" s="177"/>
      <c r="F383" s="177">
        <v>2017</v>
      </c>
      <c r="G383" s="177"/>
      <c r="H383" s="273">
        <v>2016</v>
      </c>
    </row>
    <row r="384" spans="1:8" ht="12.75" customHeight="1">
      <c r="A384" s="280" t="s">
        <v>182</v>
      </c>
      <c r="B384" s="21"/>
      <c r="C384" s="21"/>
      <c r="D384" s="19">
        <v>88433</v>
      </c>
      <c r="E384" s="19"/>
      <c r="F384" s="20">
        <v>84120</v>
      </c>
      <c r="G384" s="20"/>
      <c r="H384" s="112">
        <v>74134</v>
      </c>
    </row>
    <row r="385" spans="1:8" ht="12.75" customHeight="1">
      <c r="A385" s="280" t="s">
        <v>183</v>
      </c>
      <c r="B385" s="21"/>
      <c r="C385" s="21"/>
      <c r="D385" s="19">
        <v>63454</v>
      </c>
      <c r="E385" s="19"/>
      <c r="F385" s="20">
        <v>64125</v>
      </c>
      <c r="G385" s="20"/>
      <c r="H385" s="112">
        <v>60470</v>
      </c>
    </row>
    <row r="386" spans="1:8" ht="12.75" customHeight="1">
      <c r="A386" s="280" t="s">
        <v>330</v>
      </c>
      <c r="B386" s="21"/>
      <c r="C386" s="21"/>
      <c r="D386" s="19">
        <v>61959</v>
      </c>
      <c r="E386" s="19"/>
      <c r="F386" s="20">
        <v>59774</v>
      </c>
      <c r="G386" s="20"/>
      <c r="H386" s="121">
        <v>56938</v>
      </c>
    </row>
    <row r="387" spans="1:8" ht="3" customHeight="1">
      <c r="A387" s="357"/>
      <c r="B387" s="10"/>
      <c r="C387" s="10"/>
      <c r="D387" s="75"/>
      <c r="E387" s="75"/>
      <c r="F387" s="75"/>
      <c r="G387" s="490"/>
      <c r="H387" s="471"/>
    </row>
    <row r="388" spans="1:8" ht="13.5" customHeight="1">
      <c r="A388" s="358" t="s">
        <v>274</v>
      </c>
      <c r="B388" s="312"/>
      <c r="C388" s="312"/>
      <c r="D388" s="313">
        <v>2017</v>
      </c>
      <c r="E388" s="313"/>
      <c r="F388" s="313">
        <v>2013</v>
      </c>
      <c r="G388" s="313"/>
      <c r="H388" s="314">
        <v>2008</v>
      </c>
    </row>
    <row r="389" spans="1:8" s="8" customFormat="1" ht="12.75" customHeight="1" hidden="1">
      <c r="A389" s="321"/>
      <c r="B389" s="25"/>
      <c r="C389" s="25"/>
      <c r="D389" s="25"/>
      <c r="E389" s="25"/>
      <c r="F389" s="25"/>
      <c r="G389" s="25"/>
      <c r="H389" s="103"/>
    </row>
    <row r="390" spans="1:8" s="8" customFormat="1" ht="3" customHeight="1">
      <c r="A390" s="321"/>
      <c r="B390" s="25"/>
      <c r="C390" s="25"/>
      <c r="D390" s="25"/>
      <c r="E390" s="25"/>
      <c r="F390" s="25"/>
      <c r="G390" s="25"/>
      <c r="H390" s="103"/>
    </row>
    <row r="391" spans="1:8" ht="12.75" customHeight="1">
      <c r="A391" s="278" t="s">
        <v>275</v>
      </c>
      <c r="B391" s="21"/>
      <c r="C391" s="21"/>
      <c r="D391" s="143">
        <v>54.3</v>
      </c>
      <c r="E391" s="143"/>
      <c r="F391" s="67">
        <v>55.1</v>
      </c>
      <c r="G391" s="67"/>
      <c r="H391" s="144">
        <v>50.7</v>
      </c>
    </row>
    <row r="392" spans="1:8" ht="12" customHeight="1">
      <c r="A392" s="278" t="s">
        <v>198</v>
      </c>
      <c r="B392" s="21"/>
      <c r="C392" s="21"/>
      <c r="D392" s="143">
        <v>40.4</v>
      </c>
      <c r="E392" s="143"/>
      <c r="F392" s="67">
        <v>37.6</v>
      </c>
      <c r="G392" s="67"/>
      <c r="H392" s="144">
        <v>34</v>
      </c>
    </row>
    <row r="393" spans="1:8" ht="12" customHeight="1">
      <c r="A393" s="278" t="s">
        <v>199</v>
      </c>
      <c r="B393" s="21"/>
      <c r="C393" s="21"/>
      <c r="D393" s="143">
        <v>13.9</v>
      </c>
      <c r="E393" s="143"/>
      <c r="F393" s="67">
        <v>17.5</v>
      </c>
      <c r="G393" s="67"/>
      <c r="H393" s="144">
        <v>16.7</v>
      </c>
    </row>
    <row r="394" spans="1:8" ht="12" customHeight="1">
      <c r="A394" s="278" t="s">
        <v>200</v>
      </c>
      <c r="B394" s="21"/>
      <c r="C394" s="21"/>
      <c r="D394" s="143">
        <v>45.7</v>
      </c>
      <c r="E394" s="143"/>
      <c r="F394" s="67">
        <v>44.9</v>
      </c>
      <c r="G394" s="67"/>
      <c r="H394" s="144">
        <v>49.3</v>
      </c>
    </row>
    <row r="395" spans="1:8" ht="12.75" customHeight="1">
      <c r="A395" s="278" t="s">
        <v>201</v>
      </c>
      <c r="B395" s="21"/>
      <c r="C395" s="21"/>
      <c r="D395" s="30">
        <v>15016</v>
      </c>
      <c r="E395" s="30"/>
      <c r="F395" s="27">
        <v>9729</v>
      </c>
      <c r="G395" s="27"/>
      <c r="H395" s="121">
        <v>8418</v>
      </c>
    </row>
    <row r="396" spans="1:8" ht="3" customHeight="1">
      <c r="A396" s="359"/>
      <c r="B396" s="7"/>
      <c r="C396" s="164"/>
      <c r="D396" s="165"/>
      <c r="E396" s="165"/>
      <c r="F396" s="165"/>
      <c r="G396" s="165"/>
      <c r="H396" s="166"/>
    </row>
    <row r="397" spans="1:8" ht="13.5" customHeight="1">
      <c r="A397" s="326" t="s">
        <v>276</v>
      </c>
      <c r="B397" s="301"/>
      <c r="C397" s="315"/>
      <c r="D397" s="316">
        <v>2013</v>
      </c>
      <c r="E397" s="316"/>
      <c r="F397" s="315">
        <v>2008</v>
      </c>
      <c r="G397" s="315"/>
      <c r="H397" s="317">
        <v>2003</v>
      </c>
    </row>
    <row r="398" spans="1:8" ht="3" customHeight="1">
      <c r="A398" s="321"/>
      <c r="B398" s="25"/>
      <c r="C398" s="25"/>
      <c r="D398" s="29"/>
      <c r="E398" s="29"/>
      <c r="F398" s="43"/>
      <c r="G398" s="43"/>
      <c r="H398" s="128"/>
    </row>
    <row r="399" spans="1:8" ht="12.75" customHeight="1">
      <c r="A399" s="289" t="s">
        <v>43</v>
      </c>
      <c r="B399" s="21"/>
      <c r="C399" s="21"/>
      <c r="D399" s="239">
        <v>0.965</v>
      </c>
      <c r="E399" s="239"/>
      <c r="F399" s="44">
        <v>0.956</v>
      </c>
      <c r="G399" s="44"/>
      <c r="H399" s="129">
        <v>0.934</v>
      </c>
    </row>
    <row r="400" spans="1:8" ht="12.75" customHeight="1">
      <c r="A400" s="289" t="s">
        <v>44</v>
      </c>
      <c r="B400" s="21"/>
      <c r="C400" s="21"/>
      <c r="D400" s="239">
        <v>0.903</v>
      </c>
      <c r="E400" s="239"/>
      <c r="F400" s="44">
        <v>0.864</v>
      </c>
      <c r="G400" s="44"/>
      <c r="H400" s="129">
        <v>0.841</v>
      </c>
    </row>
    <row r="401" spans="1:8" ht="3" customHeight="1">
      <c r="A401" s="421"/>
      <c r="B401" s="411"/>
      <c r="C401" s="412"/>
      <c r="D401" s="427"/>
      <c r="E401" s="427"/>
      <c r="F401" s="422"/>
      <c r="G401" s="422"/>
      <c r="H401" s="423"/>
    </row>
    <row r="402" spans="1:8" ht="2.25" customHeight="1">
      <c r="A402" s="341"/>
      <c r="B402" s="4"/>
      <c r="C402" s="21"/>
      <c r="D402" s="17"/>
      <c r="E402" s="17"/>
      <c r="F402" s="18"/>
      <c r="G402" s="18"/>
      <c r="H402" s="97"/>
    </row>
    <row r="403" spans="1:8" ht="3.75" customHeight="1">
      <c r="A403" s="9"/>
      <c r="B403" s="3"/>
      <c r="C403" s="21"/>
      <c r="D403" s="21"/>
      <c r="E403" s="21"/>
      <c r="F403" s="21"/>
      <c r="G403" s="21"/>
      <c r="H403" s="21"/>
    </row>
    <row r="404" spans="1:8" ht="12" customHeight="1">
      <c r="A404" s="441" t="s">
        <v>286</v>
      </c>
      <c r="B404" s="3"/>
      <c r="C404" s="21"/>
      <c r="D404" s="21"/>
      <c r="E404" s="21"/>
      <c r="F404" s="21"/>
      <c r="G404" s="21"/>
      <c r="H404" s="21"/>
    </row>
    <row r="405" spans="1:8" ht="12" customHeight="1">
      <c r="A405" s="442" t="s">
        <v>178</v>
      </c>
      <c r="B405" s="3"/>
      <c r="C405" s="21"/>
      <c r="D405" s="21"/>
      <c r="E405" s="21"/>
      <c r="F405" s="21"/>
      <c r="G405" s="21"/>
      <c r="H405" s="21"/>
    </row>
    <row r="406" spans="1:8" ht="12" customHeight="1">
      <c r="A406" s="442" t="s">
        <v>149</v>
      </c>
      <c r="B406" s="3"/>
      <c r="C406" s="21"/>
      <c r="D406" s="21"/>
      <c r="E406" s="21"/>
      <c r="F406" s="21"/>
      <c r="G406" s="21"/>
      <c r="H406" s="21"/>
    </row>
    <row r="407" spans="1:8" ht="12" customHeight="1">
      <c r="A407" s="443" t="s">
        <v>150</v>
      </c>
      <c r="B407" s="3"/>
      <c r="C407" s="21"/>
      <c r="D407" s="21"/>
      <c r="E407" s="21"/>
      <c r="F407" s="21"/>
      <c r="G407" s="21"/>
      <c r="H407" s="21"/>
    </row>
    <row r="408" spans="1:8" ht="12" customHeight="1">
      <c r="A408" s="4" t="s">
        <v>277</v>
      </c>
      <c r="B408" s="3"/>
      <c r="C408" s="21"/>
      <c r="D408" s="21"/>
      <c r="E408" s="21"/>
      <c r="F408" s="21"/>
      <c r="G408" s="21"/>
      <c r="H408" s="21"/>
    </row>
    <row r="409" spans="1:8" ht="12" customHeight="1">
      <c r="A409" s="442" t="s">
        <v>151</v>
      </c>
      <c r="B409" s="3"/>
      <c r="C409" s="21"/>
      <c r="D409" s="21"/>
      <c r="E409" s="21"/>
      <c r="F409" s="21"/>
      <c r="G409" s="21"/>
      <c r="H409" s="21"/>
    </row>
    <row r="410" spans="1:8" ht="12" customHeight="1">
      <c r="A410" s="442" t="s">
        <v>179</v>
      </c>
      <c r="B410" s="3"/>
      <c r="C410" s="21"/>
      <c r="D410" s="21"/>
      <c r="E410" s="21"/>
      <c r="F410" s="21"/>
      <c r="G410" s="21"/>
      <c r="H410" s="21"/>
    </row>
    <row r="411" spans="1:8" ht="12" customHeight="1">
      <c r="A411" s="444" t="s">
        <v>180</v>
      </c>
      <c r="B411" s="3"/>
      <c r="C411" s="3"/>
      <c r="D411" s="3"/>
      <c r="E411" s="3"/>
      <c r="F411" s="3"/>
      <c r="G411" s="3"/>
      <c r="H411" s="3"/>
    </row>
    <row r="412" spans="1:8" ht="12" customHeight="1">
      <c r="A412" s="443" t="s">
        <v>152</v>
      </c>
      <c r="B412" s="21"/>
      <c r="C412" s="20"/>
      <c r="D412" s="17"/>
      <c r="E412" s="17"/>
      <c r="F412" s="18"/>
      <c r="G412" s="18"/>
      <c r="H412" s="18"/>
    </row>
    <row r="413" spans="1:8" ht="12" customHeight="1">
      <c r="A413" s="443" t="s">
        <v>153</v>
      </c>
      <c r="B413" s="21"/>
      <c r="C413" s="20"/>
      <c r="D413" s="17"/>
      <c r="E413" s="17"/>
      <c r="F413" s="18"/>
      <c r="G413" s="18"/>
      <c r="H413" s="18"/>
    </row>
    <row r="414" spans="1:8" ht="12" customHeight="1">
      <c r="A414" s="445" t="s">
        <v>278</v>
      </c>
      <c r="B414" s="21"/>
      <c r="C414" s="20"/>
      <c r="D414" s="17"/>
      <c r="E414" s="17"/>
      <c r="F414" s="18"/>
      <c r="G414" s="18"/>
      <c r="H414" s="18"/>
    </row>
    <row r="415" spans="1:8" ht="12" customHeight="1">
      <c r="A415" s="446" t="s">
        <v>185</v>
      </c>
      <c r="B415" s="21"/>
      <c r="C415" s="20"/>
      <c r="D415" s="17"/>
      <c r="E415" s="17"/>
      <c r="F415" s="18"/>
      <c r="G415" s="18"/>
      <c r="H415" s="18"/>
    </row>
    <row r="416" spans="1:8" ht="12" customHeight="1">
      <c r="A416" s="9"/>
      <c r="B416" s="21"/>
      <c r="C416" s="20"/>
      <c r="D416" s="17"/>
      <c r="E416" s="17"/>
      <c r="F416" s="18"/>
      <c r="G416" s="18"/>
      <c r="H416" s="18"/>
    </row>
    <row r="417" spans="1:8" ht="12" customHeight="1">
      <c r="A417" s="447"/>
      <c r="B417" s="21"/>
      <c r="C417" s="20"/>
      <c r="D417" s="17"/>
      <c r="E417" s="17"/>
      <c r="F417" s="18"/>
      <c r="G417" s="18"/>
      <c r="H417" s="18"/>
    </row>
    <row r="418" spans="1:8" ht="12" customHeight="1">
      <c r="A418" s="447"/>
      <c r="B418" s="21"/>
      <c r="C418" s="20"/>
      <c r="D418" s="17"/>
      <c r="E418" s="17"/>
      <c r="F418" s="18"/>
      <c r="G418" s="18"/>
      <c r="H418" s="18"/>
    </row>
    <row r="419" spans="1:8" ht="12" customHeight="1">
      <c r="A419" s="171" t="s">
        <v>141</v>
      </c>
      <c r="B419" s="60"/>
      <c r="C419" s="534" t="s">
        <v>368</v>
      </c>
      <c r="D419" s="534"/>
      <c r="E419" s="534"/>
      <c r="F419" s="534"/>
      <c r="G419" s="534"/>
      <c r="H419" s="534"/>
    </row>
    <row r="420" spans="1:8" ht="12" customHeight="1">
      <c r="A420" s="435"/>
      <c r="B420" s="412"/>
      <c r="C420" s="436"/>
      <c r="D420" s="437"/>
      <c r="E420" s="437"/>
      <c r="F420" s="438"/>
      <c r="G420" s="438"/>
      <c r="H420" s="438"/>
    </row>
    <row r="421" spans="1:8" ht="13.5" customHeight="1">
      <c r="A421" s="416" t="s">
        <v>279</v>
      </c>
      <c r="B421" s="428"/>
      <c r="C421" s="428"/>
      <c r="D421" s="429" t="s">
        <v>221</v>
      </c>
      <c r="E421" s="429"/>
      <c r="F421" s="429" t="s">
        <v>218</v>
      </c>
      <c r="G421" s="429"/>
      <c r="H421" s="430" t="s">
        <v>186</v>
      </c>
    </row>
    <row r="422" spans="1:8" ht="3" customHeight="1">
      <c r="A422" s="340"/>
      <c r="B422" s="25"/>
      <c r="C422" s="25"/>
      <c r="D422" s="45"/>
      <c r="E422" s="45"/>
      <c r="F422" s="45"/>
      <c r="G422" s="45"/>
      <c r="H422" s="370"/>
    </row>
    <row r="423" spans="1:8" ht="12" customHeight="1">
      <c r="A423" s="278" t="s">
        <v>189</v>
      </c>
      <c r="B423" s="25"/>
      <c r="C423" s="25"/>
      <c r="D423" s="31"/>
      <c r="E423" s="31"/>
      <c r="F423" s="31"/>
      <c r="G423" s="31"/>
      <c r="H423" s="247"/>
    </row>
    <row r="424" spans="1:8" ht="12" customHeight="1">
      <c r="A424" s="278" t="s">
        <v>187</v>
      </c>
      <c r="B424" s="25"/>
      <c r="C424" s="25"/>
      <c r="D424" s="31"/>
      <c r="E424" s="31"/>
      <c r="F424" s="31"/>
      <c r="G424" s="31"/>
      <c r="H424" s="247"/>
    </row>
    <row r="425" spans="1:8" ht="12" customHeight="1">
      <c r="A425" s="334" t="s">
        <v>194</v>
      </c>
      <c r="B425" s="25"/>
      <c r="C425" s="25"/>
      <c r="D425" s="17">
        <v>12281</v>
      </c>
      <c r="E425" s="17"/>
      <c r="F425" s="18">
        <v>12191</v>
      </c>
      <c r="G425" s="18"/>
      <c r="H425" s="97">
        <v>11680</v>
      </c>
    </row>
    <row r="426" spans="1:8" ht="12" customHeight="1">
      <c r="A426" s="280" t="s">
        <v>219</v>
      </c>
      <c r="B426" s="25"/>
      <c r="C426" s="25"/>
      <c r="D426" s="17">
        <v>5995</v>
      </c>
      <c r="E426" s="17"/>
      <c r="F426" s="18">
        <v>5966</v>
      </c>
      <c r="G426" s="18"/>
      <c r="H426" s="97">
        <v>5935</v>
      </c>
    </row>
    <row r="427" spans="1:8" ht="12" customHeight="1">
      <c r="A427" s="280" t="s">
        <v>220</v>
      </c>
      <c r="B427" s="25"/>
      <c r="C427" s="25"/>
      <c r="D427" s="17">
        <v>4784</v>
      </c>
      <c r="E427" s="17"/>
      <c r="F427" s="18">
        <v>4609</v>
      </c>
      <c r="G427" s="18"/>
      <c r="H427" s="97">
        <v>4373</v>
      </c>
    </row>
    <row r="428" spans="1:8" ht="3" customHeight="1">
      <c r="A428" s="340"/>
      <c r="B428" s="25"/>
      <c r="C428" s="25"/>
      <c r="D428" s="17"/>
      <c r="E428" s="17"/>
      <c r="F428" s="18"/>
      <c r="G428" s="18"/>
      <c r="H428" s="97"/>
    </row>
    <row r="429" spans="1:8" ht="12" customHeight="1">
      <c r="A429" s="278" t="s">
        <v>188</v>
      </c>
      <c r="B429" s="25"/>
      <c r="C429" s="25"/>
      <c r="D429" s="17"/>
      <c r="E429" s="17"/>
      <c r="F429" s="18"/>
      <c r="G429" s="18"/>
      <c r="H429" s="97"/>
    </row>
    <row r="430" spans="1:8" ht="12" customHeight="1">
      <c r="A430" s="334" t="s">
        <v>194</v>
      </c>
      <c r="B430" s="25"/>
      <c r="C430" s="25"/>
      <c r="D430" s="17">
        <v>39067</v>
      </c>
      <c r="E430" s="17"/>
      <c r="F430" s="18">
        <v>38956</v>
      </c>
      <c r="G430" s="18"/>
      <c r="H430" s="97">
        <v>38845</v>
      </c>
    </row>
    <row r="431" spans="1:8" ht="12" customHeight="1">
      <c r="A431" s="280" t="s">
        <v>219</v>
      </c>
      <c r="B431" s="25"/>
      <c r="C431" s="25"/>
      <c r="D431" s="17">
        <v>9085</v>
      </c>
      <c r="E431" s="17"/>
      <c r="F431" s="18">
        <v>8756</v>
      </c>
      <c r="G431" s="18"/>
      <c r="H431" s="97">
        <v>8528</v>
      </c>
    </row>
    <row r="432" spans="1:8" ht="12" customHeight="1">
      <c r="A432" s="280" t="s">
        <v>220</v>
      </c>
      <c r="B432" s="25"/>
      <c r="C432" s="25"/>
      <c r="D432" s="17">
        <v>7033</v>
      </c>
      <c r="E432" s="17"/>
      <c r="F432" s="18">
        <v>6718</v>
      </c>
      <c r="G432" s="18"/>
      <c r="H432" s="97">
        <v>6184</v>
      </c>
    </row>
    <row r="433" spans="1:8" ht="2.25" customHeight="1">
      <c r="A433" s="340"/>
      <c r="B433" s="25"/>
      <c r="C433" s="25"/>
      <c r="D433" s="17"/>
      <c r="E433" s="17"/>
      <c r="F433" s="17"/>
      <c r="G433" s="17"/>
      <c r="H433" s="115"/>
    </row>
    <row r="434" spans="1:8" ht="12" customHeight="1">
      <c r="A434" s="278" t="s">
        <v>190</v>
      </c>
      <c r="B434" s="25"/>
      <c r="C434" s="25"/>
      <c r="D434" s="17"/>
      <c r="E434" s="17"/>
      <c r="F434" s="17"/>
      <c r="G434" s="17"/>
      <c r="H434" s="115"/>
    </row>
    <row r="435" spans="1:8" ht="12" customHeight="1">
      <c r="A435" s="278" t="s">
        <v>191</v>
      </c>
      <c r="B435" s="25"/>
      <c r="C435" s="25"/>
      <c r="D435" s="31"/>
      <c r="E435" s="31"/>
      <c r="F435" s="31"/>
      <c r="G435" s="31"/>
      <c r="H435" s="247"/>
    </row>
    <row r="436" spans="1:8" ht="3" customHeight="1">
      <c r="A436" s="340"/>
      <c r="B436" s="25"/>
      <c r="C436" s="25"/>
      <c r="D436" s="45"/>
      <c r="E436" s="45"/>
      <c r="F436" s="45"/>
      <c r="G436" s="45"/>
      <c r="H436" s="370"/>
    </row>
    <row r="437" spans="1:8" ht="12" customHeight="1">
      <c r="A437" s="334" t="s">
        <v>195</v>
      </c>
      <c r="B437" s="25"/>
      <c r="C437" s="25"/>
      <c r="D437" s="255">
        <v>296266</v>
      </c>
      <c r="E437" s="255"/>
      <c r="F437" s="256">
        <v>243818</v>
      </c>
      <c r="G437" s="256"/>
      <c r="H437" s="257">
        <v>216997</v>
      </c>
    </row>
    <row r="438" spans="1:8" ht="12" customHeight="1">
      <c r="A438" s="334" t="s">
        <v>193</v>
      </c>
      <c r="B438" s="25"/>
      <c r="C438" s="25"/>
      <c r="D438" s="255">
        <v>2112192</v>
      </c>
      <c r="E438" s="255"/>
      <c r="F438" s="256">
        <v>2024637</v>
      </c>
      <c r="G438" s="256"/>
      <c r="H438" s="257">
        <v>1597716</v>
      </c>
    </row>
    <row r="439" spans="1:8" ht="12" customHeight="1">
      <c r="A439" s="278" t="s">
        <v>192</v>
      </c>
      <c r="B439" s="25"/>
      <c r="C439" s="25"/>
      <c r="D439" s="31"/>
      <c r="E439" s="31"/>
      <c r="F439" s="28"/>
      <c r="G439" s="28"/>
      <c r="H439" s="101"/>
    </row>
    <row r="440" spans="1:8" ht="3" customHeight="1">
      <c r="A440" s="278"/>
      <c r="B440" s="25"/>
      <c r="C440" s="25"/>
      <c r="D440" s="31"/>
      <c r="E440" s="31"/>
      <c r="F440" s="28"/>
      <c r="G440" s="28"/>
      <c r="H440" s="101"/>
    </row>
    <row r="441" spans="1:8" ht="12" customHeight="1">
      <c r="A441" s="334" t="s">
        <v>195</v>
      </c>
      <c r="B441" s="25"/>
      <c r="C441" s="25"/>
      <c r="D441" s="31">
        <v>1240532</v>
      </c>
      <c r="E441" s="31"/>
      <c r="F441" s="28">
        <v>1207009</v>
      </c>
      <c r="G441" s="28"/>
      <c r="H441" s="101">
        <v>1199569</v>
      </c>
    </row>
    <row r="442" spans="1:8" ht="12" customHeight="1">
      <c r="A442" s="334" t="s">
        <v>193</v>
      </c>
      <c r="B442" s="25"/>
      <c r="C442" s="25"/>
      <c r="D442" s="31">
        <v>12017876</v>
      </c>
      <c r="E442" s="31"/>
      <c r="F442" s="28">
        <v>12276611</v>
      </c>
      <c r="G442" s="28"/>
      <c r="H442" s="101">
        <v>12900721</v>
      </c>
    </row>
    <row r="443" spans="1:8" ht="12" customHeight="1">
      <c r="A443" s="278" t="s">
        <v>222</v>
      </c>
      <c r="B443" s="21"/>
      <c r="C443" s="21"/>
      <c r="D443" s="31"/>
      <c r="E443" s="31"/>
      <c r="F443" s="28"/>
      <c r="G443" s="28"/>
      <c r="H443" s="101"/>
    </row>
    <row r="444" spans="1:8" ht="12" customHeight="1">
      <c r="A444" s="334" t="s">
        <v>195</v>
      </c>
      <c r="B444" s="21"/>
      <c r="C444" s="21"/>
      <c r="D444" s="17">
        <v>1421817</v>
      </c>
      <c r="E444" s="17"/>
      <c r="F444" s="18">
        <v>1365684</v>
      </c>
      <c r="G444" s="18"/>
      <c r="H444" s="97">
        <v>1341159</v>
      </c>
    </row>
    <row r="445" spans="1:8" ht="12" customHeight="1">
      <c r="A445" s="334" t="s">
        <v>193</v>
      </c>
      <c r="B445" s="21"/>
      <c r="C445" s="21"/>
      <c r="D445" s="31">
        <v>6894478</v>
      </c>
      <c r="E445" s="31"/>
      <c r="F445" s="28">
        <v>6460730</v>
      </c>
      <c r="G445" s="28"/>
      <c r="H445" s="101">
        <v>6223668</v>
      </c>
    </row>
    <row r="446" spans="1:8" ht="12" customHeight="1">
      <c r="A446" s="278" t="s">
        <v>223</v>
      </c>
      <c r="B446" s="21"/>
      <c r="C446" s="21"/>
      <c r="D446" s="31"/>
      <c r="E446" s="31"/>
      <c r="F446" s="28"/>
      <c r="G446" s="28"/>
      <c r="H446" s="101"/>
    </row>
    <row r="447" spans="1:8" ht="12" customHeight="1">
      <c r="A447" s="334" t="s">
        <v>195</v>
      </c>
      <c r="B447" s="21"/>
      <c r="C447" s="21"/>
      <c r="D447" s="17">
        <v>1339951</v>
      </c>
      <c r="E447" s="17"/>
      <c r="F447" s="18">
        <v>1249004</v>
      </c>
      <c r="G447" s="18"/>
      <c r="H447" s="97">
        <v>661734</v>
      </c>
    </row>
    <row r="448" spans="1:8" ht="12" customHeight="1">
      <c r="A448" s="334" t="s">
        <v>193</v>
      </c>
      <c r="B448" s="21"/>
      <c r="C448" s="21"/>
      <c r="D448" s="31">
        <v>1681905</v>
      </c>
      <c r="E448" s="31"/>
      <c r="F448" s="28">
        <v>1484456</v>
      </c>
      <c r="G448" s="28"/>
      <c r="H448" s="101">
        <v>783373</v>
      </c>
    </row>
    <row r="449" spans="1:8" ht="12" customHeight="1" thickBot="1">
      <c r="A449" s="280"/>
      <c r="B449" s="21"/>
      <c r="C449" s="21"/>
      <c r="D449" s="201"/>
      <c r="E449" s="201"/>
      <c r="F449" s="202"/>
      <c r="G449" s="202"/>
      <c r="H449" s="203"/>
    </row>
    <row r="450" spans="1:10" s="149" customFormat="1" ht="15" customHeight="1">
      <c r="A450" s="387" t="s">
        <v>280</v>
      </c>
      <c r="B450" s="388"/>
      <c r="C450" s="294" t="s">
        <v>204</v>
      </c>
      <c r="D450" s="291" t="s">
        <v>313</v>
      </c>
      <c r="E450" s="291"/>
      <c r="F450" s="291" t="s">
        <v>307</v>
      </c>
      <c r="G450" s="291"/>
      <c r="H450" s="292" t="s">
        <v>314</v>
      </c>
      <c r="J450" s="31"/>
    </row>
    <row r="451" spans="1:10" ht="12" customHeight="1">
      <c r="A451" s="278" t="s">
        <v>105</v>
      </c>
      <c r="B451" s="20"/>
      <c r="C451" s="28">
        <f>SUM(C452:C466)</f>
        <v>7127678</v>
      </c>
      <c r="D451" s="31">
        <v>776798</v>
      </c>
      <c r="E451" s="31"/>
      <c r="F451" s="28">
        <v>684063</v>
      </c>
      <c r="G451" s="28"/>
      <c r="H451" s="101">
        <v>693137</v>
      </c>
      <c r="J451" s="31"/>
    </row>
    <row r="452" spans="1:10" ht="12" customHeight="1">
      <c r="A452" s="280" t="s">
        <v>45</v>
      </c>
      <c r="B452" s="20"/>
      <c r="C452" s="20">
        <v>530309</v>
      </c>
      <c r="D452" s="31">
        <v>45692</v>
      </c>
      <c r="E452" s="31"/>
      <c r="F452" s="28">
        <v>52386</v>
      </c>
      <c r="G452" s="28"/>
      <c r="H452" s="101">
        <v>41266</v>
      </c>
      <c r="J452" s="31"/>
    </row>
    <row r="453" spans="1:10" ht="12" customHeight="1">
      <c r="A453" s="280" t="s">
        <v>46</v>
      </c>
      <c r="B453" s="21" t="s">
        <v>58</v>
      </c>
      <c r="C453" s="20">
        <v>3843180</v>
      </c>
      <c r="D453" s="31">
        <v>413243</v>
      </c>
      <c r="E453" s="31"/>
      <c r="F453" s="28">
        <v>388706</v>
      </c>
      <c r="G453" s="28"/>
      <c r="H453" s="101">
        <v>354535</v>
      </c>
      <c r="J453" s="17"/>
    </row>
    <row r="454" spans="1:10" ht="12" customHeight="1">
      <c r="A454" s="280" t="s">
        <v>47</v>
      </c>
      <c r="B454" s="21"/>
      <c r="C454" s="20">
        <v>149215</v>
      </c>
      <c r="D454" s="31">
        <v>11621</v>
      </c>
      <c r="E454" s="31"/>
      <c r="F454" s="28">
        <v>16227</v>
      </c>
      <c r="G454" s="18"/>
      <c r="H454" s="101">
        <v>10585</v>
      </c>
      <c r="J454" s="17"/>
    </row>
    <row r="455" spans="1:10" ht="12" customHeight="1">
      <c r="A455" s="280" t="s">
        <v>48</v>
      </c>
      <c r="B455" s="21"/>
      <c r="C455" s="20">
        <v>82251</v>
      </c>
      <c r="D455" s="17">
        <v>4125</v>
      </c>
      <c r="E455" s="17"/>
      <c r="F455" s="18">
        <v>5889</v>
      </c>
      <c r="G455" s="18"/>
      <c r="H455" s="101">
        <v>4435</v>
      </c>
      <c r="J455" s="17"/>
    </row>
    <row r="456" spans="1:10" ht="12" customHeight="1">
      <c r="A456" s="280" t="s">
        <v>49</v>
      </c>
      <c r="B456" s="21"/>
      <c r="C456" s="20">
        <v>1265071</v>
      </c>
      <c r="D456" s="17">
        <v>140607</v>
      </c>
      <c r="E456" s="17"/>
      <c r="F456" s="18">
        <v>103556</v>
      </c>
      <c r="G456" s="18"/>
      <c r="H456" s="101">
        <v>134565</v>
      </c>
      <c r="J456" s="17"/>
    </row>
    <row r="457" spans="1:10" ht="12" customHeight="1">
      <c r="A457" s="280" t="s">
        <v>50</v>
      </c>
      <c r="B457" s="21"/>
      <c r="C457" s="20">
        <v>14680</v>
      </c>
      <c r="D457" s="17">
        <v>2173</v>
      </c>
      <c r="E457" s="17"/>
      <c r="F457" s="18">
        <v>1808</v>
      </c>
      <c r="G457" s="18"/>
      <c r="H457" s="101">
        <v>1606</v>
      </c>
      <c r="J457" s="17"/>
    </row>
    <row r="458" spans="1:10" ht="12" customHeight="1">
      <c r="A458" s="280" t="s">
        <v>51</v>
      </c>
      <c r="B458" s="21"/>
      <c r="C458" s="20">
        <v>267275</v>
      </c>
      <c r="D458" s="17">
        <v>33321</v>
      </c>
      <c r="E458" s="17"/>
      <c r="F458" s="18">
        <v>25461</v>
      </c>
      <c r="G458" s="18"/>
      <c r="H458" s="101">
        <v>30723</v>
      </c>
      <c r="J458" s="17"/>
    </row>
    <row r="459" spans="1:10" ht="12" customHeight="1">
      <c r="A459" s="280" t="s">
        <v>52</v>
      </c>
      <c r="B459" s="21"/>
      <c r="C459" s="20">
        <v>297839</v>
      </c>
      <c r="D459" s="17">
        <v>36371</v>
      </c>
      <c r="E459" s="17"/>
      <c r="F459" s="18">
        <v>25750</v>
      </c>
      <c r="G459" s="18"/>
      <c r="H459" s="101">
        <v>35753</v>
      </c>
      <c r="J459" s="17"/>
    </row>
    <row r="460" spans="1:10" ht="12" customHeight="1">
      <c r="A460" s="280" t="s">
        <v>53</v>
      </c>
      <c r="B460" s="21"/>
      <c r="C460" s="20">
        <v>88310</v>
      </c>
      <c r="D460" s="17">
        <v>11168</v>
      </c>
      <c r="E460" s="17"/>
      <c r="F460" s="18">
        <v>10246</v>
      </c>
      <c r="G460" s="18"/>
      <c r="H460" s="101">
        <v>9597</v>
      </c>
      <c r="J460" s="17"/>
    </row>
    <row r="461" spans="1:10" ht="12" customHeight="1">
      <c r="A461" s="280" t="s">
        <v>54</v>
      </c>
      <c r="B461" s="21"/>
      <c r="C461" s="20">
        <v>54039</v>
      </c>
      <c r="D461" s="17">
        <v>7665</v>
      </c>
      <c r="E461" s="17"/>
      <c r="F461" s="18">
        <v>7928</v>
      </c>
      <c r="G461" s="18"/>
      <c r="H461" s="101">
        <v>6452</v>
      </c>
      <c r="J461" s="17"/>
    </row>
    <row r="462" spans="1:10" ht="12" customHeight="1">
      <c r="A462" s="280" t="s">
        <v>292</v>
      </c>
      <c r="B462" s="21"/>
      <c r="C462" s="20">
        <v>28958</v>
      </c>
      <c r="D462" s="17">
        <v>2840</v>
      </c>
      <c r="E462" s="17"/>
      <c r="F462" s="18">
        <v>2524</v>
      </c>
      <c r="G462" s="18"/>
      <c r="H462" s="101">
        <v>2655</v>
      </c>
      <c r="J462" s="17"/>
    </row>
    <row r="463" spans="1:10" ht="12" customHeight="1">
      <c r="A463" s="280" t="s">
        <v>111</v>
      </c>
      <c r="B463" s="21"/>
      <c r="C463" s="20">
        <v>354037</v>
      </c>
      <c r="D463" s="17">
        <v>43805</v>
      </c>
      <c r="E463" s="17"/>
      <c r="F463" s="18">
        <v>28694</v>
      </c>
      <c r="G463" s="18"/>
      <c r="H463" s="101">
        <v>45025</v>
      </c>
      <c r="J463" s="17"/>
    </row>
    <row r="464" spans="1:10" ht="12" customHeight="1">
      <c r="A464" s="280" t="s">
        <v>55</v>
      </c>
      <c r="B464" s="21"/>
      <c r="C464" s="20">
        <v>9644</v>
      </c>
      <c r="D464" s="17">
        <v>1578</v>
      </c>
      <c r="E464" s="17"/>
      <c r="F464" s="18">
        <v>943</v>
      </c>
      <c r="G464" s="18"/>
      <c r="H464" s="101">
        <v>1363</v>
      </c>
      <c r="J464" s="17"/>
    </row>
    <row r="465" spans="1:10" ht="12" customHeight="1">
      <c r="A465" s="280" t="s">
        <v>56</v>
      </c>
      <c r="B465" s="21"/>
      <c r="C465" s="20">
        <v>71000</v>
      </c>
      <c r="D465" s="17">
        <v>8848</v>
      </c>
      <c r="E465" s="17"/>
      <c r="F465" s="18">
        <v>9155</v>
      </c>
      <c r="G465" s="18"/>
      <c r="H465" s="101">
        <v>6928</v>
      </c>
      <c r="J465" s="17"/>
    </row>
    <row r="466" spans="1:8" ht="12" customHeight="1">
      <c r="A466" s="280" t="s">
        <v>295</v>
      </c>
      <c r="B466" s="21"/>
      <c r="C466" s="20">
        <v>71870</v>
      </c>
      <c r="D466" s="17">
        <v>13741</v>
      </c>
      <c r="E466" s="17"/>
      <c r="F466" s="18">
        <v>4790</v>
      </c>
      <c r="G466" s="18"/>
      <c r="H466" s="101">
        <v>7649</v>
      </c>
    </row>
    <row r="467" spans="1:8" ht="3" customHeight="1">
      <c r="A467" s="421"/>
      <c r="B467" s="411"/>
      <c r="C467" s="412"/>
      <c r="D467" s="422"/>
      <c r="E467" s="422"/>
      <c r="F467" s="422"/>
      <c r="G467" s="422"/>
      <c r="H467" s="423"/>
    </row>
    <row r="468" spans="1:8" ht="15" customHeight="1">
      <c r="A468" s="477" t="s">
        <v>281</v>
      </c>
      <c r="B468" s="478"/>
      <c r="C468" s="479"/>
      <c r="D468" s="480"/>
      <c r="E468" s="480"/>
      <c r="F468" s="480"/>
      <c r="G468" s="480"/>
      <c r="H468" s="481"/>
    </row>
    <row r="469" spans="1:8" ht="12" customHeight="1">
      <c r="A469" s="361" t="s">
        <v>224</v>
      </c>
      <c r="B469" s="4"/>
      <c r="C469" s="21"/>
      <c r="D469" s="44"/>
      <c r="E469" s="44"/>
      <c r="F469" s="44"/>
      <c r="G469" s="44"/>
      <c r="H469" s="129"/>
    </row>
    <row r="470" spans="1:8" ht="12" customHeight="1">
      <c r="A470" s="361" t="s">
        <v>225</v>
      </c>
      <c r="B470" s="4"/>
      <c r="C470" s="21"/>
      <c r="D470" s="44"/>
      <c r="E470" s="44"/>
      <c r="F470" s="44"/>
      <c r="G470" s="44"/>
      <c r="H470" s="129"/>
    </row>
    <row r="471" spans="1:8" ht="3" customHeight="1">
      <c r="A471" s="341"/>
      <c r="B471" s="4"/>
      <c r="C471" s="21"/>
      <c r="D471" s="44"/>
      <c r="E471" s="44"/>
      <c r="F471" s="44"/>
      <c r="G471" s="44"/>
      <c r="H471" s="129"/>
    </row>
    <row r="472" spans="1:8" ht="12" customHeight="1">
      <c r="A472" s="341" t="s">
        <v>293</v>
      </c>
      <c r="B472" s="6"/>
      <c r="C472" s="25"/>
      <c r="D472" s="45"/>
      <c r="E472" s="45"/>
      <c r="F472" s="56"/>
      <c r="G472" s="56"/>
      <c r="H472" s="130"/>
    </row>
    <row r="473" spans="1:8" ht="12" customHeight="1">
      <c r="A473" s="341" t="s">
        <v>294</v>
      </c>
      <c r="B473" s="6"/>
      <c r="C473" s="25"/>
      <c r="D473" s="45"/>
      <c r="E473" s="45"/>
      <c r="F473" s="56"/>
      <c r="G473" s="56"/>
      <c r="H473" s="130"/>
    </row>
    <row r="474" spans="1:8" ht="3.75" customHeight="1" thickBot="1">
      <c r="A474" s="360"/>
      <c r="B474" s="95"/>
      <c r="C474" s="161"/>
      <c r="D474" s="241"/>
      <c r="E474" s="241"/>
      <c r="F474" s="242"/>
      <c r="G474" s="242"/>
      <c r="H474" s="243"/>
    </row>
    <row r="475" spans="1:8" ht="3" customHeight="1">
      <c r="A475" s="341"/>
      <c r="B475" s="6"/>
      <c r="C475" s="25"/>
      <c r="D475" s="45"/>
      <c r="E475" s="45"/>
      <c r="F475" s="56"/>
      <c r="G475" s="56"/>
      <c r="H475" s="130"/>
    </row>
    <row r="476" spans="1:8" ht="14.25" customHeight="1">
      <c r="A476" s="362" t="s">
        <v>167</v>
      </c>
      <c r="B476" s="6"/>
      <c r="C476" s="25"/>
      <c r="D476" s="45"/>
      <c r="E476" s="45"/>
      <c r="F476" s="56"/>
      <c r="G476" s="56"/>
      <c r="H476" s="130"/>
    </row>
    <row r="477" spans="1:8" ht="4.5" customHeight="1">
      <c r="A477" s="341"/>
      <c r="B477" s="6"/>
      <c r="C477" s="25"/>
      <c r="D477" s="45"/>
      <c r="E477" s="45"/>
      <c r="F477" s="56"/>
      <c r="G477" s="56"/>
      <c r="H477" s="130"/>
    </row>
    <row r="478" spans="1:8" ht="12" customHeight="1">
      <c r="A478" s="363" t="s">
        <v>282</v>
      </c>
      <c r="B478" s="3"/>
      <c r="C478" s="21"/>
      <c r="D478" s="145"/>
      <c r="E478" s="145"/>
      <c r="F478" s="21"/>
      <c r="G478" s="21"/>
      <c r="H478" s="125"/>
    </row>
    <row r="479" spans="1:8" ht="12.75" customHeight="1">
      <c r="A479" s="364" t="s">
        <v>283</v>
      </c>
      <c r="B479" s="3"/>
      <c r="C479" s="21"/>
      <c r="D479" s="21"/>
      <c r="E479" s="21"/>
      <c r="F479" s="21"/>
      <c r="G479" s="21"/>
      <c r="H479" s="230"/>
    </row>
    <row r="480" spans="1:8" ht="13.5" customHeight="1">
      <c r="A480" s="244" t="s">
        <v>157</v>
      </c>
      <c r="B480" s="4"/>
      <c r="C480" s="21"/>
      <c r="D480" s="146"/>
      <c r="E480" s="146"/>
      <c r="F480" s="21"/>
      <c r="G480" s="21"/>
      <c r="H480" s="231"/>
    </row>
    <row r="481" spans="1:8" ht="13.5" customHeight="1">
      <c r="A481" s="244" t="s">
        <v>158</v>
      </c>
      <c r="B481" s="4"/>
      <c r="C481" s="21"/>
      <c r="D481" s="146"/>
      <c r="E481" s="146"/>
      <c r="F481" s="21"/>
      <c r="G481" s="21"/>
      <c r="H481" s="231"/>
    </row>
    <row r="482" spans="1:8" ht="3.75" customHeight="1" thickBot="1">
      <c r="A482" s="365"/>
      <c r="B482" s="68"/>
      <c r="C482" s="167"/>
      <c r="D482" s="168"/>
      <c r="E482" s="168"/>
      <c r="F482" s="168"/>
      <c r="G482" s="168"/>
      <c r="H482" s="232"/>
    </row>
    <row r="483" spans="1:8" ht="3" customHeight="1">
      <c r="A483" s="366"/>
      <c r="B483" s="76"/>
      <c r="C483" s="169"/>
      <c r="D483" s="169"/>
      <c r="E483" s="169"/>
      <c r="F483" s="169"/>
      <c r="G483" s="169"/>
      <c r="H483" s="233"/>
    </row>
    <row r="484" spans="1:8" ht="11.25" customHeight="1">
      <c r="A484" s="367" t="s">
        <v>85</v>
      </c>
      <c r="B484" s="77"/>
      <c r="C484" s="77" t="s">
        <v>168</v>
      </c>
      <c r="D484" s="77"/>
      <c r="E484" s="77"/>
      <c r="F484" s="176"/>
      <c r="G484" s="176"/>
      <c r="H484" s="234"/>
    </row>
    <row r="485" spans="1:8" ht="11.25" customHeight="1">
      <c r="A485" s="367" t="s">
        <v>161</v>
      </c>
      <c r="B485" s="77"/>
      <c r="C485" s="77" t="s">
        <v>169</v>
      </c>
      <c r="D485" s="77"/>
      <c r="E485" s="77"/>
      <c r="F485" s="176"/>
      <c r="G485" s="176"/>
      <c r="H485" s="234"/>
    </row>
    <row r="486" spans="1:8" ht="11.25" customHeight="1">
      <c r="A486" s="367" t="s">
        <v>162</v>
      </c>
      <c r="B486" s="77"/>
      <c r="C486" s="77" t="s">
        <v>73</v>
      </c>
      <c r="D486" s="77"/>
      <c r="E486" s="77"/>
      <c r="F486" s="176"/>
      <c r="G486" s="176"/>
      <c r="H486" s="234"/>
    </row>
    <row r="487" spans="1:8" ht="11.25" customHeight="1">
      <c r="A487" s="367" t="s">
        <v>163</v>
      </c>
      <c r="B487" s="77"/>
      <c r="C487" s="77" t="s">
        <v>74</v>
      </c>
      <c r="D487" s="77"/>
      <c r="E487" s="77"/>
      <c r="F487" s="176"/>
      <c r="G487" s="176"/>
      <c r="H487" s="234"/>
    </row>
    <row r="488" spans="1:8" ht="11.25" customHeight="1">
      <c r="A488" s="367" t="s">
        <v>164</v>
      </c>
      <c r="B488" s="77"/>
      <c r="C488" s="77" t="s">
        <v>75</v>
      </c>
      <c r="D488" s="77"/>
      <c r="E488" s="77"/>
      <c r="F488" s="176"/>
      <c r="G488" s="176"/>
      <c r="H488" s="234"/>
    </row>
    <row r="489" spans="1:8" ht="11.25" customHeight="1">
      <c r="A489" s="367" t="s">
        <v>166</v>
      </c>
      <c r="B489" s="77"/>
      <c r="C489" s="77"/>
      <c r="D489" s="77"/>
      <c r="E489" s="77"/>
      <c r="F489" s="176"/>
      <c r="G489" s="176"/>
      <c r="H489" s="234"/>
    </row>
    <row r="490" spans="1:8" ht="11.25" customHeight="1">
      <c r="A490" s="367" t="s">
        <v>165</v>
      </c>
      <c r="B490" s="77"/>
      <c r="C490" s="77"/>
      <c r="D490" s="77"/>
      <c r="E490" s="77"/>
      <c r="F490" s="176"/>
      <c r="G490" s="176"/>
      <c r="H490" s="234"/>
    </row>
    <row r="491" spans="1:8" ht="3" customHeight="1" thickBot="1">
      <c r="A491" s="368"/>
      <c r="B491" s="66"/>
      <c r="C491" s="170"/>
      <c r="D491" s="170"/>
      <c r="E491" s="170"/>
      <c r="F491" s="170"/>
      <c r="G491" s="170"/>
      <c r="H491" s="235"/>
    </row>
    <row r="492" spans="1:8" ht="12.75" customHeight="1">
      <c r="A492" s="511" t="s">
        <v>181</v>
      </c>
      <c r="B492" s="512"/>
      <c r="C492" s="512"/>
      <c r="D492" s="512"/>
      <c r="E492" s="512"/>
      <c r="F492" s="512"/>
      <c r="G492" s="512"/>
      <c r="H492" s="513"/>
    </row>
    <row r="493" spans="1:8" ht="12.75" customHeight="1">
      <c r="A493" s="538" t="s">
        <v>57</v>
      </c>
      <c r="B493" s="539"/>
      <c r="C493" s="539"/>
      <c r="D493" s="539"/>
      <c r="E493" s="539"/>
      <c r="F493" s="539"/>
      <c r="G493" s="539"/>
      <c r="H493" s="540"/>
    </row>
    <row r="494" spans="1:8" ht="12.75" customHeight="1">
      <c r="A494" s="535" t="s">
        <v>104</v>
      </c>
      <c r="B494" s="536"/>
      <c r="C494" s="536"/>
      <c r="D494" s="536"/>
      <c r="E494" s="536"/>
      <c r="F494" s="536"/>
      <c r="G494" s="536"/>
      <c r="H494" s="537"/>
    </row>
    <row r="495" spans="1:53" s="454" customFormat="1" ht="12.75" customHeight="1">
      <c r="A495" s="538" t="s">
        <v>344</v>
      </c>
      <c r="B495" s="539"/>
      <c r="C495" s="539"/>
      <c r="D495" s="539"/>
      <c r="E495" s="539"/>
      <c r="F495" s="539"/>
      <c r="G495" s="539"/>
      <c r="H495" s="540"/>
      <c r="I495" s="533"/>
      <c r="J495" s="533"/>
      <c r="K495" s="533"/>
      <c r="L495" s="533"/>
      <c r="M495" s="533"/>
      <c r="N495" s="533"/>
      <c r="O495" s="533"/>
      <c r="P495" s="533"/>
      <c r="Q495" s="533"/>
      <c r="R495" s="533"/>
      <c r="S495" s="533"/>
      <c r="T495" s="533"/>
      <c r="U495" s="533"/>
      <c r="V495" s="533"/>
      <c r="W495" s="533"/>
      <c r="X495" s="533"/>
      <c r="Y495" s="533"/>
      <c r="Z495" s="533"/>
      <c r="AA495" s="533"/>
      <c r="AB495" s="533"/>
      <c r="AC495" s="533"/>
      <c r="AD495" s="533"/>
      <c r="AE495" s="533"/>
      <c r="AF495" s="533"/>
      <c r="AG495" s="533"/>
      <c r="AH495" s="533"/>
      <c r="AI495" s="533"/>
      <c r="AJ495" s="533"/>
      <c r="AK495" s="533"/>
      <c r="AL495" s="533"/>
      <c r="AM495" s="533"/>
      <c r="AN495" s="533"/>
      <c r="AO495" s="533"/>
      <c r="AP495" s="533"/>
      <c r="AQ495" s="533"/>
      <c r="AR495" s="533"/>
      <c r="AS495" s="533"/>
      <c r="AT495" s="533"/>
      <c r="AU495" s="533"/>
      <c r="AV495" s="533"/>
      <c r="AW495" s="533"/>
      <c r="AX495" s="533"/>
      <c r="AY495" s="533"/>
      <c r="AZ495" s="533"/>
      <c r="BA495" s="533"/>
    </row>
    <row r="496" spans="1:8" s="453" customFormat="1" ht="6.75" customHeight="1">
      <c r="A496" s="538"/>
      <c r="B496" s="539"/>
      <c r="C496" s="539"/>
      <c r="D496" s="539"/>
      <c r="E496" s="539"/>
      <c r="F496" s="539"/>
      <c r="G496" s="539"/>
      <c r="H496" s="540"/>
    </row>
    <row r="497" spans="1:8" ht="10.5" customHeight="1">
      <c r="A497" s="545" t="s">
        <v>316</v>
      </c>
      <c r="B497" s="546"/>
      <c r="C497" s="546"/>
      <c r="D497" s="546"/>
      <c r="E497" s="546"/>
      <c r="F497" s="546"/>
      <c r="G497" s="546"/>
      <c r="H497" s="547"/>
    </row>
    <row r="498" spans="1:53" s="451" customFormat="1" ht="10.5" customHeight="1">
      <c r="A498" s="548" t="s">
        <v>351</v>
      </c>
      <c r="B498" s="546"/>
      <c r="C498" s="546"/>
      <c r="D498" s="546"/>
      <c r="E498" s="546"/>
      <c r="F498" s="546"/>
      <c r="G498" s="546"/>
      <c r="H498" s="547"/>
      <c r="I498" s="452"/>
      <c r="J498" s="452"/>
      <c r="K498" s="452"/>
      <c r="L498" s="452"/>
      <c r="M498" s="452"/>
      <c r="N498" s="452"/>
      <c r="O498" s="452"/>
      <c r="P498" s="452"/>
      <c r="Q498" s="452"/>
      <c r="R498" s="452"/>
      <c r="S498" s="452"/>
      <c r="T498" s="452"/>
      <c r="U498" s="452"/>
      <c r="V498" s="452"/>
      <c r="W498" s="452"/>
      <c r="X498" s="452"/>
      <c r="Y498" s="452"/>
      <c r="Z498" s="452"/>
      <c r="AA498" s="452"/>
      <c r="AB498" s="452"/>
      <c r="AC498" s="452"/>
      <c r="AD498" s="452"/>
      <c r="AE498" s="452"/>
      <c r="AF498" s="452"/>
      <c r="AG498" s="452"/>
      <c r="AH498" s="452"/>
      <c r="AI498" s="452"/>
      <c r="AJ498" s="452"/>
      <c r="AK498" s="452"/>
      <c r="AL498" s="452"/>
      <c r="AM498" s="452"/>
      <c r="AN498" s="452"/>
      <c r="AO498" s="452"/>
      <c r="AP498" s="452"/>
      <c r="AQ498" s="452"/>
      <c r="AR498" s="452"/>
      <c r="AS498" s="452"/>
      <c r="AT498" s="452"/>
      <c r="AU498" s="452"/>
      <c r="AV498" s="452"/>
      <c r="AW498" s="452"/>
      <c r="AX498" s="452"/>
      <c r="AY498" s="452"/>
      <c r="AZ498" s="452"/>
      <c r="BA498" s="452"/>
    </row>
    <row r="499" spans="1:8" s="3" customFormat="1" ht="10.5" customHeight="1">
      <c r="A499" s="545" t="s">
        <v>317</v>
      </c>
      <c r="B499" s="546"/>
      <c r="C499" s="546"/>
      <c r="D499" s="546"/>
      <c r="E499" s="546"/>
      <c r="F499" s="546"/>
      <c r="G499" s="546"/>
      <c r="H499" s="547"/>
    </row>
    <row r="500" spans="1:8" ht="4.5" customHeight="1" thickBot="1">
      <c r="A500" s="541"/>
      <c r="B500" s="542"/>
      <c r="C500" s="542"/>
      <c r="D500" s="542"/>
      <c r="E500" s="542"/>
      <c r="F500" s="542"/>
      <c r="G500" s="542"/>
      <c r="H500" s="543"/>
    </row>
    <row r="501" spans="1:8" ht="12.75" customHeight="1">
      <c r="A501" s="530" t="s">
        <v>345</v>
      </c>
      <c r="B501" s="531"/>
      <c r="C501" s="531"/>
      <c r="D501" s="531"/>
      <c r="E501" s="531"/>
      <c r="F501" s="531"/>
      <c r="G501" s="531"/>
      <c r="H501" s="532"/>
    </row>
    <row r="506" ht="12.75">
      <c r="A506" s="369"/>
    </row>
  </sheetData>
  <sheetProtection selectLockedCells="1" selectUnlockedCells="1"/>
  <mergeCells count="36">
    <mergeCell ref="A313:H313"/>
    <mergeCell ref="C419:H419"/>
    <mergeCell ref="B246:C246"/>
    <mergeCell ref="AL495:AQ495"/>
    <mergeCell ref="D269:H269"/>
    <mergeCell ref="A312:H312"/>
    <mergeCell ref="A314:B314"/>
    <mergeCell ref="AX495:BA495"/>
    <mergeCell ref="AF495:AK495"/>
    <mergeCell ref="A495:H495"/>
    <mergeCell ref="A499:H499"/>
    <mergeCell ref="A496:H496"/>
    <mergeCell ref="A497:H497"/>
    <mergeCell ref="A498:H498"/>
    <mergeCell ref="K495:M495"/>
    <mergeCell ref="AR495:AW495"/>
    <mergeCell ref="A501:H501"/>
    <mergeCell ref="N495:S495"/>
    <mergeCell ref="T495:Y495"/>
    <mergeCell ref="Z495:AE495"/>
    <mergeCell ref="C214:H214"/>
    <mergeCell ref="A494:H494"/>
    <mergeCell ref="A493:H493"/>
    <mergeCell ref="A500:H500"/>
    <mergeCell ref="I495:J495"/>
    <mergeCell ref="A311:H311"/>
    <mergeCell ref="A2:H2"/>
    <mergeCell ref="A492:H492"/>
    <mergeCell ref="A5:H5"/>
    <mergeCell ref="A3:H3"/>
    <mergeCell ref="A4:H4"/>
    <mergeCell ref="A6:H6"/>
    <mergeCell ref="A7:B7"/>
    <mergeCell ref="C7:H7"/>
    <mergeCell ref="B8:C8"/>
    <mergeCell ref="D8:H8"/>
  </mergeCells>
  <conditionalFormatting sqref="C116:H118">
    <cfRule type="cellIs" priority="22" dxfId="1" operator="between" stopIfTrue="1">
      <formula>0.000001</formula>
      <formula>0.49999</formula>
    </cfRule>
  </conditionalFormatting>
  <printOptions horizontalCentered="1"/>
  <pageMargins left="0.36" right="0.35" top="0.75" bottom="0.25" header="0.511805555555556" footer="0.3"/>
  <pageSetup horizontalDpi="600" verticalDpi="600" orientation="portrait" paperSize="9" scale="77" r:id="rId2"/>
  <rowBreaks count="4" manualBreakCount="4">
    <brk id="99" max="9" man="1"/>
    <brk id="213" max="9" man="1"/>
    <brk id="315" max="9" man="1"/>
    <brk id="41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KMCD</dc:creator>
  <cp:keywords/>
  <dc:description/>
  <cp:lastModifiedBy>PSA</cp:lastModifiedBy>
  <cp:lastPrinted>2020-02-26T05:34:44Z</cp:lastPrinted>
  <dcterms:created xsi:type="dcterms:W3CDTF">2011-05-14T01:26:24Z</dcterms:created>
  <dcterms:modified xsi:type="dcterms:W3CDTF">2020-02-26T05:34:47Z</dcterms:modified>
  <cp:category/>
  <cp:version/>
  <cp:contentType/>
  <cp:contentStatus/>
</cp:coreProperties>
</file>