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12252" windowHeight="10236"/>
  </bookViews>
  <sheets>
    <sheet name="NQ" sheetId="1" r:id="rId1"/>
  </sheets>
  <definedNames>
    <definedName name="_xlnm.Print_Area" localSheetId="0">NQ!$A$1:$F$501</definedName>
  </definedNames>
  <calcPr calcId="124519"/>
</workbook>
</file>

<file path=xl/calcChain.xml><?xml version="1.0" encoding="utf-8"?>
<calcChain xmlns="http://schemas.openxmlformats.org/spreadsheetml/2006/main">
  <c r="F19" i="1"/>
  <c r="E19"/>
  <c r="D452"/>
  <c r="F452"/>
  <c r="E452"/>
  <c r="C19"/>
  <c r="D19"/>
  <c r="D298"/>
  <c r="D302"/>
  <c r="E298"/>
  <c r="E302" s="1"/>
  <c r="F298"/>
  <c r="F302" s="1"/>
  <c r="F301" s="1"/>
  <c r="D304"/>
  <c r="E304"/>
  <c r="F304"/>
  <c r="D305"/>
  <c r="E305"/>
  <c r="F305"/>
  <c r="F309"/>
  <c r="C452"/>
  <c r="F303"/>
  <c r="D303"/>
  <c r="D301"/>
  <c r="E301" l="1"/>
  <c r="E303"/>
</calcChain>
</file>

<file path=xl/sharedStrings.xml><?xml version="1.0" encoding="utf-8"?>
<sst xmlns="http://schemas.openxmlformats.org/spreadsheetml/2006/main" count="556" uniqueCount="403">
  <si>
    <t>INDICATOR</t>
  </si>
  <si>
    <t>REFERENCE PERIOD and DATA</t>
  </si>
  <si>
    <t>Philippines</t>
  </si>
  <si>
    <t>National Capital Region (NCR)</t>
  </si>
  <si>
    <t>Areas Outside NCR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</si>
  <si>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</si>
  <si>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</si>
  <si>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</si>
  <si>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</si>
  <si>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</si>
  <si>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</si>
  <si>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</si>
  <si>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</si>
  <si>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</si>
  <si>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</si>
  <si>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</si>
  <si>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</si>
  <si>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</si>
  <si>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</si>
  <si>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Both sexes (In thousands)</t>
  </si>
  <si>
    <t>Male</t>
  </si>
  <si>
    <t>Female</t>
  </si>
  <si>
    <t>Revenues</t>
  </si>
  <si>
    <t>Expenditures</t>
  </si>
  <si>
    <t>Peso time deposit interest rate (all maturities)</t>
  </si>
  <si>
    <t>Bank lending rates (WAIR in percent per annum)</t>
  </si>
  <si>
    <t>Volume traded (In million shares)</t>
  </si>
  <si>
    <t>Value of shares traded (In million pesos)</t>
  </si>
  <si>
    <t>Passenger traffic (In million passengers)</t>
  </si>
  <si>
    <t>Gross revenue collection (In million pesos)</t>
  </si>
  <si>
    <t>Wage and salary workers</t>
  </si>
  <si>
    <t>Unpaid family workers</t>
  </si>
  <si>
    <t>Agriculture</t>
  </si>
  <si>
    <t>Industry</t>
  </si>
  <si>
    <t>Services</t>
  </si>
  <si>
    <t>At current prices</t>
  </si>
  <si>
    <t>Gross Domestic Product</t>
  </si>
  <si>
    <t>Mining and quarrying</t>
  </si>
  <si>
    <t>0-14 years</t>
  </si>
  <si>
    <t>15-64 years</t>
  </si>
  <si>
    <t>65 years and over</t>
  </si>
  <si>
    <t>Average household size</t>
  </si>
  <si>
    <t>Fetal deaths</t>
  </si>
  <si>
    <t>Simple literacy rate (10 years old and over; basic reading and writing skills)</t>
  </si>
  <si>
    <t>Functional literacy rate (10 to 64 years old; basic reading, writing, and computational skills)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</si>
  <si>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</si>
  <si>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</si>
  <si>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</si>
  <si>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</si>
  <si>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</si>
  <si>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</si>
  <si>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</si>
  <si>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</si>
  <si>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</si>
  <si>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</si>
  <si>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Africa</t>
  </si>
  <si>
    <t>Other unspecified residences</t>
  </si>
  <si>
    <t>Compiled by:</t>
  </si>
  <si>
    <t xml:space="preserve"> </t>
  </si>
  <si>
    <t>Gross National Income</t>
  </si>
  <si>
    <t>2.04 (2000-2007)</t>
  </si>
  <si>
    <t>Top 3 Leading Causes of Death</t>
  </si>
  <si>
    <t xml:space="preserve">Top  traders: </t>
  </si>
  <si>
    <t>Electricity, gas, steam and air conditioning supply</t>
  </si>
  <si>
    <t>Wholesale and retail trade; repair of motor vehicles, and motorcycles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</si>
  <si>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</si>
  <si>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</si>
  <si>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</si>
  <si>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</si>
  <si>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</si>
  <si>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</si>
  <si>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</si>
  <si>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</si>
  <si>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</si>
  <si>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</si>
  <si>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</si>
  <si>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t>Accommodation and food service activities</t>
  </si>
  <si>
    <t>New</t>
  </si>
  <si>
    <t>Renewal</t>
  </si>
  <si>
    <t>Tel No. 462-6600 local 833, 834, 810</t>
  </si>
  <si>
    <t>Average cost per floor area</t>
  </si>
  <si>
    <t>License and permits cases handled</t>
  </si>
  <si>
    <t>Revenue collection (In billion pesos)</t>
  </si>
  <si>
    <t>Apprehensions handled</t>
  </si>
  <si>
    <t>Water supply; sewerage, waste management and remediation activities</t>
  </si>
  <si>
    <t>Private education</t>
  </si>
  <si>
    <t xml:space="preserve"> PSA - Philippine Statistics Authority</t>
  </si>
  <si>
    <r>
      <t>PSA website</t>
    </r>
    <r>
      <rPr>
        <sz val="9"/>
        <color indexed="9"/>
        <rFont val="Arial"/>
        <family val="2"/>
      </rPr>
      <t>: www.psa.gov.ph</t>
    </r>
  </si>
  <si>
    <t>1.72 (2010-2015)</t>
  </si>
  <si>
    <t>Registered motor vehicles</t>
  </si>
  <si>
    <t>Licenses/Permits issued by type (new + renewal)</t>
  </si>
  <si>
    <t>Student permit</t>
  </si>
  <si>
    <t>Conductor's permit</t>
  </si>
  <si>
    <t>Non-professional</t>
  </si>
  <si>
    <t>Professional</t>
  </si>
  <si>
    <t>Impounded vehicles</t>
  </si>
  <si>
    <t>1  Electronic products</t>
  </si>
  <si>
    <t>Philippine Stock Exchange index (PSEi)</t>
  </si>
  <si>
    <t>July 2015</t>
  </si>
  <si>
    <t xml:space="preserve">1 China, People's Republic of </t>
  </si>
  <si>
    <t>Peso savings deposit rate (WAIR in percent per annum)</t>
  </si>
  <si>
    <t>August 2015</t>
  </si>
  <si>
    <t>August 2014</t>
  </si>
  <si>
    <t>Surplus/(Deficit)</t>
  </si>
  <si>
    <t xml:space="preserve">Air </t>
  </si>
  <si>
    <t>Poverty Incidence Families (in percent)</t>
  </si>
  <si>
    <t>At constant 2000 prices</t>
  </si>
  <si>
    <r>
      <t>PSA Serbilis sa Radyo</t>
    </r>
    <r>
      <rPr>
        <sz val="9"/>
        <color indexed="9"/>
        <rFont val="Arial"/>
        <family val="2"/>
      </rPr>
      <t>: DZRP-Radyo Pilipinas (738 kHz) every Saturday from 3:00 p.m. to 4:00 p.m.</t>
    </r>
  </si>
  <si>
    <r>
      <t>PSA Library</t>
    </r>
    <r>
      <rPr>
        <sz val="9"/>
        <color indexed="9"/>
        <rFont val="Arial"/>
        <family val="2"/>
      </rPr>
      <t>: 5th Flr., PSA-CVEA Bldg., PSA Complex, East Ave., Diliman, Quezon City (Tel. 462-6600 local 839)</t>
    </r>
  </si>
  <si>
    <t>KNOWLEDGE MANAGEMENT AND COMMUNICATIONS DIVISION</t>
  </si>
  <si>
    <r>
      <t xml:space="preserve">Facebook:  </t>
    </r>
    <r>
      <rPr>
        <b/>
        <i/>
        <sz val="8"/>
        <rFont val="Arial"/>
        <family val="2"/>
      </rPr>
      <t>https://www.facebook.com/PhilippineStatisticsAuthority</t>
    </r>
    <r>
      <rPr>
        <b/>
        <sz val="8"/>
        <rFont val="Arial"/>
        <family val="2"/>
      </rPr>
      <t xml:space="preserve">;   Twitter:  </t>
    </r>
    <r>
      <rPr>
        <b/>
        <i/>
        <sz val="8"/>
        <rFont val="Arial"/>
        <family val="2"/>
      </rPr>
      <t>https://twitter.com/PSAgovph</t>
    </r>
    <r>
      <rPr>
        <b/>
        <sz val="8"/>
        <rFont val="Arial"/>
        <family val="2"/>
      </rPr>
      <t xml:space="preserve">;  E-mail: </t>
    </r>
    <r>
      <rPr>
        <b/>
        <i/>
        <sz val="8"/>
        <rFont val="Arial"/>
        <family val="2"/>
      </rPr>
      <t>kmcd.staff@psa.gov.ph</t>
    </r>
  </si>
  <si>
    <t>At 2006 prices</t>
  </si>
  <si>
    <t>Visitor arrivals to the Philippines by regions/continents of residence</t>
  </si>
  <si>
    <t>Average 2018</t>
  </si>
  <si>
    <t>Self-employed without any paid employee</t>
  </si>
  <si>
    <t>Total floor area (in square meters)</t>
  </si>
  <si>
    <t>Value (in thousand pesos)</t>
  </si>
  <si>
    <t>1.90 (2000-2010)</t>
  </si>
  <si>
    <t>Employment</t>
  </si>
  <si>
    <t>Australiasia/Pacific</t>
  </si>
  <si>
    <t>Average family income</t>
  </si>
  <si>
    <t>Average family expenditure</t>
  </si>
  <si>
    <t>Average savings</t>
  </si>
  <si>
    <t>Financial and insurance activities</t>
  </si>
  <si>
    <t>Total population</t>
  </si>
  <si>
    <t>Average annual population growth rate</t>
  </si>
  <si>
    <t>Total population by sex</t>
  </si>
  <si>
    <t>Proportion of total population by sex</t>
  </si>
  <si>
    <r>
      <t xml:space="preserve">Population density </t>
    </r>
    <r>
      <rPr>
        <sz val="9"/>
        <rFont val="Arial"/>
        <family val="2"/>
      </rPr>
      <t>(persons per square kilometer)</t>
    </r>
  </si>
  <si>
    <t>Total population by age group</t>
  </si>
  <si>
    <t>0-4 years</t>
  </si>
  <si>
    <t>18 years and over</t>
  </si>
  <si>
    <t>60 years and over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</si>
  <si>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</si>
  <si>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</si>
  <si>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</si>
  <si>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</si>
  <si>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</si>
  <si>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</si>
  <si>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</si>
  <si>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</si>
  <si>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</si>
  <si>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</si>
  <si>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</si>
  <si>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</si>
  <si>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Literacy rate</t>
  </si>
  <si>
    <t>Institutional population by sex</t>
  </si>
  <si>
    <t xml:space="preserve">Male </t>
  </si>
  <si>
    <r>
      <t xml:space="preserve">Sex ratio </t>
    </r>
    <r>
      <rPr>
        <sz val="9"/>
        <rFont val="Arial"/>
        <family val="2"/>
      </rPr>
      <t>(number of males per 100 females)</t>
    </r>
  </si>
  <si>
    <t>Page 5 of 5</t>
  </si>
  <si>
    <t>Page 4 of 5</t>
  </si>
  <si>
    <t>Page 3 of 5</t>
  </si>
  <si>
    <t>Page 2 of 5</t>
  </si>
  <si>
    <r>
      <t xml:space="preserve">1.57 </t>
    </r>
    <r>
      <rPr>
        <vertAlign val="superscript"/>
        <sz val="9"/>
        <color indexed="8"/>
        <rFont val="Arial"/>
        <family val="2"/>
      </rPr>
      <t>4/</t>
    </r>
  </si>
  <si>
    <r>
      <t xml:space="preserve">3.14 </t>
    </r>
    <r>
      <rPr>
        <vertAlign val="superscript"/>
        <sz val="9"/>
        <color indexed="8"/>
        <rFont val="Arial"/>
        <family val="2"/>
      </rPr>
      <t>5/</t>
    </r>
  </si>
  <si>
    <r>
      <t xml:space="preserve">3.13 </t>
    </r>
    <r>
      <rPr>
        <vertAlign val="superscript"/>
        <sz val="9"/>
        <color indexed="8"/>
        <rFont val="Arial"/>
        <family val="2"/>
      </rPr>
      <t>5/</t>
    </r>
  </si>
  <si>
    <t>..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</si>
  <si>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</si>
  <si>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</si>
  <si>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</si>
  <si>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</si>
  <si>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</si>
  <si>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</si>
  <si>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</si>
  <si>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abroad. </t>
    </r>
  </si>
  <si>
    <t xml:space="preserve"> .. Not available</t>
  </si>
  <si>
    <t xml:space="preserve"> … Data not applicable</t>
  </si>
  <si>
    <t xml:space="preserve"> *** The 2015 ASPBI used the new classification of establishments as prescribed by PSIC.</t>
  </si>
  <si>
    <t xml:space="preserve"> ** Population 15 years old and over</t>
  </si>
  <si>
    <t xml:space="preserve"> BSP - Bangko Sentral ng Pilipinas</t>
  </si>
  <si>
    <t xml:space="preserve"> BTr - Bureau of the Treasury</t>
  </si>
  <si>
    <t xml:space="preserve"> PSEI - Philippine Stock Exchange, Inc.</t>
  </si>
  <si>
    <t xml:space="preserve"> LTO - Land Transportation Office</t>
  </si>
  <si>
    <t xml:space="preserve"> DepEd - Department of Education</t>
  </si>
  <si>
    <t xml:space="preserve"> DOT - Department of Tourism</t>
  </si>
  <si>
    <t>`</t>
  </si>
  <si>
    <t>Abbreviations and Standard Symbols Used:</t>
  </si>
  <si>
    <t xml:space="preserve"> FOB - Free On Board</t>
  </si>
  <si>
    <t xml:space="preserve"> WAIR - Weighted Average Interest Rates</t>
  </si>
  <si>
    <t xml:space="preserve">Employed persons by class of worker </t>
  </si>
  <si>
    <t>Land-based</t>
  </si>
  <si>
    <t>Sea-based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</si>
  <si>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</si>
  <si>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</si>
  <si>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</si>
  <si>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</si>
  <si>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</si>
  <si>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 xml:space="preserve">Impairments associated with disabilities may be physical, mental or sensory motor impairment such as partial or total blindness, low vision, partial or total deafness, oral defect,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</si>
  <si>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</si>
  <si>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</si>
  <si>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>For more updates on statistics and civil registration, you may visit the following:</t>
  </si>
  <si>
    <t>1. Ischaemic heart diseases</t>
  </si>
  <si>
    <t>2. Malignant neoplasms (cancer)</t>
  </si>
  <si>
    <t>3. Pneumonia</t>
  </si>
  <si>
    <t>A Monthly Update of the Philippine Statistics Authority</t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</si>
  <si>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</si>
  <si>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t>SY 2016-2017</t>
  </si>
  <si>
    <t xml:space="preserve">   Private</t>
  </si>
  <si>
    <t xml:space="preserve">   Public</t>
  </si>
  <si>
    <t>Number of schools</t>
  </si>
  <si>
    <t>Number of enrolment</t>
  </si>
  <si>
    <t xml:space="preserve">   Pre-School </t>
  </si>
  <si>
    <t xml:space="preserve">   Elementary (Grade 1 to 6)</t>
  </si>
  <si>
    <t xml:space="preserve">          Public</t>
  </si>
  <si>
    <t xml:space="preserve">          Elementary</t>
  </si>
  <si>
    <t xml:space="preserve">          Private</t>
  </si>
  <si>
    <t xml:space="preserve">   METRO MANILA LIGHT RAIL TRANSIT </t>
  </si>
  <si>
    <t>November 2017</t>
  </si>
  <si>
    <t xml:space="preserve">Any modern method </t>
  </si>
  <si>
    <t xml:space="preserve">Any traditional method </t>
  </si>
  <si>
    <t xml:space="preserve">Not currently using </t>
  </si>
  <si>
    <t>Number of women</t>
  </si>
  <si>
    <t>December 2017</t>
  </si>
  <si>
    <t>December 2016</t>
  </si>
  <si>
    <t>Annual 2018</t>
  </si>
  <si>
    <t>Total 2018</t>
  </si>
  <si>
    <t>2018</t>
  </si>
  <si>
    <t>2017</t>
  </si>
  <si>
    <t>2016</t>
  </si>
  <si>
    <t>Furniture and fixtures</t>
  </si>
  <si>
    <t>Manufacturing</t>
  </si>
  <si>
    <t>Construction</t>
  </si>
  <si>
    <t>Employer in own family-operated farm or business</t>
  </si>
  <si>
    <t>Transportation and storage</t>
  </si>
  <si>
    <t>2  Other manufactured goods</t>
  </si>
  <si>
    <t>3  Machinery and transport equipment</t>
  </si>
  <si>
    <t>April 2019</t>
  </si>
  <si>
    <t>2  Mineral fuels, lubricants and related materials</t>
  </si>
  <si>
    <t>3 Transport equipment</t>
  </si>
  <si>
    <t>Petroleum products</t>
  </si>
  <si>
    <t>1st Qtr. 2019</t>
  </si>
  <si>
    <t>Fabricated metal products</t>
  </si>
  <si>
    <t>June 2019</t>
  </si>
  <si>
    <t>the collection of prices for CPI, First Semester 2015 Poverty Statistics were revised accordingly.</t>
  </si>
  <si>
    <t xml:space="preserve">* Food Thresholds are estimated using actual prices collected by PSA for the estimation of the Consumer Price Index (CPI). In consonance with the updating of the market basket for </t>
  </si>
  <si>
    <r>
      <t>2017</t>
    </r>
    <r>
      <rPr>
        <b/>
        <u/>
        <vertAlign val="superscript"/>
        <sz val="9"/>
        <rFont val="Arial"/>
        <family val="2"/>
      </rPr>
      <t>p</t>
    </r>
  </si>
  <si>
    <t>SY 2017-2018</t>
  </si>
  <si>
    <t xml:space="preserve"> Junior High School</t>
  </si>
  <si>
    <t xml:space="preserve"> Senior High School</t>
  </si>
  <si>
    <t>SY 2018-2019</t>
  </si>
  <si>
    <t xml:space="preserve">   Junior High School</t>
  </si>
  <si>
    <t xml:space="preserve">   Senior High School</t>
  </si>
  <si>
    <t>For SY 2014-2015 to SY 2018-2019 includes Learners with Special Educational Needs (LSENs).</t>
  </si>
  <si>
    <t>For SY 2016-2017, SHS covers Grade 11 only while for SY 2017-2018 to SY 2018-2019, SHS covers Grades 11 and 12.</t>
  </si>
  <si>
    <t>Per Capita Poverty Threshold (in pesos)</t>
  </si>
  <si>
    <t>1st Sem. 2018</t>
  </si>
  <si>
    <t>1st Sem. 2015*</t>
  </si>
  <si>
    <t>1st Sem. 2012</t>
  </si>
  <si>
    <t>Income (in PhP)</t>
  </si>
  <si>
    <t>July 2019</t>
  </si>
  <si>
    <t>July 2018</t>
  </si>
  <si>
    <t>Printing</t>
  </si>
  <si>
    <r>
      <t xml:space="preserve"> </t>
    </r>
    <r>
      <rPr>
        <sz val="10"/>
        <color indexed="8"/>
        <rFont val="Arial"/>
        <family val="2"/>
      </rPr>
      <t xml:space="preserve">PRICE INDICES 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</si>
  <si>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r>
      <t>Consumer Price Index</t>
    </r>
    <r>
      <rPr>
        <sz val="9"/>
        <rFont val="Arial"/>
        <family val="2"/>
      </rPr>
      <t xml:space="preserve"> (2012 = 100)</t>
    </r>
  </si>
  <si>
    <r>
      <t xml:space="preserve">Inflation rate </t>
    </r>
    <r>
      <rPr>
        <sz val="9"/>
        <rFont val="Arial"/>
        <family val="2"/>
      </rPr>
      <t>(Headline)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</si>
  <si>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</si>
  <si>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</si>
  <si>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1  Electronic products </t>
    </r>
    <r>
      <rPr>
        <vertAlign val="superscript"/>
        <sz val="9"/>
        <rFont val="Arial"/>
        <family val="2"/>
      </rPr>
      <t>1/</t>
    </r>
  </si>
  <si>
    <r>
      <t xml:space="preserve"> MONTHLY INTEGRATED SURVEY ON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</si>
  <si>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</si>
  <si>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</si>
  <si>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</si>
  <si>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</si>
  <si>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</si>
  <si>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</si>
  <si>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Total </t>
    </r>
    <r>
      <rPr>
        <sz val="9"/>
        <rFont val="Arial"/>
        <family val="2"/>
      </rPr>
      <t xml:space="preserve">(In thousand US dollars) </t>
    </r>
    <r>
      <rPr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</si>
  <si>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</t>
    </r>
    <r>
      <rPr>
        <sz val="8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</si>
  <si>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BOT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</si>
  <si>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</si>
  <si>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Exchange rate: Dollar to Peso 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</si>
  <si>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 billion pesos)</t>
    </r>
  </si>
  <si>
    <r>
      <t xml:space="preserve"> </t>
    </r>
    <r>
      <rPr>
        <b/>
        <sz val="9"/>
        <rFont val="Arial"/>
        <family val="2"/>
      </rPr>
      <t xml:space="preserve">STOCKS and SHARES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PSE)</t>
    </r>
  </si>
  <si>
    <r>
      <t xml:space="preserve">  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LTO)</t>
    </r>
  </si>
  <si>
    <r>
      <rPr>
        <b/>
        <sz val="9"/>
        <rFont val="Arial"/>
        <family val="2"/>
      </rPr>
      <t>LRT (Line 1)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Manila Corporation)</t>
    </r>
  </si>
  <si>
    <r>
      <rPr>
        <b/>
        <sz val="9"/>
        <rFont val="Arial"/>
        <family val="2"/>
      </rPr>
      <t>LRT (Line 2)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Transit Authority)</t>
    </r>
  </si>
  <si>
    <r>
      <t xml:space="preserve">MRT (Line 3)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 Rail Transit Corporation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</si>
  <si>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FAMILY INCOME and EXPENDITURE </t>
    </r>
    <r>
      <rPr>
        <sz val="9"/>
        <rFont val="Arial"/>
        <family val="2"/>
      </rPr>
      <t xml:space="preserve">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</si>
  <si>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 Number of families</t>
    </r>
    <r>
      <rPr>
        <sz val="9"/>
        <rFont val="Arial"/>
        <family val="2"/>
      </rPr>
      <t xml:space="preserve"> (In thousands)</t>
    </r>
  </si>
  <si>
    <r>
      <t xml:space="preserve">At 2015 prices </t>
    </r>
    <r>
      <rPr>
        <sz val="9"/>
        <rFont val="Arial"/>
        <family val="2"/>
      </rPr>
      <t>(In thousand pesos)</t>
    </r>
  </si>
  <si>
    <r>
      <t xml:space="preserve"> </t>
    </r>
    <r>
      <rPr>
        <b/>
        <sz val="9"/>
        <rFont val="Arial"/>
        <family val="2"/>
      </rPr>
      <t xml:space="preserve">POVERTY THRESHOLD and POVERTY INCIDENCE AMONG FAMILIES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</si>
  <si>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Excludes the Bangko Sentral ng Pilipinas, amount includes allowance for probable losses.</t>
    </r>
  </si>
  <si>
    <r>
      <t xml:space="preserve">Total 15 years old and over </t>
    </r>
    <r>
      <rPr>
        <sz val="9"/>
        <rFont val="Arial"/>
        <family val="2"/>
      </rPr>
      <t>(in '000)**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</si>
  <si>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</si>
  <si>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</si>
  <si>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</si>
  <si>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>At current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</si>
  <si>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>At constant 2000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</si>
  <si>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</si>
  <si>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</si>
  <si>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</si>
  <si>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Non-residential  </t>
    </r>
    <r>
      <rPr>
        <sz val="9"/>
        <rFont val="Arial"/>
        <family val="2"/>
      </rPr>
      <t>(number)</t>
    </r>
  </si>
  <si>
    <r>
      <t xml:space="preserve">Alterations and repairs </t>
    </r>
    <r>
      <rPr>
        <sz val="9"/>
        <rFont val="Arial"/>
        <family val="2"/>
      </rPr>
      <t xml:space="preserve"> (number)</t>
    </r>
  </si>
  <si>
    <r>
      <t xml:space="preserve"> BUSINESS AND INDUSTRY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PSA</t>
    </r>
    <r>
      <rPr>
        <i/>
        <sz val="9"/>
        <rFont val="Arial"/>
        <family val="2"/>
      </rPr>
      <t>)</t>
    </r>
  </si>
  <si>
    <r>
      <t>Industry Description</t>
    </r>
    <r>
      <rPr>
        <sz val="9"/>
        <rFont val="Arial"/>
        <family val="2"/>
      </rPr>
      <t xml:space="preserve"> *** (Total employment of 20 and over) </t>
    </r>
  </si>
  <si>
    <r>
      <t xml:space="preserve"> </t>
    </r>
    <r>
      <rPr>
        <sz val="10"/>
        <color indexed="8"/>
        <rFont val="Arial"/>
        <family val="2"/>
      </rPr>
      <t xml:space="preserve">DEMOGRAPHY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PSA)</t>
    </r>
  </si>
  <si>
    <r>
      <t xml:space="preserve">  a/ </t>
    </r>
    <r>
      <rPr>
        <sz val="8"/>
        <rFont val="Arial"/>
        <family val="2"/>
      </rPr>
      <t>Estimates are preliminary and may change.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</si>
  <si>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</si>
  <si>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 xml:space="preserve">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</si>
  <si>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Births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</si>
  <si>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>Marriages</t>
    </r>
    <r>
      <rPr>
        <sz val="9"/>
        <rFont val="Arial"/>
        <family val="2"/>
      </rPr>
      <t xml:space="preserve"> (Based on civil registration)</t>
    </r>
    <r>
      <rPr>
        <vertAlign val="superscript"/>
        <sz val="9"/>
        <rFont val="Arial"/>
        <family val="2"/>
      </rPr>
      <t>6/</t>
    </r>
  </si>
  <si>
    <r>
      <t xml:space="preserve">Deaths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</si>
  <si>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 xml:space="preserve"> </t>
    </r>
    <r>
      <rPr>
        <b/>
        <sz val="9"/>
        <rFont val="Arial"/>
        <family val="2"/>
      </rPr>
      <t xml:space="preserve">FAMILY PLANNING </t>
    </r>
    <r>
      <rPr>
        <vertAlign val="superscript"/>
        <sz val="9"/>
        <rFont val="Arial"/>
        <family val="2"/>
      </rPr>
      <t>7/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PSA)</t>
    </r>
  </si>
  <si>
    <r>
      <t xml:space="preserve">Any method </t>
    </r>
    <r>
      <rPr>
        <sz val="9"/>
        <rFont val="Arial"/>
        <family val="2"/>
      </rPr>
      <t>(in percent)</t>
    </r>
  </si>
  <si>
    <r>
      <t xml:space="preserve"> </t>
    </r>
    <r>
      <rPr>
        <b/>
        <sz val="9"/>
        <rFont val="Arial"/>
        <family val="2"/>
      </rPr>
      <t xml:space="preserve">EDUCATION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</si>
  <si>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</si>
  <si>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Not adjusted for under registration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</si>
  <si>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 xml:space="preserve">DepEd) 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</si>
  <si>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DOT)</t>
    </r>
  </si>
  <si>
    <r>
      <rPr>
        <b/>
        <i/>
        <sz val="8"/>
        <rFont val="Arial"/>
        <family val="2"/>
      </rPr>
      <t>Notes</t>
    </r>
    <r>
      <rPr>
        <sz val="8"/>
        <rFont val="Arial"/>
        <family val="2"/>
      </rPr>
      <t>: Data includes State and Local Universities and Colleges (SUCs/LUCs).</t>
    </r>
  </si>
  <si>
    <r>
      <t xml:space="preserve">  p</t>
    </r>
    <r>
      <rPr>
        <sz val="8"/>
        <rFont val="Arial"/>
        <family val="2"/>
      </rPr>
      <t xml:space="preserve"> Preliminary</t>
    </r>
  </si>
  <si>
    <r>
      <t xml:space="preserve"> 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</si>
  <si>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 xml:space="preserve">3 United States of America (includes Alaska and Hawaii) </t>
  </si>
  <si>
    <t>2  Japan (includes Okinawa)</t>
  </si>
  <si>
    <t>2nd Qtr. 2019</t>
  </si>
  <si>
    <t>2nd Qtr. 2018-2019</t>
  </si>
  <si>
    <r>
      <t xml:space="preserve"> </t>
    </r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</si>
  <si>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Weighted average rate under the Philippine Dealing System (PDS) starting 04 August 1992. </t>
    </r>
  </si>
  <si>
    <r>
      <t>100,981,437</t>
    </r>
    <r>
      <rPr>
        <b/>
        <vertAlign val="superscript"/>
        <sz val="9"/>
        <color indexed="8"/>
        <rFont val="Arial"/>
        <family val="2"/>
      </rPr>
      <t>1/</t>
    </r>
  </si>
  <si>
    <r>
      <t>92,337,852</t>
    </r>
    <r>
      <rPr>
        <vertAlign val="superscript"/>
        <sz val="9"/>
        <color indexed="8"/>
        <rFont val="Arial"/>
        <family val="2"/>
      </rPr>
      <t>2/</t>
    </r>
  </si>
  <si>
    <r>
      <t>88,548,366</t>
    </r>
    <r>
      <rPr>
        <vertAlign val="superscript"/>
        <sz val="9"/>
        <color indexed="8"/>
        <rFont val="Arial"/>
        <family val="2"/>
      </rPr>
      <t>3/</t>
    </r>
  </si>
  <si>
    <t>August 2019</t>
  </si>
  <si>
    <t>August 2018</t>
  </si>
  <si>
    <t>Tobacco products</t>
  </si>
  <si>
    <t>Electrical machinery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</si>
  <si>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 - less than 0.1 percent decrease</t>
    </r>
  </si>
  <si>
    <r>
      <t>July 2019</t>
    </r>
    <r>
      <rPr>
        <b/>
        <u/>
        <vertAlign val="superscript"/>
        <sz val="9"/>
        <rFont val="Arial"/>
        <family val="2"/>
      </rPr>
      <t>a/</t>
    </r>
  </si>
  <si>
    <r>
      <t xml:space="preserve"> </t>
    </r>
    <r>
      <rPr>
        <b/>
        <sz val="10"/>
        <color indexed="8"/>
        <rFont val="Arial"/>
        <family val="2"/>
      </rPr>
      <t xml:space="preserve">LABOR and EMPLOYMENT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</si>
  <si>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t>2nd Qtr. 2018</t>
  </si>
  <si>
    <r>
      <t>5,540,194</t>
    </r>
    <r>
      <rPr>
        <vertAlign val="superscript"/>
        <sz val="9"/>
        <rFont val="Arial"/>
        <family val="2"/>
      </rPr>
      <t>p</t>
    </r>
  </si>
  <si>
    <r>
      <t>173,752,382</t>
    </r>
    <r>
      <rPr>
        <vertAlign val="superscript"/>
        <sz val="9"/>
        <rFont val="Arial"/>
        <family val="2"/>
      </rPr>
      <t>p</t>
    </r>
  </si>
  <si>
    <r>
      <t>5,857,392</t>
    </r>
    <r>
      <rPr>
        <b/>
        <vertAlign val="superscript"/>
        <sz val="9"/>
        <rFont val="Arial"/>
        <family val="2"/>
      </rPr>
      <t>p</t>
    </r>
  </si>
  <si>
    <r>
      <t>177,503,984</t>
    </r>
    <r>
      <rPr>
        <b/>
        <vertAlign val="superscript"/>
        <sz val="9"/>
        <rFont val="Arial"/>
        <family val="2"/>
      </rPr>
      <t>p</t>
    </r>
  </si>
  <si>
    <r>
      <t>6,510,001</t>
    </r>
    <r>
      <rPr>
        <vertAlign val="superscript"/>
        <sz val="9"/>
        <rFont val="Arial"/>
        <family val="2"/>
      </rPr>
      <t>p</t>
    </r>
  </si>
  <si>
    <r>
      <t>216,288,041</t>
    </r>
    <r>
      <rPr>
        <vertAlign val="superscript"/>
        <sz val="9"/>
        <rFont val="Arial"/>
        <family val="2"/>
      </rPr>
      <t>p</t>
    </r>
  </si>
  <si>
    <t>September 2019</t>
  </si>
  <si>
    <t>September 2018</t>
  </si>
  <si>
    <t>Textiles</t>
  </si>
  <si>
    <t>Miscellaneous manufactures</t>
  </si>
  <si>
    <t>Eastern Mediterranean Europe*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</si>
  <si>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</si>
  <si>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</si>
  <si>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Overseas Filipinos**</t>
  </si>
  <si>
    <t>October 2019</t>
  </si>
  <si>
    <t>October 2018</t>
  </si>
  <si>
    <r>
      <t>Retail Price Index of Selected Construction Materials in NCR</t>
    </r>
    <r>
      <rPr>
        <sz val="9"/>
        <rFont val="Arial"/>
        <family val="2"/>
      </rPr>
      <t xml:space="preserve"> (2012 = 100)</t>
    </r>
  </si>
  <si>
    <r>
      <t>113.8</t>
    </r>
    <r>
      <rPr>
        <vertAlign val="superscript"/>
        <sz val="9"/>
        <rFont val="Arial"/>
        <family val="2"/>
      </rPr>
      <t>p</t>
    </r>
  </si>
  <si>
    <r>
      <t xml:space="preserve">General Retail Price Index in NCR </t>
    </r>
    <r>
      <rPr>
        <sz val="9"/>
        <rFont val="Arial"/>
        <family val="2"/>
      </rPr>
      <t>(2012 = 100)</t>
    </r>
  </si>
  <si>
    <r>
      <t>14,916</t>
    </r>
    <r>
      <rPr>
        <b/>
        <vertAlign val="superscript"/>
        <sz val="9"/>
        <rFont val="Arial"/>
        <family val="2"/>
      </rPr>
      <t>p</t>
    </r>
  </si>
  <si>
    <r>
      <t>9,017</t>
    </r>
    <r>
      <rPr>
        <b/>
        <vertAlign val="superscript"/>
        <sz val="9"/>
        <rFont val="Arial"/>
        <family val="2"/>
      </rPr>
      <t>p</t>
    </r>
  </si>
  <si>
    <r>
      <t>5,898</t>
    </r>
    <r>
      <rPr>
        <b/>
        <vertAlign val="superscript"/>
        <sz val="9"/>
        <rFont val="Arial"/>
        <family val="2"/>
      </rPr>
      <t>p</t>
    </r>
  </si>
  <si>
    <r>
      <t>(3,119)</t>
    </r>
    <r>
      <rPr>
        <b/>
        <vertAlign val="superscript"/>
        <sz val="9"/>
        <rFont val="Arial"/>
        <family val="2"/>
      </rPr>
      <t>p</t>
    </r>
  </si>
  <si>
    <r>
      <t>15,214</t>
    </r>
    <r>
      <rPr>
        <vertAlign val="superscript"/>
        <sz val="9"/>
        <rFont val="Arial"/>
        <family val="2"/>
      </rPr>
      <t>r</t>
    </r>
  </si>
  <si>
    <r>
      <t>8,946</t>
    </r>
    <r>
      <rPr>
        <vertAlign val="superscript"/>
        <sz val="9"/>
        <rFont val="Arial"/>
        <family val="2"/>
      </rPr>
      <t>r</t>
    </r>
  </si>
  <si>
    <r>
      <t>6,268</t>
    </r>
    <r>
      <rPr>
        <vertAlign val="superscript"/>
        <sz val="9"/>
        <rFont val="Arial"/>
        <family val="2"/>
      </rPr>
      <t>r</t>
    </r>
  </si>
  <si>
    <r>
      <t>(2,679)</t>
    </r>
    <r>
      <rPr>
        <vertAlign val="superscript"/>
        <sz val="9"/>
        <rFont val="Arial"/>
        <family val="2"/>
      </rPr>
      <t>r</t>
    </r>
  </si>
  <si>
    <r>
      <t>16,129</t>
    </r>
    <r>
      <rPr>
        <vertAlign val="superscript"/>
        <sz val="9"/>
        <rFont val="Arial"/>
        <family val="2"/>
      </rPr>
      <t>r</t>
    </r>
  </si>
  <si>
    <r>
      <t>10,076</t>
    </r>
    <r>
      <rPr>
        <vertAlign val="superscript"/>
        <sz val="9"/>
        <rFont val="Arial"/>
        <family val="2"/>
      </rPr>
      <t>r</t>
    </r>
  </si>
  <si>
    <r>
      <t>6,053</t>
    </r>
    <r>
      <rPr>
        <vertAlign val="superscript"/>
        <sz val="9"/>
        <rFont val="Arial"/>
        <family val="2"/>
      </rPr>
      <t>r</t>
    </r>
  </si>
  <si>
    <r>
      <t>(4,024)</t>
    </r>
    <r>
      <rPr>
        <vertAlign val="superscript"/>
        <sz val="9"/>
        <rFont val="Arial"/>
        <family val="2"/>
      </rPr>
      <t>r</t>
    </r>
  </si>
  <si>
    <r>
      <t>3,658.62</t>
    </r>
    <r>
      <rPr>
        <vertAlign val="superscript"/>
        <sz val="9"/>
        <rFont val="Arial"/>
        <family val="2"/>
      </rPr>
      <t>p</t>
    </r>
  </si>
  <si>
    <r>
      <t>330.63</t>
    </r>
    <r>
      <rPr>
        <vertAlign val="superscript"/>
        <sz val="9"/>
        <rFont val="Arial"/>
        <family val="2"/>
      </rPr>
      <t>p</t>
    </r>
  </si>
  <si>
    <r>
      <t>218.20</t>
    </r>
    <r>
      <rPr>
        <vertAlign val="superscript"/>
        <sz val="9"/>
        <rFont val="Arial"/>
        <family val="2"/>
      </rPr>
      <t>p</t>
    </r>
  </si>
  <si>
    <r>
      <t>2,349.14</t>
    </r>
    <r>
      <rPr>
        <vertAlign val="superscript"/>
        <sz val="9"/>
        <rFont val="Arial"/>
        <family val="2"/>
      </rPr>
      <t>p</t>
    </r>
  </si>
  <si>
    <r>
      <t>1,043.56</t>
    </r>
    <r>
      <rPr>
        <vertAlign val="superscript"/>
        <sz val="9"/>
        <rFont val="Arial"/>
        <family val="2"/>
      </rPr>
      <t>p</t>
    </r>
  </si>
  <si>
    <r>
      <t>860.88</t>
    </r>
    <r>
      <rPr>
        <vertAlign val="superscript"/>
        <sz val="9"/>
        <rFont val="Arial"/>
        <family val="2"/>
      </rPr>
      <t>p</t>
    </r>
  </si>
  <si>
    <r>
      <t>2,283.85</t>
    </r>
    <r>
      <rPr>
        <b/>
        <vertAlign val="superscript"/>
        <sz val="9"/>
        <rFont val="Arial"/>
        <family val="2"/>
      </rPr>
      <t>p</t>
    </r>
  </si>
  <si>
    <r>
      <t>1,092.17</t>
    </r>
    <r>
      <rPr>
        <b/>
        <vertAlign val="superscript"/>
        <sz val="9"/>
        <rFont val="Arial"/>
        <family val="2"/>
      </rPr>
      <t>p</t>
    </r>
  </si>
  <si>
    <r>
      <t>948.61</t>
    </r>
    <r>
      <rPr>
        <b/>
        <vertAlign val="superscript"/>
        <sz val="9"/>
        <rFont val="Arial"/>
        <family val="2"/>
      </rPr>
      <t>p</t>
    </r>
  </si>
  <si>
    <r>
      <t>2,457.59</t>
    </r>
    <r>
      <rPr>
        <vertAlign val="superscript"/>
        <sz val="9"/>
        <rFont val="Arial"/>
        <family val="2"/>
      </rPr>
      <t>r</t>
    </r>
  </si>
  <si>
    <r>
      <t>1,277.16</t>
    </r>
    <r>
      <rPr>
        <vertAlign val="superscript"/>
        <sz val="9"/>
        <rFont val="Arial"/>
        <family val="2"/>
      </rPr>
      <t>r</t>
    </r>
  </si>
  <si>
    <r>
      <t>1,028.84</t>
    </r>
    <r>
      <rPr>
        <vertAlign val="superscript"/>
        <sz val="9"/>
        <rFont val="Arial"/>
        <family val="2"/>
      </rPr>
      <t>r</t>
    </r>
  </si>
  <si>
    <r>
      <t>3,593.69</t>
    </r>
    <r>
      <rPr>
        <b/>
        <vertAlign val="superscript"/>
        <sz val="9"/>
        <rFont val="Arial"/>
        <family val="2"/>
      </rPr>
      <t>p</t>
    </r>
  </si>
  <si>
    <r>
      <t>318.45</t>
    </r>
    <r>
      <rPr>
        <b/>
        <vertAlign val="superscript"/>
        <sz val="9"/>
        <rFont val="Arial"/>
        <family val="2"/>
      </rPr>
      <t>p</t>
    </r>
  </si>
  <si>
    <r>
      <t>275.75</t>
    </r>
    <r>
      <rPr>
        <b/>
        <vertAlign val="superscript"/>
        <sz val="9"/>
        <rFont val="Arial"/>
        <family val="2"/>
      </rPr>
      <t>p</t>
    </r>
  </si>
  <si>
    <r>
      <t>3,461.68</t>
    </r>
    <r>
      <rPr>
        <vertAlign val="superscript"/>
        <sz val="9"/>
        <rFont val="Arial"/>
        <family val="2"/>
      </rPr>
      <t>r</t>
    </r>
  </si>
  <si>
    <r>
      <t>339.94</t>
    </r>
    <r>
      <rPr>
        <vertAlign val="superscript"/>
        <sz val="9"/>
        <rFont val="Arial"/>
        <family val="2"/>
      </rPr>
      <t>r</t>
    </r>
  </si>
  <si>
    <r>
      <t>344.49</t>
    </r>
    <r>
      <rPr>
        <vertAlign val="superscript"/>
        <sz val="9"/>
        <rFont val="Arial"/>
        <family val="2"/>
      </rPr>
      <t>r</t>
    </r>
  </si>
  <si>
    <r>
      <t>135.9</t>
    </r>
    <r>
      <rPr>
        <vertAlign val="superscript"/>
        <sz val="9"/>
        <rFont val="Arial"/>
        <family val="2"/>
      </rPr>
      <t>r</t>
    </r>
  </si>
  <si>
    <t>Producer Price Index for Manufacturing</t>
  </si>
  <si>
    <r>
      <t xml:space="preserve"> </t>
    </r>
    <r>
      <rPr>
        <b/>
        <sz val="9"/>
        <rFont val="Arial"/>
        <family val="2"/>
      </rPr>
      <t xml:space="preserve">NATIONAL ACCOUNTS  as of November 2019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  <r>
      <rPr>
        <b/>
        <sz val="9"/>
        <rFont val="Lucida Sans Unicode"/>
        <family val="2"/>
      </rPr>
      <t xml:space="preserve"> </t>
    </r>
  </si>
  <si>
    <t>3rd Qtr. 2019</t>
  </si>
  <si>
    <r>
      <t>2nd Qtr. 2019</t>
    </r>
    <r>
      <rPr>
        <b/>
        <u/>
        <vertAlign val="superscript"/>
        <sz val="9"/>
        <rFont val="Arial"/>
        <family val="2"/>
      </rPr>
      <t>r</t>
    </r>
  </si>
  <si>
    <t>3rd Qtr. 2018</t>
  </si>
  <si>
    <t>3rd Qtr. 2018-2019</t>
  </si>
  <si>
    <t>3rd Qtr. 2017-2018</t>
  </si>
  <si>
    <r>
      <t>Annual 2017-2018</t>
    </r>
    <r>
      <rPr>
        <b/>
        <u/>
        <vertAlign val="superscript"/>
        <sz val="9"/>
        <rFont val="Arial"/>
        <family val="2"/>
      </rPr>
      <t>r</t>
    </r>
  </si>
  <si>
    <t>Agriculture, Forestry and Fishing</t>
  </si>
  <si>
    <t>Leather products</t>
  </si>
  <si>
    <t>Non-metallic mineral products</t>
  </si>
  <si>
    <t>Machinery except electrical</t>
  </si>
  <si>
    <t>Wood and wood products</t>
  </si>
  <si>
    <r>
      <t>180.9</t>
    </r>
    <r>
      <rPr>
        <vertAlign val="superscript"/>
        <sz val="9"/>
        <rFont val="Arial"/>
        <family val="2"/>
      </rPr>
      <t>r</t>
    </r>
  </si>
  <si>
    <r>
      <t>133.0</t>
    </r>
    <r>
      <rPr>
        <vertAlign val="superscript"/>
        <sz val="9"/>
        <rFont val="Arial"/>
        <family val="2"/>
      </rPr>
      <t>r</t>
    </r>
  </si>
  <si>
    <r>
      <t>222.6</t>
    </r>
    <r>
      <rPr>
        <vertAlign val="superscript"/>
        <sz val="9"/>
        <rFont val="Arial"/>
        <family val="2"/>
      </rPr>
      <t>r</t>
    </r>
  </si>
  <si>
    <r>
      <t>163.7</t>
    </r>
    <r>
      <rPr>
        <vertAlign val="superscript"/>
        <sz val="9"/>
        <rFont val="Arial"/>
        <family val="2"/>
      </rPr>
      <t>r</t>
    </r>
  </si>
  <si>
    <r>
      <t xml:space="preserve">General Wholesale Price Index in the Philippines </t>
    </r>
    <r>
      <rPr>
        <sz val="9"/>
        <rFont val="Arial"/>
        <family val="2"/>
      </rPr>
      <t>(2012 = 100)</t>
    </r>
  </si>
  <si>
    <r>
      <t>21,718</t>
    </r>
    <r>
      <rPr>
        <vertAlign val="superscript"/>
        <sz val="9"/>
        <rFont val="Arial"/>
        <family val="2"/>
      </rPr>
      <t>p,r</t>
    </r>
  </si>
  <si>
    <r>
      <t>22,037</t>
    </r>
    <r>
      <rPr>
        <vertAlign val="superscript"/>
        <sz val="9"/>
        <rFont val="Arial"/>
        <family val="2"/>
      </rPr>
      <t>p</t>
    </r>
  </si>
  <si>
    <t xml:space="preserve">                                                                                                                                   November 2019</t>
  </si>
  <si>
    <r>
      <t xml:space="preserve">National Quickstat - November 2019 … </t>
    </r>
    <r>
      <rPr>
        <b/>
        <i/>
        <sz val="9"/>
        <rFont val="Lucida Sans Unicode"/>
        <family val="2"/>
      </rPr>
      <t>continued</t>
    </r>
  </si>
  <si>
    <r>
      <t xml:space="preserve">National Quickstat - November 2019 … </t>
    </r>
    <r>
      <rPr>
        <b/>
        <i/>
        <sz val="9"/>
        <color indexed="8"/>
        <rFont val="Lucida Sans Unicode"/>
        <family val="2"/>
      </rPr>
      <t>continued</t>
    </r>
  </si>
  <si>
    <r>
      <t xml:space="preserve">National Quickstat - November 2019  … </t>
    </r>
    <r>
      <rPr>
        <b/>
        <i/>
        <sz val="9"/>
        <rFont val="Lucida Sans Unicode"/>
        <family val="2"/>
      </rPr>
      <t>continued</t>
    </r>
  </si>
  <si>
    <r>
      <t xml:space="preserve">National Quickstat - November 2019 … </t>
    </r>
    <r>
      <rPr>
        <b/>
        <i/>
        <sz val="9"/>
        <color indexed="8"/>
        <rFont val="Lucida Sans Unicode"/>
        <family val="2"/>
      </rPr>
      <t>concluded</t>
    </r>
  </si>
</sst>
</file>

<file path=xl/styles.xml><?xml version="1.0" encoding="utf-8"?>
<styleSheet xmlns="http://schemas.openxmlformats.org/spreadsheetml/2006/main">
  <numFmts count="14">
    <numFmt numFmtId="164" formatCode="_(* #,##0.00_);_(* \(#,##0.00\);_(* &quot;-&quot;??_);_(@_)"/>
    <numFmt numFmtId="165" formatCode="#,##0.0"/>
    <numFmt numFmtId="166" formatCode="0.0"/>
    <numFmt numFmtId="167" formatCode="#,##0.00\ ;&quot; (&quot;#,##0.00\);&quot; -&quot;#\ ;@\ "/>
    <numFmt numFmtId="168" formatCode="0.00\ ;\(0.00\)"/>
    <numFmt numFmtId="169" formatCode="0\ ;\(0\)"/>
    <numFmt numFmtId="170" formatCode="#,##0\ ;\(#,##0\)"/>
    <numFmt numFmtId="171" formatCode="0.0%"/>
    <numFmt numFmtId="172" formatCode="#,##0.0\ ;\(#,##0.0\)"/>
    <numFmt numFmtId="173" formatCode="0.000"/>
    <numFmt numFmtId="174" formatCode="#,##0.000"/>
    <numFmt numFmtId="175" formatCode="#,##0;[Red]#,##0"/>
    <numFmt numFmtId="176" formatCode="0.0000"/>
    <numFmt numFmtId="177" formatCode="#,##0.0_);\(#,##0.0\)"/>
  </numFmts>
  <fonts count="58"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9"/>
      <name val="Arrus Blk BT"/>
      <family val="1"/>
    </font>
    <font>
      <sz val="10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u/>
      <sz val="9"/>
      <name val="Arial"/>
      <family val="2"/>
    </font>
    <font>
      <sz val="9"/>
      <name val="Times New Roman"/>
      <family val="1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u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Lucida Sans Unicode"/>
      <family val="2"/>
    </font>
    <font>
      <sz val="9"/>
      <name val="Lucida Sans Unicode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9"/>
      <name val="Lucida Sans Unicode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vertAlign val="superscript"/>
      <sz val="8"/>
      <name val="Lucida Sans Unicode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Lucida Sans Unicode"/>
      <family val="2"/>
    </font>
    <font>
      <b/>
      <i/>
      <sz val="9"/>
      <name val="Lucida Sans Unicode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Lucida Sans Unicode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gradientFill>
        <stop position="0">
          <color theme="0"/>
        </stop>
        <stop position="1">
          <color rgb="FF2960A3"/>
        </stop>
      </gradientFill>
    </fill>
    <fill>
      <gradientFill degree="180">
        <stop position="0">
          <color rgb="FF1E4778"/>
        </stop>
        <stop position="1">
          <color rgb="FF608DC4"/>
        </stop>
      </gradientFill>
    </fill>
    <fill>
      <patternFill patternType="solid">
        <fgColor theme="0" tint="-4.9989318521683403E-2"/>
        <bgColor rgb="FF339966"/>
      </patternFill>
    </fill>
    <fill>
      <patternFill patternType="solid">
        <fgColor theme="0" tint="-4.9989318521683403E-2"/>
        <bgColor indexed="64"/>
      </patternFill>
    </fill>
    <fill>
      <gradientFill>
        <stop position="0">
          <color theme="0"/>
        </stop>
        <stop position="1">
          <color rgb="FF285EA0"/>
        </stop>
      </gradient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9" fontId="1" fillId="0" borderId="0" applyFill="0" applyBorder="0" applyAlignment="0" applyProtection="0"/>
  </cellStyleXfs>
  <cellXfs count="517">
    <xf numFmtId="0" fontId="0" fillId="0" borderId="0" xfId="0"/>
    <xf numFmtId="0" fontId="0" fillId="0" borderId="0" xfId="0" applyFont="1"/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Border="1"/>
    <xf numFmtId="0" fontId="0" fillId="0" borderId="0" xfId="0" applyFont="1" applyFill="1"/>
    <xf numFmtId="0" fontId="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12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Fill="1" applyBorder="1" applyAlignment="1"/>
    <xf numFmtId="17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171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/>
    <xf numFmtId="175" fontId="8" fillId="0" borderId="0" xfId="0" applyNumberFormat="1" applyFont="1" applyBorder="1" applyAlignment="1">
      <alignment horizontal="right"/>
    </xf>
    <xf numFmtId="171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175" fontId="8" fillId="0" borderId="0" xfId="0" applyNumberFormat="1" applyFont="1" applyBorder="1"/>
    <xf numFmtId="175" fontId="7" fillId="0" borderId="0" xfId="0" applyNumberFormat="1" applyFont="1" applyBorder="1"/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/>
    <xf numFmtId="171" fontId="7" fillId="0" borderId="0" xfId="0" applyNumberFormat="1" applyFont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/>
    <xf numFmtId="171" fontId="8" fillId="0" borderId="0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Border="1"/>
    <xf numFmtId="174" fontId="8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165" fontId="8" fillId="0" borderId="0" xfId="0" applyNumberFormat="1" applyFont="1" applyBorder="1"/>
    <xf numFmtId="165" fontId="7" fillId="0" borderId="0" xfId="0" applyNumberFormat="1" applyFont="1" applyBorder="1"/>
    <xf numFmtId="0" fontId="42" fillId="0" borderId="2" xfId="0" applyFont="1" applyFill="1" applyBorder="1" applyAlignment="1"/>
    <xf numFmtId="166" fontId="7" fillId="0" borderId="0" xfId="0" applyNumberFormat="1" applyFont="1" applyBorder="1"/>
    <xf numFmtId="169" fontId="12" fillId="3" borderId="0" xfId="0" applyNumberFormat="1" applyFont="1" applyFill="1" applyBorder="1" applyAlignment="1">
      <alignment horizontal="right"/>
    </xf>
    <xf numFmtId="0" fontId="3" fillId="0" borderId="3" xfId="0" applyFont="1" applyBorder="1"/>
    <xf numFmtId="4" fontId="20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/>
    <xf numFmtId="0" fontId="17" fillId="0" borderId="0" xfId="0" applyFont="1" applyFill="1" applyBorder="1" applyAlignment="1">
      <alignment vertical="center"/>
    </xf>
    <xf numFmtId="169" fontId="12" fillId="3" borderId="0" xfId="0" quotePrefix="1" applyNumberFormat="1" applyFont="1" applyFill="1" applyBorder="1" applyAlignment="1">
      <alignment horizontal="right"/>
    </xf>
    <xf numFmtId="0" fontId="3" fillId="0" borderId="2" xfId="0" applyFont="1" applyBorder="1"/>
    <xf numFmtId="3" fontId="8" fillId="0" borderId="0" xfId="7" applyNumberFormat="1" applyFont="1" applyFill="1" applyBorder="1"/>
    <xf numFmtId="3" fontId="7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43" fillId="0" borderId="0" xfId="0" applyFont="1" applyBorder="1"/>
    <xf numFmtId="3" fontId="43" fillId="0" borderId="0" xfId="0" applyNumberFormat="1" applyFont="1" applyBorder="1"/>
    <xf numFmtId="3" fontId="43" fillId="0" borderId="0" xfId="0" applyNumberFormat="1" applyFont="1" applyFill="1" applyBorder="1"/>
    <xf numFmtId="170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/>
    <xf numFmtId="169" fontId="12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horizontal="right"/>
    </xf>
    <xf numFmtId="176" fontId="7" fillId="0" borderId="0" xfId="0" applyNumberFormat="1" applyFont="1" applyFill="1" applyBorder="1"/>
    <xf numFmtId="0" fontId="7" fillId="0" borderId="0" xfId="0" applyFont="1" applyBorder="1" applyAlignment="1">
      <alignment horizontal="left" indent="5"/>
    </xf>
    <xf numFmtId="0" fontId="18" fillId="0" borderId="0" xfId="0" applyFont="1" applyFill="1" applyBorder="1"/>
    <xf numFmtId="0" fontId="9" fillId="0" borderId="5" xfId="0" applyFont="1" applyFill="1" applyBorder="1" applyAlignment="1">
      <alignment horizontal="center" vertical="center"/>
    </xf>
    <xf numFmtId="0" fontId="7" fillId="0" borderId="2" xfId="0" applyNumberFormat="1" applyFont="1" applyBorder="1"/>
    <xf numFmtId="166" fontId="8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169" fontId="12" fillId="3" borderId="6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166" fontId="7" fillId="0" borderId="6" xfId="1" applyNumberFormat="1" applyFont="1" applyFill="1" applyBorder="1" applyAlignment="1" applyProtection="1">
      <alignment horizontal="right"/>
    </xf>
    <xf numFmtId="169" fontId="12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 applyProtection="1">
      <alignment horizontal="right"/>
    </xf>
    <xf numFmtId="0" fontId="7" fillId="0" borderId="6" xfId="0" applyFont="1" applyFill="1" applyBorder="1"/>
    <xf numFmtId="17" fontId="12" fillId="0" borderId="6" xfId="0" applyNumberFormat="1" applyFont="1" applyFill="1" applyBorder="1" applyAlignment="1">
      <alignment horizontal="right"/>
    </xf>
    <xf numFmtId="166" fontId="7" fillId="0" borderId="7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171" fontId="12" fillId="0" borderId="6" xfId="0" applyNumberFormat="1" applyFont="1" applyFill="1" applyBorder="1" applyAlignment="1">
      <alignment horizontal="right"/>
    </xf>
    <xf numFmtId="3" fontId="7" fillId="0" borderId="6" xfId="7" applyNumberFormat="1" applyFont="1" applyFill="1" applyBorder="1"/>
    <xf numFmtId="3" fontId="7" fillId="0" borderId="6" xfId="7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174" fontId="7" fillId="0" borderId="6" xfId="0" applyNumberFormat="1" applyFont="1" applyFill="1" applyBorder="1" applyAlignment="1">
      <alignment horizontal="right"/>
    </xf>
    <xf numFmtId="174" fontId="12" fillId="0" borderId="6" xfId="0" applyNumberFormat="1" applyFont="1" applyFill="1" applyBorder="1" applyAlignment="1">
      <alignment horizontal="right"/>
    </xf>
    <xf numFmtId="3" fontId="7" fillId="0" borderId="6" xfId="0" applyNumberFormat="1" applyFont="1" applyBorder="1"/>
    <xf numFmtId="2" fontId="7" fillId="0" borderId="6" xfId="0" applyNumberFormat="1" applyFont="1" applyBorder="1"/>
    <xf numFmtId="4" fontId="7" fillId="0" borderId="6" xfId="0" applyNumberFormat="1" applyFont="1" applyFill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49" fontId="12" fillId="0" borderId="6" xfId="0" applyNumberFormat="1" applyFont="1" applyFill="1" applyBorder="1" applyAlignment="1">
      <alignment horizontal="right"/>
    </xf>
    <xf numFmtId="175" fontId="7" fillId="0" borderId="6" xfId="0" applyNumberFormat="1" applyFont="1" applyFill="1" applyBorder="1" applyAlignment="1">
      <alignment horizontal="right"/>
    </xf>
    <xf numFmtId="171" fontId="7" fillId="0" borderId="6" xfId="1" applyNumberFormat="1" applyFont="1" applyFill="1" applyBorder="1" applyAlignment="1" applyProtection="1"/>
    <xf numFmtId="171" fontId="7" fillId="0" borderId="6" xfId="0" applyNumberFormat="1" applyFont="1" applyFill="1" applyBorder="1"/>
    <xf numFmtId="3" fontId="7" fillId="0" borderId="6" xfId="0" applyNumberFormat="1" applyFont="1" applyFill="1" applyBorder="1"/>
    <xf numFmtId="166" fontId="7" fillId="0" borderId="6" xfId="1" applyNumberFormat="1" applyFont="1" applyFill="1" applyBorder="1" applyAlignment="1" applyProtection="1"/>
    <xf numFmtId="0" fontId="7" fillId="0" borderId="6" xfId="1" applyNumberFormat="1" applyFont="1" applyFill="1" applyBorder="1" applyAlignment="1" applyProtection="1"/>
    <xf numFmtId="171" fontId="7" fillId="0" borderId="6" xfId="0" applyNumberFormat="1" applyFont="1" applyBorder="1"/>
    <xf numFmtId="0" fontId="7" fillId="0" borderId="6" xfId="0" applyFont="1" applyBorder="1"/>
    <xf numFmtId="175" fontId="7" fillId="0" borderId="6" xfId="0" applyNumberFormat="1" applyFont="1" applyBorder="1"/>
    <xf numFmtId="0" fontId="8" fillId="0" borderId="6" xfId="0" applyFont="1" applyFill="1" applyBorder="1" applyAlignment="1">
      <alignment horizontal="right"/>
    </xf>
    <xf numFmtId="0" fontId="12" fillId="0" borderId="6" xfId="0" applyFont="1" applyFill="1" applyBorder="1"/>
    <xf numFmtId="171" fontId="7" fillId="0" borderId="6" xfId="0" applyNumberFormat="1" applyFont="1" applyBorder="1" applyAlignment="1">
      <alignment horizontal="right"/>
    </xf>
    <xf numFmtId="171" fontId="7" fillId="0" borderId="6" xfId="0" applyNumberFormat="1" applyFont="1" applyFill="1" applyBorder="1" applyAlignment="1">
      <alignment horizontal="right"/>
    </xf>
    <xf numFmtId="39" fontId="7" fillId="0" borderId="6" xfId="0" applyNumberFormat="1" applyFont="1" applyFill="1" applyBorder="1"/>
    <xf numFmtId="0" fontId="12" fillId="4" borderId="0" xfId="0" applyFont="1" applyFill="1" applyBorder="1" applyAlignment="1">
      <alignment horizontal="right"/>
    </xf>
    <xf numFmtId="17" fontId="12" fillId="5" borderId="0" xfId="0" quotePrefix="1" applyNumberFormat="1" applyFont="1" applyFill="1" applyBorder="1" applyAlignment="1">
      <alignment horizontal="right"/>
    </xf>
    <xf numFmtId="17" fontId="12" fillId="5" borderId="6" xfId="0" quotePrefix="1" applyNumberFormat="1" applyFont="1" applyFill="1" applyBorder="1" applyAlignment="1">
      <alignment horizontal="right"/>
    </xf>
    <xf numFmtId="0" fontId="44" fillId="0" borderId="0" xfId="0" applyFont="1" applyFill="1" applyBorder="1"/>
    <xf numFmtId="165" fontId="7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0" fontId="45" fillId="0" borderId="0" xfId="0" applyFont="1" applyFill="1" applyBorder="1"/>
    <xf numFmtId="3" fontId="7" fillId="0" borderId="0" xfId="7" applyNumberFormat="1" applyFont="1" applyFill="1" applyBorder="1"/>
    <xf numFmtId="3" fontId="7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165" fontId="7" fillId="0" borderId="6" xfId="0" applyNumberFormat="1" applyFont="1" applyBorder="1" applyAlignment="1"/>
    <xf numFmtId="4" fontId="7" fillId="0" borderId="6" xfId="0" applyNumberFormat="1" applyFont="1" applyBorder="1"/>
    <xf numFmtId="165" fontId="8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0" fontId="7" fillId="0" borderId="8" xfId="0" applyNumberFormat="1" applyFont="1" applyBorder="1"/>
    <xf numFmtId="166" fontId="8" fillId="0" borderId="8" xfId="0" applyNumberFormat="1" applyFont="1" applyFill="1" applyBorder="1" applyAlignment="1">
      <alignment horizontal="right"/>
    </xf>
    <xf numFmtId="166" fontId="7" fillId="0" borderId="8" xfId="0" applyNumberFormat="1" applyFont="1" applyFill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8" fillId="0" borderId="0" xfId="0" applyNumberFormat="1" applyFont="1" applyBorder="1"/>
    <xf numFmtId="166" fontId="7" fillId="0" borderId="6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166" fontId="7" fillId="0" borderId="6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right"/>
    </xf>
    <xf numFmtId="2" fontId="7" fillId="0" borderId="6" xfId="0" applyNumberFormat="1" applyFont="1" applyFill="1" applyBorder="1" applyAlignment="1">
      <alignment horizontal="left"/>
    </xf>
    <xf numFmtId="3" fontId="7" fillId="2" borderId="0" xfId="0" applyNumberFormat="1" applyFont="1" applyFill="1" applyBorder="1"/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7" fillId="0" borderId="6" xfId="0" applyNumberFormat="1" applyFont="1" applyFill="1" applyBorder="1" applyAlignment="1">
      <alignment horizontal="right"/>
    </xf>
    <xf numFmtId="0" fontId="7" fillId="0" borderId="0" xfId="0" applyFont="1"/>
    <xf numFmtId="4" fontId="8" fillId="0" borderId="0" xfId="0" applyNumberFormat="1" applyFont="1" applyBorder="1"/>
    <xf numFmtId="4" fontId="7" fillId="0" borderId="0" xfId="0" applyNumberFormat="1" applyFont="1" applyBorder="1"/>
    <xf numFmtId="0" fontId="7" fillId="0" borderId="2" xfId="0" applyFont="1" applyBorder="1"/>
    <xf numFmtId="0" fontId="7" fillId="0" borderId="2" xfId="0" applyFont="1" applyFill="1" applyBorder="1"/>
    <xf numFmtId="0" fontId="12" fillId="0" borderId="2" xfId="0" applyNumberFormat="1" applyFont="1" applyFill="1" applyBorder="1" applyAlignment="1">
      <alignment horizontal="right"/>
    </xf>
    <xf numFmtId="0" fontId="12" fillId="0" borderId="7" xfId="0" applyNumberFormat="1" applyFont="1" applyFill="1" applyBorder="1" applyAlignment="1">
      <alignment horizontal="right"/>
    </xf>
    <xf numFmtId="0" fontId="47" fillId="0" borderId="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/>
    <xf numFmtId="171" fontId="7" fillId="0" borderId="1" xfId="0" applyNumberFormat="1" applyFont="1" applyBorder="1"/>
    <xf numFmtId="171" fontId="7" fillId="0" borderId="9" xfId="0" applyNumberFormat="1" applyFont="1" applyBorder="1" applyAlignment="1">
      <alignment horizontal="right"/>
    </xf>
    <xf numFmtId="0" fontId="7" fillId="0" borderId="3" xfId="0" applyFont="1" applyBorder="1"/>
    <xf numFmtId="171" fontId="7" fillId="0" borderId="3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0" fontId="8" fillId="0" borderId="3" xfId="0" applyFont="1" applyBorder="1"/>
    <xf numFmtId="0" fontId="17" fillId="0" borderId="4" xfId="0" applyFont="1" applyFill="1" applyBorder="1" applyAlignment="1"/>
    <xf numFmtId="0" fontId="47" fillId="0" borderId="2" xfId="0" applyFont="1" applyFill="1" applyBorder="1" applyAlignment="1"/>
    <xf numFmtId="0" fontId="7" fillId="0" borderId="8" xfId="0" applyFont="1" applyBorder="1"/>
    <xf numFmtId="0" fontId="0" fillId="0" borderId="2" xfId="0" applyFont="1" applyBorder="1"/>
    <xf numFmtId="166" fontId="25" fillId="0" borderId="0" xfId="0" applyNumberFormat="1" applyFont="1" applyBorder="1" applyAlignment="1">
      <alignment horizontal="left"/>
    </xf>
    <xf numFmtId="166" fontId="26" fillId="0" borderId="0" xfId="0" applyNumberFormat="1" applyFont="1" applyBorder="1" applyAlignment="1">
      <alignment horizontal="right"/>
    </xf>
    <xf numFmtId="3" fontId="7" fillId="0" borderId="0" xfId="8" applyNumberFormat="1" applyFont="1" applyBorder="1" applyAlignment="1"/>
    <xf numFmtId="165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/>
    <xf numFmtId="175" fontId="7" fillId="0" borderId="6" xfId="0" applyNumberFormat="1" applyFont="1" applyFill="1" applyBorder="1"/>
    <xf numFmtId="0" fontId="17" fillId="0" borderId="0" xfId="0" applyFont="1" applyFill="1" applyBorder="1" applyAlignment="1"/>
    <xf numFmtId="165" fontId="7" fillId="0" borderId="2" xfId="8" applyNumberFormat="1" applyFont="1" applyBorder="1" applyAlignment="1"/>
    <xf numFmtId="0" fontId="12" fillId="3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/>
    <xf numFmtId="166" fontId="47" fillId="0" borderId="0" xfId="0" applyNumberFormat="1" applyFont="1" applyFill="1" applyBorder="1" applyAlignment="1">
      <alignment horizontal="right" vertical="center"/>
    </xf>
    <xf numFmtId="1" fontId="47" fillId="0" borderId="0" xfId="0" applyNumberFormat="1" applyFont="1" applyFill="1" applyBorder="1" applyAlignment="1">
      <alignment horizontal="right" vertical="center"/>
    </xf>
    <xf numFmtId="166" fontId="47" fillId="0" borderId="0" xfId="0" applyNumberFormat="1" applyFont="1" applyFill="1" applyBorder="1" applyAlignment="1">
      <alignment vertical="center"/>
    </xf>
    <xf numFmtId="165" fontId="47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/>
    <xf numFmtId="3" fontId="48" fillId="0" borderId="0" xfId="1" applyNumberFormat="1" applyFont="1" applyBorder="1"/>
    <xf numFmtId="0" fontId="47" fillId="0" borderId="5" xfId="0" applyFont="1" applyFill="1" applyBorder="1" applyAlignment="1">
      <alignment horizontal="left" vertical="center"/>
    </xf>
    <xf numFmtId="3" fontId="47" fillId="0" borderId="5" xfId="0" applyNumberFormat="1" applyFont="1" applyFill="1" applyBorder="1" applyAlignment="1">
      <alignment horizontal="right" vertical="center"/>
    </xf>
    <xf numFmtId="166" fontId="48" fillId="0" borderId="8" xfId="0" applyNumberFormat="1" applyFont="1" applyBorder="1"/>
    <xf numFmtId="166" fontId="47" fillId="0" borderId="8" xfId="0" applyNumberFormat="1" applyFont="1" applyFill="1" applyBorder="1" applyAlignment="1">
      <alignment horizontal="right" vertical="center"/>
    </xf>
    <xf numFmtId="166" fontId="47" fillId="0" borderId="6" xfId="1" applyNumberFormat="1" applyFont="1" applyBorder="1" applyAlignment="1">
      <alignment horizontal="right"/>
    </xf>
    <xf numFmtId="166" fontId="48" fillId="0" borderId="0" xfId="1" applyNumberFormat="1" applyFont="1" applyBorder="1" applyAlignment="1">
      <alignment horizontal="right"/>
    </xf>
    <xf numFmtId="166" fontId="48" fillId="0" borderId="0" xfId="1" applyNumberFormat="1" applyFont="1" applyBorder="1" applyAlignment="1"/>
    <xf numFmtId="0" fontId="49" fillId="0" borderId="6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 vertical="center"/>
    </xf>
    <xf numFmtId="165" fontId="48" fillId="0" borderId="0" xfId="1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 vertical="center"/>
    </xf>
    <xf numFmtId="165" fontId="47" fillId="0" borderId="0" xfId="1" applyNumberFormat="1" applyFont="1" applyBorder="1" applyAlignment="1">
      <alignment horizontal="right"/>
    </xf>
    <xf numFmtId="165" fontId="48" fillId="0" borderId="0" xfId="0" applyNumberFormat="1" applyFont="1" applyBorder="1"/>
    <xf numFmtId="165" fontId="48" fillId="0" borderId="0" xfId="1" applyNumberFormat="1" applyFont="1" applyBorder="1"/>
    <xf numFmtId="3" fontId="7" fillId="0" borderId="1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4" fontId="47" fillId="0" borderId="0" xfId="0" applyNumberFormat="1" applyFont="1" applyFill="1" applyBorder="1" applyAlignment="1">
      <alignment horizontal="right" vertical="center"/>
    </xf>
    <xf numFmtId="2" fontId="47" fillId="0" borderId="0" xfId="0" applyNumberFormat="1" applyFont="1" applyFill="1" applyBorder="1" applyAlignment="1">
      <alignment horizontal="right" vertical="center"/>
    </xf>
    <xf numFmtId="1" fontId="48" fillId="0" borderId="0" xfId="1" applyNumberFormat="1" applyFont="1" applyBorder="1"/>
    <xf numFmtId="3" fontId="47" fillId="0" borderId="0" xfId="0" applyNumberFormat="1" applyFont="1" applyBorder="1"/>
    <xf numFmtId="0" fontId="50" fillId="0" borderId="0" xfId="0" applyFont="1" applyBorder="1" applyAlignment="1">
      <alignment horizontal="right"/>
    </xf>
    <xf numFmtId="3" fontId="8" fillId="0" borderId="0" xfId="1" applyNumberFormat="1" applyFont="1" applyBorder="1"/>
    <xf numFmtId="165" fontId="8" fillId="0" borderId="0" xfId="1" applyNumberFormat="1" applyFont="1" applyBorder="1"/>
    <xf numFmtId="165" fontId="50" fillId="0" borderId="0" xfId="0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3" fontId="8" fillId="0" borderId="5" xfId="1" applyNumberFormat="1" applyFont="1" applyBorder="1" applyAlignment="1">
      <alignment horizontal="right"/>
    </xf>
    <xf numFmtId="0" fontId="46" fillId="0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29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3" fontId="48" fillId="0" borderId="0" xfId="1" applyNumberFormat="1" applyFont="1" applyBorder="1" applyAlignment="1">
      <alignment horizontal="right"/>
    </xf>
    <xf numFmtId="3" fontId="47" fillId="0" borderId="0" xfId="1" applyNumberFormat="1" applyFont="1" applyBorder="1" applyAlignment="1">
      <alignment horizontal="right"/>
    </xf>
    <xf numFmtId="0" fontId="47" fillId="0" borderId="6" xfId="1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6" xfId="0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6" xfId="0" applyNumberFormat="1" applyFont="1" applyBorder="1" applyAlignment="1">
      <alignment horizontal="right"/>
    </xf>
    <xf numFmtId="3" fontId="7" fillId="0" borderId="6" xfId="1" applyNumberFormat="1" applyFont="1" applyBorder="1" applyAlignment="1">
      <alignment horizontal="right"/>
    </xf>
    <xf numFmtId="165" fontId="47" fillId="0" borderId="6" xfId="1" applyNumberFormat="1" applyFont="1" applyBorder="1" applyAlignment="1">
      <alignment horizontal="right"/>
    </xf>
    <xf numFmtId="3" fontId="47" fillId="0" borderId="6" xfId="0" applyNumberFormat="1" applyFont="1" applyBorder="1"/>
    <xf numFmtId="3" fontId="47" fillId="0" borderId="6" xfId="1" applyNumberFormat="1" applyFont="1" applyBorder="1" applyAlignment="1">
      <alignment horizontal="right"/>
    </xf>
    <xf numFmtId="0" fontId="7" fillId="3" borderId="8" xfId="0" applyFont="1" applyFill="1" applyBorder="1"/>
    <xf numFmtId="0" fontId="15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4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0" fillId="0" borderId="8" xfId="0" applyFont="1" applyBorder="1"/>
    <xf numFmtId="0" fontId="3" fillId="0" borderId="0" xfId="0" applyNumberFormat="1" applyFont="1" applyBorder="1" applyAlignment="1">
      <alignment horizontal="left" indent="1"/>
    </xf>
    <xf numFmtId="166" fontId="47" fillId="0" borderId="15" xfId="0" applyNumberFormat="1" applyFont="1" applyBorder="1"/>
    <xf numFmtId="1" fontId="47" fillId="0" borderId="6" xfId="1" applyNumberFormat="1" applyFont="1" applyBorder="1"/>
    <xf numFmtId="166" fontId="47" fillId="0" borderId="6" xfId="1" applyNumberFormat="1" applyFont="1" applyBorder="1" applyAlignment="1"/>
    <xf numFmtId="171" fontId="8" fillId="0" borderId="0" xfId="0" applyNumberFormat="1" applyFont="1" applyBorder="1" applyAlignment="1">
      <alignment horizontal="right"/>
    </xf>
    <xf numFmtId="0" fontId="19" fillId="6" borderId="8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7" fillId="4" borderId="4" xfId="0" applyFont="1" applyFill="1" applyBorder="1"/>
    <xf numFmtId="0" fontId="20" fillId="4" borderId="4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7" fillId="3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4" xfId="0" applyFont="1" applyBorder="1"/>
    <xf numFmtId="0" fontId="7" fillId="0" borderId="4" xfId="0" applyFont="1" applyBorder="1"/>
    <xf numFmtId="171" fontId="7" fillId="0" borderId="4" xfId="0" applyNumberFormat="1" applyFont="1" applyBorder="1" applyAlignment="1">
      <alignment horizontal="right"/>
    </xf>
    <xf numFmtId="171" fontId="7" fillId="0" borderId="14" xfId="0" applyNumberFormat="1" applyFont="1" applyBorder="1" applyAlignment="1">
      <alignment horizontal="right"/>
    </xf>
    <xf numFmtId="3" fontId="8" fillId="0" borderId="0" xfId="8" applyNumberFormat="1" applyFont="1" applyBorder="1" applyAlignment="1"/>
    <xf numFmtId="165" fontId="8" fillId="0" borderId="2" xfId="8" applyNumberFormat="1" applyFont="1" applyBorder="1" applyAlignment="1"/>
    <xf numFmtId="171" fontId="8" fillId="0" borderId="2" xfId="0" applyNumberFormat="1" applyFont="1" applyFill="1" applyBorder="1" applyAlignment="1">
      <alignment horizontal="right"/>
    </xf>
    <xf numFmtId="171" fontId="7" fillId="0" borderId="2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0" fontId="47" fillId="0" borderId="0" xfId="0" applyFont="1" applyFill="1" applyBorder="1" applyAlignment="1">
      <alignment horizontal="left" indent="5"/>
    </xf>
    <xf numFmtId="37" fontId="8" fillId="0" borderId="0" xfId="0" applyNumberFormat="1" applyFont="1" applyBorder="1" applyAlignment="1">
      <alignment wrapText="1"/>
    </xf>
    <xf numFmtId="3" fontId="8" fillId="0" borderId="6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 wrapText="1"/>
    </xf>
    <xf numFmtId="39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6" xfId="0" applyNumberFormat="1" applyFont="1" applyFill="1" applyBorder="1" applyAlignment="1">
      <alignment horizontal="right"/>
    </xf>
    <xf numFmtId="39" fontId="8" fillId="0" borderId="0" xfId="0" applyNumberFormat="1" applyFont="1" applyFill="1" applyBorder="1"/>
    <xf numFmtId="39" fontId="7" fillId="0" borderId="0" xfId="0" applyNumberFormat="1" applyFont="1" applyFill="1" applyBorder="1"/>
    <xf numFmtId="39" fontId="7" fillId="0" borderId="6" xfId="0" applyNumberFormat="1" applyFont="1" applyFill="1" applyBorder="1" applyAlignment="1" applyProtection="1">
      <alignment horizontal="right"/>
    </xf>
    <xf numFmtId="39" fontId="7" fillId="0" borderId="6" xfId="1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37" fontId="7" fillId="0" borderId="6" xfId="2" applyNumberFormat="1" applyFont="1" applyFill="1" applyBorder="1" applyAlignment="1">
      <alignment wrapText="1"/>
    </xf>
    <xf numFmtId="17" fontId="12" fillId="0" borderId="0" xfId="0" quotePrefix="1" applyNumberFormat="1" applyFont="1" applyFill="1" applyBorder="1" applyAlignment="1">
      <alignment horizontal="right"/>
    </xf>
    <xf numFmtId="17" fontId="12" fillId="0" borderId="6" xfId="0" quotePrefix="1" applyNumberFormat="1" applyFont="1" applyFill="1" applyBorder="1" applyAlignment="1">
      <alignment horizontal="right"/>
    </xf>
    <xf numFmtId="0" fontId="44" fillId="0" borderId="6" xfId="0" applyFont="1" applyFill="1" applyBorder="1"/>
    <xf numFmtId="17" fontId="12" fillId="0" borderId="0" xfId="0" applyNumberFormat="1" applyFont="1" applyFill="1" applyBorder="1" applyAlignment="1">
      <alignment horizontal="center"/>
    </xf>
    <xf numFmtId="177" fontId="7" fillId="0" borderId="6" xfId="0" applyNumberFormat="1" applyFont="1" applyBorder="1" applyAlignment="1" applyProtection="1">
      <alignment horizontal="right" wrapText="1"/>
      <protection locked="0"/>
    </xf>
    <xf numFmtId="177" fontId="8" fillId="0" borderId="0" xfId="0" applyNumberFormat="1" applyFont="1" applyBorder="1" applyAlignment="1" applyProtection="1">
      <alignment horizontal="right" wrapText="1"/>
      <protection locked="0"/>
    </xf>
    <xf numFmtId="0" fontId="47" fillId="0" borderId="0" xfId="0" applyFont="1" applyFill="1" applyBorder="1" applyAlignment="1">
      <alignment horizontal="left" indent="6"/>
    </xf>
    <xf numFmtId="177" fontId="8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/>
    <xf numFmtId="177" fontId="1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/>
    <xf numFmtId="177" fontId="7" fillId="0" borderId="0" xfId="0" applyNumberFormat="1" applyFont="1" applyBorder="1" applyAlignment="1" applyProtection="1">
      <alignment horizontal="right" wrapText="1"/>
      <protection locked="0"/>
    </xf>
    <xf numFmtId="177" fontId="7" fillId="0" borderId="6" xfId="1" applyNumberFormat="1" applyFont="1" applyFill="1" applyBorder="1" applyAlignment="1" applyProtection="1">
      <alignment wrapText="1"/>
    </xf>
    <xf numFmtId="0" fontId="12" fillId="3" borderId="6" xfId="0" applyNumberFormat="1" applyFont="1" applyFill="1" applyBorder="1" applyAlignment="1">
      <alignment horizontal="right"/>
    </xf>
    <xf numFmtId="0" fontId="12" fillId="0" borderId="6" xfId="0" applyNumberFormat="1" applyFont="1" applyFill="1" applyBorder="1" applyAlignment="1">
      <alignment horizontal="right"/>
    </xf>
    <xf numFmtId="0" fontId="12" fillId="4" borderId="14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 vertical="center"/>
    </xf>
    <xf numFmtId="174" fontId="14" fillId="0" borderId="6" xfId="0" applyNumberFormat="1" applyFont="1" applyFill="1" applyBorder="1" applyAlignment="1">
      <alignment horizontal="right"/>
    </xf>
    <xf numFmtId="0" fontId="52" fillId="0" borderId="0" xfId="0" applyFont="1" applyFill="1" applyBorder="1"/>
    <xf numFmtId="0" fontId="8" fillId="0" borderId="12" xfId="0" applyFont="1" applyFill="1" applyBorder="1" applyAlignment="1">
      <alignment horizontal="left" indent="1"/>
    </xf>
    <xf numFmtId="0" fontId="32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indent="2"/>
    </xf>
    <xf numFmtId="165" fontId="7" fillId="0" borderId="6" xfId="0" applyNumberFormat="1" applyFont="1" applyBorder="1"/>
    <xf numFmtId="37" fontId="7" fillId="0" borderId="6" xfId="0" applyNumberFormat="1" applyFont="1" applyFill="1" applyBorder="1"/>
    <xf numFmtId="175" fontId="8" fillId="0" borderId="0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7" fillId="0" borderId="0" xfId="0" applyNumberFormat="1" applyFont="1" applyFill="1" applyBorder="1"/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6" xfId="0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Border="1" applyAlignment="1" applyProtection="1">
      <alignment horizontal="right" wrapText="1"/>
      <protection locked="0"/>
    </xf>
    <xf numFmtId="177" fontId="7" fillId="0" borderId="0" xfId="0" applyNumberFormat="1" applyFont="1" applyFill="1" applyBorder="1" applyAlignment="1" applyProtection="1">
      <alignment horizontal="right" wrapText="1"/>
      <protection locked="0"/>
    </xf>
    <xf numFmtId="177" fontId="7" fillId="0" borderId="6" xfId="0" applyNumberFormat="1" applyFont="1" applyFill="1" applyBorder="1" applyAlignment="1" applyProtection="1">
      <alignment horizontal="right" wrapText="1"/>
      <protection locked="0"/>
    </xf>
    <xf numFmtId="177" fontId="14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indent="1"/>
    </xf>
    <xf numFmtId="0" fontId="12" fillId="7" borderId="0" xfId="0" applyFont="1" applyFill="1" applyBorder="1" applyAlignment="1">
      <alignment horizontal="right"/>
    </xf>
    <xf numFmtId="17" fontId="12" fillId="8" borderId="0" xfId="0" quotePrefix="1" applyNumberFormat="1" applyFont="1" applyFill="1" applyBorder="1" applyAlignment="1">
      <alignment horizontal="right"/>
    </xf>
    <xf numFmtId="17" fontId="12" fillId="8" borderId="6" xfId="0" quotePrefix="1" applyNumberFormat="1" applyFont="1" applyFill="1" applyBorder="1" applyAlignment="1">
      <alignment horizontal="right"/>
    </xf>
    <xf numFmtId="0" fontId="7" fillId="7" borderId="0" xfId="0" applyFont="1" applyFill="1" applyBorder="1" applyAlignment="1"/>
    <xf numFmtId="0" fontId="5" fillId="7" borderId="8" xfId="0" applyFont="1" applyFill="1" applyBorder="1" applyAlignment="1">
      <alignment vertical="center"/>
    </xf>
    <xf numFmtId="0" fontId="12" fillId="7" borderId="8" xfId="0" applyFont="1" applyFill="1" applyBorder="1" applyAlignment="1">
      <alignment horizontal="right"/>
    </xf>
    <xf numFmtId="169" fontId="12" fillId="7" borderId="8" xfId="0" applyNumberFormat="1" applyFont="1" applyFill="1" applyBorder="1" applyAlignment="1">
      <alignment horizontal="right"/>
    </xf>
    <xf numFmtId="169" fontId="12" fillId="7" borderId="15" xfId="0" applyNumberFormat="1" applyFont="1" applyFill="1" applyBorder="1" applyAlignment="1">
      <alignment horizontal="right"/>
    </xf>
    <xf numFmtId="0" fontId="7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8" fillId="8" borderId="0" xfId="0" applyFont="1" applyFill="1" applyBorder="1"/>
    <xf numFmtId="1" fontId="12" fillId="8" borderId="0" xfId="0" applyNumberFormat="1" applyFont="1" applyFill="1" applyBorder="1" applyAlignment="1">
      <alignment horizontal="right"/>
    </xf>
    <xf numFmtId="1" fontId="12" fillId="8" borderId="6" xfId="0" applyNumberFormat="1" applyFont="1" applyFill="1" applyBorder="1" applyAlignment="1">
      <alignment horizontal="right"/>
    </xf>
    <xf numFmtId="0" fontId="8" fillId="7" borderId="0" xfId="0" applyFont="1" applyFill="1" applyBorder="1"/>
    <xf numFmtId="0" fontId="7" fillId="7" borderId="0" xfId="0" applyFont="1" applyFill="1" applyBorder="1"/>
    <xf numFmtId="49" fontId="8" fillId="7" borderId="0" xfId="0" quotePrefix="1" applyNumberFormat="1" applyFont="1" applyFill="1" applyBorder="1" applyAlignment="1">
      <alignment horizontal="right"/>
    </xf>
    <xf numFmtId="49" fontId="8" fillId="7" borderId="6" xfId="0" quotePrefix="1" applyNumberFormat="1" applyFont="1" applyFill="1" applyBorder="1" applyAlignment="1">
      <alignment horizontal="right"/>
    </xf>
    <xf numFmtId="0" fontId="7" fillId="8" borderId="6" xfId="0" applyFont="1" applyFill="1" applyBorder="1"/>
    <xf numFmtId="0" fontId="12" fillId="7" borderId="6" xfId="0" applyFont="1" applyFill="1" applyBorder="1" applyAlignment="1">
      <alignment horizontal="right"/>
    </xf>
    <xf numFmtId="0" fontId="7" fillId="7" borderId="8" xfId="0" applyFont="1" applyFill="1" applyBorder="1" applyAlignment="1">
      <alignment vertical="top"/>
    </xf>
    <xf numFmtId="17" fontId="52" fillId="7" borderId="8" xfId="0" quotePrefix="1" applyNumberFormat="1" applyFont="1" applyFill="1" applyBorder="1" applyAlignment="1">
      <alignment horizontal="right" vertical="top"/>
    </xf>
    <xf numFmtId="0" fontId="5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/>
    </xf>
    <xf numFmtId="15" fontId="19" fillId="7" borderId="0" xfId="0" applyNumberFormat="1" applyFont="1" applyFill="1" applyBorder="1" applyAlignment="1">
      <alignment horizontal="right"/>
    </xf>
    <xf numFmtId="15" fontId="12" fillId="7" borderId="6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horizontal="right"/>
    </xf>
    <xf numFmtId="15" fontId="19" fillId="7" borderId="8" xfId="0" applyNumberFormat="1" applyFont="1" applyFill="1" applyBorder="1" applyAlignment="1">
      <alignment horizontal="right"/>
    </xf>
    <xf numFmtId="15" fontId="12" fillId="7" borderId="15" xfId="0" applyNumberFormat="1" applyFont="1" applyFill="1" applyBorder="1" applyAlignment="1">
      <alignment horizontal="right"/>
    </xf>
    <xf numFmtId="0" fontId="7" fillId="7" borderId="16" xfId="0" applyFont="1" applyFill="1" applyBorder="1"/>
    <xf numFmtId="1" fontId="12" fillId="7" borderId="0" xfId="0" applyNumberFormat="1" applyFont="1" applyFill="1" applyBorder="1" applyAlignment="1">
      <alignment horizontal="right"/>
    </xf>
    <xf numFmtId="0" fontId="12" fillId="7" borderId="17" xfId="0" applyFont="1" applyFill="1" applyBorder="1"/>
    <xf numFmtId="0" fontId="12" fillId="7" borderId="0" xfId="0" applyFont="1" applyFill="1" applyBorder="1"/>
    <xf numFmtId="0" fontId="12" fillId="8" borderId="0" xfId="0" applyFont="1" applyFill="1" applyBorder="1"/>
    <xf numFmtId="0" fontId="12" fillId="7" borderId="6" xfId="0" applyFont="1" applyFill="1" applyBorder="1"/>
    <xf numFmtId="176" fontId="45" fillId="0" borderId="0" xfId="0" applyNumberFormat="1" applyFont="1" applyFill="1" applyBorder="1"/>
    <xf numFmtId="175" fontId="7" fillId="0" borderId="0" xfId="0" applyNumberFormat="1" applyFont="1" applyFill="1" applyBorder="1"/>
    <xf numFmtId="3" fontId="7" fillId="0" borderId="6" xfId="8" applyNumberFormat="1" applyFont="1" applyBorder="1" applyAlignment="1"/>
    <xf numFmtId="165" fontId="7" fillId="0" borderId="7" xfId="8" applyNumberFormat="1" applyFont="1" applyBorder="1" applyAlignment="1"/>
    <xf numFmtId="0" fontId="32" fillId="8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indent="2"/>
    </xf>
    <xf numFmtId="166" fontId="7" fillId="0" borderId="12" xfId="0" applyNumberFormat="1" applyFont="1" applyFill="1" applyBorder="1" applyAlignment="1">
      <alignment horizontal="left" indent="3"/>
    </xf>
    <xf numFmtId="0" fontId="7" fillId="0" borderId="12" xfId="0" applyFont="1" applyFill="1" applyBorder="1" applyAlignment="1">
      <alignment horizontal="left" indent="3"/>
    </xf>
    <xf numFmtId="0" fontId="2" fillId="0" borderId="12" xfId="0" applyFont="1" applyFill="1" applyBorder="1" applyAlignment="1"/>
    <xf numFmtId="0" fontId="32" fillId="8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left" indent="6"/>
    </xf>
    <xf numFmtId="0" fontId="7" fillId="0" borderId="12" xfId="0" applyFont="1" applyFill="1" applyBorder="1" applyAlignment="1"/>
    <xf numFmtId="0" fontId="3" fillId="0" borderId="12" xfId="0" applyFont="1" applyFill="1" applyBorder="1" applyAlignment="1"/>
    <xf numFmtId="0" fontId="8" fillId="8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left" indent="3"/>
    </xf>
    <xf numFmtId="0" fontId="7" fillId="0" borderId="12" xfId="0" applyFont="1" applyFill="1" applyBorder="1" applyAlignment="1">
      <alignment horizontal="left" indent="5"/>
    </xf>
    <xf numFmtId="0" fontId="7" fillId="0" borderId="12" xfId="0" applyFont="1" applyFill="1" applyBorder="1" applyAlignment="1">
      <alignment horizontal="left"/>
    </xf>
    <xf numFmtId="0" fontId="8" fillId="0" borderId="12" xfId="0" applyFont="1" applyFill="1" applyBorder="1" applyAlignment="1"/>
    <xf numFmtId="0" fontId="8" fillId="0" borderId="19" xfId="0" applyFont="1" applyFill="1" applyBorder="1" applyAlignment="1">
      <alignment horizontal="left" indent="1"/>
    </xf>
    <xf numFmtId="0" fontId="3" fillId="0" borderId="8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32" fillId="8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2" fillId="8" borderId="12" xfId="0" applyFont="1" applyFill="1" applyBorder="1"/>
    <xf numFmtId="0" fontId="8" fillId="0" borderId="12" xfId="0" applyFont="1" applyFill="1" applyBorder="1"/>
    <xf numFmtId="0" fontId="7" fillId="0" borderId="12" xfId="0" applyFont="1" applyFill="1" applyBorder="1"/>
    <xf numFmtId="0" fontId="8" fillId="8" borderId="12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2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2" xfId="0" applyFont="1" applyFill="1" applyBorder="1"/>
    <xf numFmtId="0" fontId="8" fillId="0" borderId="12" xfId="0" applyFont="1" applyFill="1" applyBorder="1" applyAlignment="1">
      <alignment horizontal="left" vertical="center" indent="1"/>
    </xf>
    <xf numFmtId="0" fontId="0" fillId="0" borderId="12" xfId="0" applyFont="1" applyFill="1" applyBorder="1"/>
    <xf numFmtId="0" fontId="8" fillId="0" borderId="12" xfId="0" applyFont="1" applyBorder="1" applyAlignment="1">
      <alignment horizontal="left" indent="1"/>
    </xf>
    <xf numFmtId="0" fontId="8" fillId="0" borderId="12" xfId="0" applyFont="1" applyBorder="1" applyAlignment="1">
      <alignment horizontal="left" indent="2"/>
    </xf>
    <xf numFmtId="0" fontId="2" fillId="0" borderId="19" xfId="0" applyFont="1" applyFill="1" applyBorder="1" applyAlignment="1">
      <alignment horizontal="left" indent="2"/>
    </xf>
    <xf numFmtId="0" fontId="24" fillId="0" borderId="8" xfId="0" applyFont="1" applyFill="1" applyBorder="1" applyAlignment="1">
      <alignment horizontal="left"/>
    </xf>
    <xf numFmtId="0" fontId="8" fillId="0" borderId="18" xfId="0" applyFont="1" applyBorder="1" applyAlignment="1">
      <alignment horizontal="left" indent="1"/>
    </xf>
    <xf numFmtId="0" fontId="8" fillId="0" borderId="12" xfId="0" applyFont="1" applyBorder="1" applyAlignment="1">
      <alignment horizontal="left" wrapText="1" indent="1"/>
    </xf>
    <xf numFmtId="0" fontId="32" fillId="5" borderId="20" xfId="0" applyFont="1" applyFill="1" applyBorder="1" applyAlignment="1">
      <alignment vertical="center"/>
    </xf>
    <xf numFmtId="1" fontId="34" fillId="0" borderId="12" xfId="0" applyNumberFormat="1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center" vertical="center"/>
    </xf>
    <xf numFmtId="0" fontId="32" fillId="8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8" xfId="0" applyFont="1" applyFill="1" applyBorder="1"/>
    <xf numFmtId="0" fontId="2" fillId="0" borderId="0" xfId="0" applyFont="1" applyBorder="1"/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2"/>
    </xf>
    <xf numFmtId="0" fontId="32" fillId="5" borderId="18" xfId="0" applyFont="1" applyFill="1" applyBorder="1" applyAlignment="1">
      <alignment horizontal="left"/>
    </xf>
    <xf numFmtId="0" fontId="32" fillId="5" borderId="1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indent="1"/>
    </xf>
    <xf numFmtId="0" fontId="35" fillId="0" borderId="12" xfId="0" applyFont="1" applyFill="1" applyBorder="1" applyAlignment="1">
      <alignment horizontal="left" indent="1"/>
    </xf>
    <xf numFmtId="0" fontId="3" fillId="0" borderId="23" xfId="0" applyFont="1" applyFill="1" applyBorder="1" applyAlignment="1"/>
    <xf numFmtId="0" fontId="0" fillId="0" borderId="20" xfId="0" applyFont="1" applyFill="1" applyBorder="1" applyAlignment="1"/>
    <xf numFmtId="0" fontId="7" fillId="0" borderId="12" xfId="0" applyFont="1" applyFill="1" applyBorder="1" applyAlignment="1">
      <alignment horizontal="left" vertical="center" indent="1"/>
    </xf>
    <xf numFmtId="0" fontId="0" fillId="0" borderId="19" xfId="0" applyFont="1" applyFill="1" applyBorder="1" applyAlignment="1"/>
    <xf numFmtId="0" fontId="3" fillId="0" borderId="0" xfId="0" applyFont="1" applyFill="1" applyAlignment="1">
      <alignment wrapText="1"/>
    </xf>
    <xf numFmtId="0" fontId="19" fillId="6" borderId="15" xfId="0" applyFont="1" applyFill="1" applyBorder="1" applyAlignment="1">
      <alignment horizontal="right"/>
    </xf>
    <xf numFmtId="171" fontId="8" fillId="0" borderId="6" xfId="0" applyNumberFormat="1" applyFont="1" applyFill="1" applyBorder="1" applyAlignment="1">
      <alignment horizontal="right"/>
    </xf>
    <xf numFmtId="176" fontId="44" fillId="0" borderId="0" xfId="0" applyNumberFormat="1" applyFont="1" applyFill="1" applyBorder="1" applyAlignment="1">
      <alignment horizontal="right"/>
    </xf>
    <xf numFmtId="0" fontId="44" fillId="0" borderId="6" xfId="0" applyFont="1" applyFill="1" applyBorder="1" applyAlignment="1">
      <alignment horizontal="right"/>
    </xf>
    <xf numFmtId="0" fontId="51" fillId="0" borderId="0" xfId="0" applyFont="1" applyFill="1"/>
    <xf numFmtId="0" fontId="7" fillId="0" borderId="0" xfId="0" applyNumberFormat="1" applyFont="1" applyFill="1" applyBorder="1" applyAlignment="1"/>
    <xf numFmtId="0" fontId="32" fillId="8" borderId="18" xfId="0" applyFont="1" applyFill="1" applyBorder="1" applyAlignment="1">
      <alignment horizontal="left"/>
    </xf>
    <xf numFmtId="173" fontId="8" fillId="0" borderId="0" xfId="0" applyNumberFormat="1" applyFont="1" applyBorder="1"/>
    <xf numFmtId="175" fontId="7" fillId="0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 indent="1"/>
    </xf>
    <xf numFmtId="17" fontId="12" fillId="5" borderId="0" xfId="0" applyNumberFormat="1" applyFont="1" applyFill="1" applyBorder="1" applyAlignment="1">
      <alignment horizontal="center"/>
    </xf>
    <xf numFmtId="17" fontId="12" fillId="5" borderId="0" xfId="0" applyNumberFormat="1" applyFont="1" applyFill="1" applyBorder="1" applyAlignment="1">
      <alignment horizontal="right"/>
    </xf>
    <xf numFmtId="17" fontId="12" fillId="8" borderId="15" xfId="0" quotePrefix="1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/>
    <xf numFmtId="177" fontId="14" fillId="0" borderId="6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 wrapText="1"/>
    </xf>
    <xf numFmtId="177" fontId="7" fillId="0" borderId="6" xfId="0" applyNumberFormat="1" applyFont="1" applyFill="1" applyBorder="1" applyAlignment="1">
      <alignment horizontal="right" wrapText="1"/>
    </xf>
    <xf numFmtId="167" fontId="11" fillId="0" borderId="0" xfId="1" applyFill="1" applyBorder="1" applyAlignment="1">
      <alignment horizontal="right"/>
    </xf>
    <xf numFmtId="167" fontId="11" fillId="0" borderId="6" xfId="1" applyFill="1" applyBorder="1" applyAlignment="1">
      <alignment horizontal="right"/>
    </xf>
    <xf numFmtId="0" fontId="53" fillId="9" borderId="24" xfId="0" applyFont="1" applyFill="1" applyBorder="1" applyAlignment="1">
      <alignment horizontal="right"/>
    </xf>
    <xf numFmtId="0" fontId="53" fillId="9" borderId="25" xfId="0" applyFont="1" applyFill="1" applyBorder="1" applyAlignment="1">
      <alignment horizontal="right"/>
    </xf>
    <xf numFmtId="0" fontId="53" fillId="9" borderId="26" xfId="0" applyFont="1" applyFill="1" applyBorder="1" applyAlignment="1">
      <alignment horizontal="right"/>
    </xf>
    <xf numFmtId="0" fontId="0" fillId="9" borderId="18" xfId="0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" fontId="54" fillId="1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5" fillId="10" borderId="12" xfId="0" applyFont="1" applyFill="1" applyBorder="1" applyAlignment="1">
      <alignment horizontal="center" vertical="center"/>
    </xf>
    <xf numFmtId="0" fontId="55" fillId="10" borderId="0" xfId="0" applyFont="1" applyFill="1" applyBorder="1" applyAlignment="1">
      <alignment horizontal="center" vertical="center"/>
    </xf>
    <xf numFmtId="0" fontId="55" fillId="10" borderId="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0" xfId="0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horizontal="center" vertical="center"/>
    </xf>
    <xf numFmtId="0" fontId="54" fillId="10" borderId="12" xfId="0" applyFont="1" applyFill="1" applyBorder="1" applyAlignment="1">
      <alignment horizontal="center" vertical="center"/>
    </xf>
    <xf numFmtId="0" fontId="54" fillId="10" borderId="0" xfId="0" applyFont="1" applyFill="1" applyBorder="1" applyAlignment="1">
      <alignment horizontal="center" vertical="center"/>
    </xf>
    <xf numFmtId="0" fontId="54" fillId="10" borderId="6" xfId="0" applyFont="1" applyFill="1" applyBorder="1" applyAlignment="1">
      <alignment horizontal="center" vertical="center"/>
    </xf>
    <xf numFmtId="0" fontId="56" fillId="10" borderId="19" xfId="0" applyFont="1" applyFill="1" applyBorder="1" applyAlignment="1">
      <alignment horizontal="center" vertical="center"/>
    </xf>
    <xf numFmtId="0" fontId="56" fillId="10" borderId="2" xfId="0" applyFont="1" applyFill="1" applyBorder="1" applyAlignment="1">
      <alignment horizontal="center" vertical="center"/>
    </xf>
    <xf numFmtId="0" fontId="56" fillId="10" borderId="7" xfId="0" applyFont="1" applyFill="1" applyBorder="1" applyAlignment="1">
      <alignment horizontal="center" vertical="center"/>
    </xf>
    <xf numFmtId="0" fontId="54" fillId="10" borderId="12" xfId="0" applyFont="1" applyFill="1" applyBorder="1" applyAlignment="1">
      <alignment horizontal="left" vertical="center" indent="54"/>
    </xf>
    <xf numFmtId="0" fontId="54" fillId="10" borderId="0" xfId="0" applyFont="1" applyFill="1" applyBorder="1" applyAlignment="1">
      <alignment horizontal="left" vertical="center" indent="54"/>
    </xf>
    <xf numFmtId="0" fontId="54" fillId="10" borderId="6" xfId="0" applyFont="1" applyFill="1" applyBorder="1" applyAlignment="1">
      <alignment horizontal="left" vertical="center" indent="54"/>
    </xf>
    <xf numFmtId="0" fontId="6" fillId="11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7" borderId="8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171" fontId="12" fillId="7" borderId="0" xfId="0" quotePrefix="1" applyNumberFormat="1" applyFont="1" applyFill="1" applyBorder="1" applyAlignment="1">
      <alignment horizontal="center"/>
    </xf>
    <xf numFmtId="171" fontId="12" fillId="7" borderId="0" xfId="0" applyNumberFormat="1" applyFont="1" applyFill="1" applyBorder="1" applyAlignment="1">
      <alignment horizontal="center"/>
    </xf>
    <xf numFmtId="171" fontId="12" fillId="7" borderId="6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</cellXfs>
  <cellStyles count="9">
    <cellStyle name="Comma" xfId="1" builtinId="3"/>
    <cellStyle name="Comma 2" xfId="2"/>
    <cellStyle name="Comma 7" xfId="3"/>
    <cellStyle name="Normal" xfId="0" builtinId="0"/>
    <cellStyle name="Normal 2" xfId="4"/>
    <cellStyle name="Normal 89" xfId="5"/>
    <cellStyle name="Normal 90" xfId="6"/>
    <cellStyle name="Normal 93" xfId="7"/>
    <cellStyle name="Percent" xfId="8" builtinId="5"/>
  </cellStyles>
  <dxfs count="1">
    <dxf>
      <numFmt numFmtId="178" formatCode=".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1017905</xdr:colOff>
      <xdr:row>2</xdr:row>
      <xdr:rowOff>79375</xdr:rowOff>
    </xdr:from>
    <xdr:ext cx="2662321" cy="474338"/>
    <xdr:sp macro="" textlink="">
      <xdr:nvSpPr>
        <xdr:cNvPr id="5" name="Rectangle 4">
          <a:extLst>
            <a:ext uri="{FF2B5EF4-FFF2-40B4-BE49-F238E27FC236}"/>
          </a:extLst>
        </xdr:cNvPr>
        <xdr:cNvSpPr>
          <a:spLocks noChangeAspect="1"/>
        </xdr:cNvSpPr>
      </xdr:nvSpPr>
      <xdr:spPr>
        <a:xfrm>
          <a:off x="5073650" y="298450"/>
          <a:ext cx="2677030" cy="474338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National Quickstat</a:t>
          </a:r>
        </a:p>
      </xdr:txBody>
    </xdr:sp>
    <xdr:clientData/>
  </xdr:oneCellAnchor>
  <xdr:twoCellAnchor>
    <xdr:from>
      <xdr:col>0</xdr:col>
      <xdr:colOff>627381</xdr:colOff>
      <xdr:row>2</xdr:row>
      <xdr:rowOff>76200</xdr:rowOff>
    </xdr:from>
    <xdr:to>
      <xdr:col>0</xdr:col>
      <xdr:colOff>2558210</xdr:colOff>
      <xdr:row>3</xdr:row>
      <xdr:rowOff>28575</xdr:rowOff>
    </xdr:to>
    <xdr:sp macro="" textlink="">
      <xdr:nvSpPr>
        <xdr:cNvPr id="7" name="Rectangle 6">
          <a:extLst>
            <a:ext uri="{FF2B5EF4-FFF2-40B4-BE49-F238E27FC236}"/>
          </a:extLst>
        </xdr:cNvPr>
        <xdr:cNvSpPr/>
      </xdr:nvSpPr>
      <xdr:spPr bwMode="auto">
        <a:xfrm>
          <a:off x="609601" y="295275"/>
          <a:ext cx="1885949" cy="2762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900" b="0" u="none">
              <a:solidFill>
                <a:schemeClr val="bg1"/>
              </a:solidFill>
              <a:latin typeface="Trajan Pro" pitchFamily="18" charset="0"/>
            </a:rPr>
            <a:t>R</a:t>
          </a:r>
          <a:r>
            <a:rPr lang="en-US" sz="800" b="0" u="none">
              <a:solidFill>
                <a:schemeClr val="bg1"/>
              </a:solidFill>
              <a:latin typeface="Trajan Pro" pitchFamily="18" charset="0"/>
            </a:rPr>
            <a:t>EPUBLIC</a:t>
          </a:r>
          <a:r>
            <a:rPr lang="en-US" sz="800" b="0" u="none" baseline="0">
              <a:solidFill>
                <a:schemeClr val="bg1"/>
              </a:solidFill>
              <a:latin typeface="Trajan Pro" pitchFamily="18" charset="0"/>
            </a:rPr>
            <a:t> OF THE </a:t>
          </a:r>
          <a:r>
            <a:rPr lang="en-US" sz="900" b="0" u="none" baseline="0">
              <a:solidFill>
                <a:schemeClr val="bg1"/>
              </a:solidFill>
              <a:latin typeface="Trajan Pro" pitchFamily="18" charset="0"/>
            </a:rPr>
            <a:t>P</a:t>
          </a:r>
          <a:r>
            <a:rPr lang="en-US" sz="800" b="0" u="none" baseline="0">
              <a:solidFill>
                <a:schemeClr val="bg1"/>
              </a:solidFill>
              <a:latin typeface="Trajan Pro" pitchFamily="18" charset="0"/>
            </a:rPr>
            <a:t>HILIPPINES</a:t>
          </a:r>
          <a:endParaRPr lang="en-US" sz="900" b="0" u="none">
            <a:solidFill>
              <a:schemeClr val="bg1"/>
            </a:solidFill>
            <a:latin typeface="Trajan Pro" pitchFamily="18" charset="0"/>
          </a:endParaRPr>
        </a:p>
      </xdr:txBody>
    </xdr:sp>
    <xdr:clientData/>
  </xdr:twoCellAnchor>
  <xdr:twoCellAnchor>
    <xdr:from>
      <xdr:col>0</xdr:col>
      <xdr:colOff>693420</xdr:colOff>
      <xdr:row>2</xdr:row>
      <xdr:rowOff>297180</xdr:rowOff>
    </xdr:from>
    <xdr:to>
      <xdr:col>0</xdr:col>
      <xdr:colOff>2491740</xdr:colOff>
      <xdr:row>2</xdr:row>
      <xdr:rowOff>297180</xdr:rowOff>
    </xdr:to>
    <xdr:cxnSp macro="">
      <xdr:nvCxnSpPr>
        <xdr:cNvPr id="31253" name="Straight Connector 8"/>
        <xdr:cNvCxnSpPr>
          <a:cxnSpLocks noChangeShapeType="1"/>
        </xdr:cNvCxnSpPr>
      </xdr:nvCxnSpPr>
      <xdr:spPr bwMode="auto">
        <a:xfrm>
          <a:off x="693420" y="518160"/>
          <a:ext cx="1798320" cy="0"/>
        </a:xfrm>
        <a:prstGeom prst="line">
          <a:avLst/>
        </a:prstGeom>
        <a:noFill/>
        <a:ln w="9525" algn="ctr">
          <a:solidFill>
            <a:srgbClr val="FFFFFF"/>
          </a:solidFill>
          <a:round/>
          <a:headEnd/>
          <a:tailEnd/>
        </a:ln>
      </xdr:spPr>
    </xdr:cxnSp>
    <xdr:clientData/>
  </xdr:twoCellAnchor>
  <xdr:twoCellAnchor>
    <xdr:from>
      <xdr:col>0</xdr:col>
      <xdr:colOff>595630</xdr:colOff>
      <xdr:row>2</xdr:row>
      <xdr:rowOff>190500</xdr:rowOff>
    </xdr:from>
    <xdr:to>
      <xdr:col>1</xdr:col>
      <xdr:colOff>1214982</xdr:colOff>
      <xdr:row>4</xdr:row>
      <xdr:rowOff>142875</xdr:rowOff>
    </xdr:to>
    <xdr:sp macro="" textlink="">
      <xdr:nvSpPr>
        <xdr:cNvPr id="10" name="Rectangle 9">
          <a:extLst>
            <a:ext uri="{FF2B5EF4-FFF2-40B4-BE49-F238E27FC236}"/>
          </a:extLst>
        </xdr:cNvPr>
        <xdr:cNvSpPr/>
      </xdr:nvSpPr>
      <xdr:spPr bwMode="auto">
        <a:xfrm>
          <a:off x="581025" y="409575"/>
          <a:ext cx="3257550" cy="447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solidFill>
                <a:schemeClr val="bg1"/>
              </a:solidFill>
              <a:latin typeface="Trajan Pro" pitchFamily="18" charset="0"/>
            </a:rPr>
            <a:t>P</a:t>
          </a:r>
          <a:r>
            <a:rPr lang="en-US" sz="1200" b="1">
              <a:solidFill>
                <a:schemeClr val="bg1"/>
              </a:solidFill>
              <a:latin typeface="Trajan Pro" pitchFamily="18" charset="0"/>
            </a:rPr>
            <a:t>HILIPPINE </a:t>
          </a:r>
          <a:r>
            <a:rPr lang="en-US" sz="1400" b="1">
              <a:solidFill>
                <a:schemeClr val="bg1"/>
              </a:solidFill>
              <a:latin typeface="Trajan Pro" pitchFamily="18" charset="0"/>
            </a:rPr>
            <a:t>S</a:t>
          </a:r>
          <a:r>
            <a:rPr lang="en-US" sz="1200" b="1">
              <a:solidFill>
                <a:schemeClr val="bg1"/>
              </a:solidFill>
              <a:latin typeface="Trajan Pro" pitchFamily="18" charset="0"/>
            </a:rPr>
            <a:t>TATISTICS </a:t>
          </a:r>
          <a:r>
            <a:rPr lang="en-US" sz="1400" b="1">
              <a:solidFill>
                <a:schemeClr val="bg1"/>
              </a:solidFill>
              <a:latin typeface="Trajan Pro" pitchFamily="18" charset="0"/>
            </a:rPr>
            <a:t>A</a:t>
          </a:r>
          <a:r>
            <a:rPr lang="en-US" sz="1200" b="1">
              <a:solidFill>
                <a:schemeClr val="bg1"/>
              </a:solidFill>
              <a:latin typeface="Trajan Pro" pitchFamily="18" charset="0"/>
            </a:rPr>
            <a:t>UTHORITY</a:t>
          </a:r>
        </a:p>
      </xdr:txBody>
    </xdr:sp>
    <xdr:clientData/>
  </xdr:twoCellAnchor>
  <xdr:twoCellAnchor>
    <xdr:from>
      <xdr:col>0</xdr:col>
      <xdr:colOff>630556</xdr:colOff>
      <xdr:row>3</xdr:row>
      <xdr:rowOff>28575</xdr:rowOff>
    </xdr:from>
    <xdr:to>
      <xdr:col>1</xdr:col>
      <xdr:colOff>109078</xdr:colOff>
      <xdr:row>6</xdr:row>
      <xdr:rowOff>9525</xdr:rowOff>
    </xdr:to>
    <xdr:sp macro="" textlink="">
      <xdr:nvSpPr>
        <xdr:cNvPr id="16" name="Rectangle 15">
          <a:extLst>
            <a:ext uri="{FF2B5EF4-FFF2-40B4-BE49-F238E27FC236}"/>
          </a:extLst>
        </xdr:cNvPr>
        <xdr:cNvSpPr/>
      </xdr:nvSpPr>
      <xdr:spPr bwMode="auto">
        <a:xfrm>
          <a:off x="619126" y="571500"/>
          <a:ext cx="2152649" cy="447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 b="0">
              <a:solidFill>
                <a:schemeClr val="bg1"/>
              </a:solidFill>
              <a:latin typeface="Trajan Pro" pitchFamily="18" charset="0"/>
            </a:rPr>
            <a:t>SOLID · RESPONSIVE</a:t>
          </a:r>
          <a:r>
            <a:rPr lang="en-US" sz="800" b="0" baseline="0">
              <a:solidFill>
                <a:schemeClr val="bg1"/>
              </a:solidFill>
              <a:latin typeface="Trajan Pro" pitchFamily="18" charset="0"/>
            </a:rPr>
            <a:t> · WORLD-CLASS</a:t>
          </a:r>
          <a:r>
            <a:rPr lang="en-US" sz="800" b="0">
              <a:solidFill>
                <a:schemeClr val="bg1"/>
              </a:solidFill>
              <a:latin typeface="Trajan Pro" pitchFamily="18" charset="0"/>
            </a:rPr>
            <a:t> </a:t>
          </a:r>
          <a:endParaRPr lang="en-US" sz="700" b="0">
            <a:solidFill>
              <a:schemeClr val="bg1"/>
            </a:solidFill>
            <a:latin typeface="Trajan Pro" pitchFamily="18" charset="0"/>
          </a:endParaRPr>
        </a:p>
      </xdr:txBody>
    </xdr:sp>
    <xdr:clientData/>
  </xdr:twoCellAnchor>
  <xdr:twoCellAnchor editAs="oneCell">
    <xdr:from>
      <xdr:col>0</xdr:col>
      <xdr:colOff>45720</xdr:colOff>
      <xdr:row>2</xdr:row>
      <xdr:rowOff>99060</xdr:rowOff>
    </xdr:from>
    <xdr:to>
      <xdr:col>0</xdr:col>
      <xdr:colOff>678180</xdr:colOff>
      <xdr:row>5</xdr:row>
      <xdr:rowOff>60960</xdr:rowOff>
    </xdr:to>
    <xdr:pic>
      <xdr:nvPicPr>
        <xdr:cNvPr id="31256" name="Picture 7" descr="newPSA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320040"/>
          <a:ext cx="632460" cy="640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2</xdr:row>
      <xdr:rowOff>175260</xdr:rowOff>
    </xdr:from>
    <xdr:to>
      <xdr:col>5</xdr:col>
      <xdr:colOff>1059180</xdr:colOff>
      <xdr:row>4</xdr:row>
      <xdr:rowOff>144780</xdr:rowOff>
    </xdr:to>
    <xdr:pic>
      <xdr:nvPicPr>
        <xdr:cNvPr id="31257" name="Picture 8" descr="Quickstat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1480" y="396240"/>
          <a:ext cx="52578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06"/>
  <sheetViews>
    <sheetView tabSelected="1" topLeftCell="A37" zoomScale="85" zoomScaleNormal="85" zoomScaleSheetLayoutView="85" workbookViewId="0">
      <selection activeCell="L16" sqref="L16"/>
    </sheetView>
  </sheetViews>
  <sheetFormatPr defaultColWidth="9.109375" defaultRowHeight="13.2"/>
  <cols>
    <col min="1" max="1" width="39.6640625" style="8" customWidth="1"/>
    <col min="2" max="2" width="21.5546875" style="1" customWidth="1"/>
    <col min="3" max="3" width="15.44140625" style="178" customWidth="1"/>
    <col min="4" max="6" width="16.33203125" style="178" customWidth="1"/>
    <col min="7" max="16384" width="9.109375" style="1"/>
  </cols>
  <sheetData>
    <row r="1" spans="1:6" ht="3.75" customHeight="1">
      <c r="A1" s="9"/>
      <c r="B1" s="3"/>
      <c r="C1" s="22"/>
      <c r="D1" s="22"/>
      <c r="E1" s="22"/>
      <c r="F1" s="22"/>
    </row>
    <row r="2" spans="1:6" ht="14.1" customHeight="1">
      <c r="A2" s="477" t="s">
        <v>194</v>
      </c>
      <c r="B2" s="478"/>
      <c r="C2" s="478"/>
      <c r="D2" s="478"/>
      <c r="E2" s="478"/>
      <c r="F2" s="479"/>
    </row>
    <row r="3" spans="1:6" ht="26.1" customHeight="1">
      <c r="A3" s="487"/>
      <c r="B3" s="488"/>
      <c r="C3" s="488"/>
      <c r="D3" s="488"/>
      <c r="E3" s="488"/>
      <c r="F3" s="489"/>
    </row>
    <row r="4" spans="1:6" ht="13.65" customHeight="1">
      <c r="A4" s="502"/>
      <c r="B4" s="503"/>
      <c r="C4" s="503"/>
      <c r="D4" s="503"/>
      <c r="E4" s="503"/>
      <c r="F4" s="504"/>
    </row>
    <row r="5" spans="1:6" ht="14.4" customHeight="1">
      <c r="A5" s="484" t="s">
        <v>398</v>
      </c>
      <c r="B5" s="485"/>
      <c r="C5" s="485"/>
      <c r="D5" s="485"/>
      <c r="E5" s="485"/>
      <c r="F5" s="486"/>
    </row>
    <row r="6" spans="1:6" ht="9" customHeight="1">
      <c r="A6" s="487"/>
      <c r="B6" s="488"/>
      <c r="C6" s="488"/>
      <c r="D6" s="488"/>
      <c r="E6" s="488"/>
      <c r="F6" s="489"/>
    </row>
    <row r="7" spans="1:6" ht="14.1" customHeight="1" thickBot="1">
      <c r="A7" s="505" t="s">
        <v>0</v>
      </c>
      <c r="B7" s="506"/>
      <c r="C7" s="507" t="s">
        <v>1</v>
      </c>
      <c r="D7" s="507"/>
      <c r="E7" s="507"/>
      <c r="F7" s="508"/>
    </row>
    <row r="8" spans="1:6" ht="14.1" customHeight="1">
      <c r="A8" s="389" t="s">
        <v>252</v>
      </c>
      <c r="B8" s="515"/>
      <c r="C8" s="515"/>
      <c r="D8" s="510"/>
      <c r="E8" s="510"/>
      <c r="F8" s="511"/>
    </row>
    <row r="9" spans="1:6" ht="3" customHeight="1">
      <c r="A9" s="390"/>
      <c r="B9" s="12"/>
      <c r="C9" s="12"/>
      <c r="D9" s="12"/>
      <c r="E9" s="12"/>
      <c r="F9" s="108"/>
    </row>
    <row r="10" spans="1:6" ht="12.75" customHeight="1">
      <c r="A10" s="467" t="s">
        <v>253</v>
      </c>
      <c r="B10" s="468"/>
      <c r="C10" s="469" t="s">
        <v>214</v>
      </c>
      <c r="D10" s="144" t="s">
        <v>342</v>
      </c>
      <c r="E10" s="144" t="s">
        <v>334</v>
      </c>
      <c r="F10" s="145" t="s">
        <v>343</v>
      </c>
    </row>
    <row r="11" spans="1:6" s="8" customFormat="1" ht="3" customHeight="1">
      <c r="A11" s="333"/>
      <c r="B11" s="314"/>
      <c r="C11" s="24"/>
      <c r="D11" s="311"/>
      <c r="E11" s="311"/>
      <c r="F11" s="312"/>
    </row>
    <row r="12" spans="1:6" ht="12.75" customHeight="1">
      <c r="A12" s="391" t="s">
        <v>2</v>
      </c>
      <c r="B12" s="13"/>
      <c r="C12" s="147">
        <v>117.3</v>
      </c>
      <c r="D12" s="91">
        <v>120.8</v>
      </c>
      <c r="E12" s="92">
        <v>120.6</v>
      </c>
      <c r="F12" s="339">
        <v>119.8</v>
      </c>
    </row>
    <row r="13" spans="1:6" ht="12.75" customHeight="1">
      <c r="A13" s="392" t="s">
        <v>3</v>
      </c>
      <c r="B13" s="51"/>
      <c r="C13" s="147">
        <v>115</v>
      </c>
      <c r="D13" s="91">
        <v>118.5</v>
      </c>
      <c r="E13" s="92">
        <v>118</v>
      </c>
      <c r="F13" s="339">
        <v>117</v>
      </c>
    </row>
    <row r="14" spans="1:6" ht="12.75" customHeight="1">
      <c r="A14" s="393" t="s">
        <v>4</v>
      </c>
      <c r="B14" s="51"/>
      <c r="C14" s="92">
        <v>117.9</v>
      </c>
      <c r="D14" s="91">
        <v>121.5</v>
      </c>
      <c r="E14" s="92">
        <v>121.3</v>
      </c>
      <c r="F14" s="339">
        <v>120.6</v>
      </c>
    </row>
    <row r="15" spans="1:6" ht="12.75" customHeight="1">
      <c r="A15" s="333" t="s">
        <v>254</v>
      </c>
      <c r="B15" s="3"/>
      <c r="C15" s="91"/>
      <c r="D15" s="91"/>
      <c r="E15" s="92"/>
      <c r="F15" s="109"/>
    </row>
    <row r="16" spans="1:6" ht="12.75" customHeight="1">
      <c r="A16" s="391" t="s">
        <v>2</v>
      </c>
      <c r="B16" s="91"/>
      <c r="C16" s="92">
        <v>5.2</v>
      </c>
      <c r="D16" s="91">
        <v>0.8</v>
      </c>
      <c r="E16" s="92">
        <v>0.9</v>
      </c>
      <c r="F16" s="109">
        <v>6.7</v>
      </c>
    </row>
    <row r="17" spans="1:6" ht="12.75" customHeight="1">
      <c r="A17" s="392" t="s">
        <v>3</v>
      </c>
      <c r="B17" s="91"/>
      <c r="C17" s="340">
        <v>5.5</v>
      </c>
      <c r="D17" s="91">
        <v>1.3</v>
      </c>
      <c r="E17" s="92">
        <v>0.9</v>
      </c>
      <c r="F17" s="109">
        <v>6.1</v>
      </c>
    </row>
    <row r="18" spans="1:6" ht="12.75" customHeight="1">
      <c r="A18" s="393" t="s">
        <v>4</v>
      </c>
      <c r="B18" s="91"/>
      <c r="C18" s="92">
        <v>5.0999999999999996</v>
      </c>
      <c r="D18" s="91">
        <v>0.7</v>
      </c>
      <c r="E18" s="92">
        <v>0.9</v>
      </c>
      <c r="F18" s="109">
        <v>6.8</v>
      </c>
    </row>
    <row r="19" spans="1:6" ht="12.75" customHeight="1">
      <c r="A19" s="333" t="s">
        <v>5</v>
      </c>
      <c r="B19" s="91"/>
      <c r="C19" s="341">
        <f>1/C12*100</f>
        <v>0.85251491901108278</v>
      </c>
      <c r="D19" s="342">
        <f>1/D12*100</f>
        <v>0.82781456953642385</v>
      </c>
      <c r="E19" s="341">
        <f>1/E12*100</f>
        <v>0.82918739635157546</v>
      </c>
      <c r="F19" s="343">
        <f>1/F12*100</f>
        <v>0.8347245409015025</v>
      </c>
    </row>
    <row r="20" spans="1:6" ht="3.75" customHeight="1">
      <c r="A20" s="333"/>
      <c r="B20" s="91"/>
      <c r="C20" s="341"/>
      <c r="D20" s="342"/>
      <c r="E20" s="341"/>
      <c r="F20" s="343"/>
    </row>
    <row r="21" spans="1:6" ht="12.75" customHeight="1">
      <c r="A21" s="348"/>
      <c r="B21" s="26"/>
      <c r="C21" s="17"/>
      <c r="D21" s="350" t="s">
        <v>342</v>
      </c>
      <c r="E21" s="350" t="s">
        <v>334</v>
      </c>
      <c r="F21" s="351" t="s">
        <v>343</v>
      </c>
    </row>
    <row r="22" spans="1:6" s="8" customFormat="1" ht="12.75" customHeight="1">
      <c r="A22" s="333" t="s">
        <v>255</v>
      </c>
      <c r="B22" s="91"/>
      <c r="C22" s="147">
        <v>114.3</v>
      </c>
      <c r="D22" s="316">
        <v>118.4</v>
      </c>
      <c r="E22" s="324">
        <v>118.7</v>
      </c>
      <c r="F22" s="315">
        <v>115.4</v>
      </c>
    </row>
    <row r="23" spans="1:6" ht="12.75" customHeight="1">
      <c r="A23" s="333"/>
      <c r="B23" s="314"/>
      <c r="C23" s="24"/>
      <c r="D23" s="144" t="s">
        <v>334</v>
      </c>
      <c r="E23" s="144" t="s">
        <v>320</v>
      </c>
      <c r="F23" s="145" t="s">
        <v>335</v>
      </c>
    </row>
    <row r="24" spans="1:6" ht="12.75" customHeight="1">
      <c r="A24" s="333" t="s">
        <v>378</v>
      </c>
      <c r="B24" s="91"/>
      <c r="C24" s="147">
        <v>133.80000000000001</v>
      </c>
      <c r="D24" s="344">
        <v>134.80000000000001</v>
      </c>
      <c r="E24" s="345" t="s">
        <v>377</v>
      </c>
      <c r="F24" s="346">
        <v>134.9</v>
      </c>
    </row>
    <row r="25" spans="1:6" s="8" customFormat="1" ht="12.75" customHeight="1">
      <c r="A25" s="333"/>
      <c r="B25" s="91"/>
      <c r="C25" s="147"/>
      <c r="D25" s="350" t="s">
        <v>320</v>
      </c>
      <c r="E25" s="350" t="s">
        <v>249</v>
      </c>
      <c r="F25" s="351" t="s">
        <v>321</v>
      </c>
    </row>
    <row r="26" spans="1:6" ht="12.75" customHeight="1">
      <c r="A26" s="333" t="s">
        <v>344</v>
      </c>
      <c r="B26" s="91"/>
      <c r="C26" s="147">
        <v>110.7</v>
      </c>
      <c r="D26" s="316">
        <v>112.1</v>
      </c>
      <c r="E26" s="324">
        <v>112.2</v>
      </c>
      <c r="F26" s="315">
        <v>110.9</v>
      </c>
    </row>
    <row r="27" spans="1:6" ht="12.75" customHeight="1">
      <c r="A27" s="333" t="s">
        <v>346</v>
      </c>
      <c r="B27" s="23"/>
      <c r="C27" s="147">
        <v>114.5</v>
      </c>
      <c r="D27" s="344">
        <v>116.1</v>
      </c>
      <c r="E27" s="345">
        <v>116</v>
      </c>
      <c r="F27" s="346">
        <v>115.2</v>
      </c>
    </row>
    <row r="28" spans="1:6" ht="12.75" customHeight="1">
      <c r="A28" s="333"/>
      <c r="B28" s="314"/>
      <c r="C28" s="24"/>
      <c r="D28" s="144" t="s">
        <v>249</v>
      </c>
      <c r="E28" s="144" t="s">
        <v>232</v>
      </c>
      <c r="F28" s="145" t="s">
        <v>250</v>
      </c>
    </row>
    <row r="29" spans="1:6" ht="12.75" customHeight="1">
      <c r="A29" s="333" t="s">
        <v>395</v>
      </c>
      <c r="B29" s="23"/>
      <c r="C29" s="147">
        <v>112.2</v>
      </c>
      <c r="D29" s="155" t="s">
        <v>345</v>
      </c>
      <c r="E29" s="156">
        <v>113.9</v>
      </c>
      <c r="F29" s="157">
        <v>112.1</v>
      </c>
    </row>
    <row r="30" spans="1:6" ht="5.25" customHeight="1">
      <c r="A30" s="394"/>
      <c r="B30" s="52"/>
      <c r="C30" s="16"/>
      <c r="D30" s="15"/>
      <c r="E30" s="172"/>
      <c r="F30" s="173"/>
    </row>
    <row r="31" spans="1:6">
      <c r="A31" s="395" t="s">
        <v>256</v>
      </c>
      <c r="B31" s="349"/>
      <c r="C31" s="349" t="s">
        <v>215</v>
      </c>
      <c r="D31" s="144" t="s">
        <v>334</v>
      </c>
      <c r="E31" s="144" t="s">
        <v>320</v>
      </c>
      <c r="F31" s="145" t="s">
        <v>335</v>
      </c>
    </row>
    <row r="32" spans="1:6" ht="3" customHeight="1">
      <c r="A32" s="390"/>
      <c r="B32" s="17"/>
      <c r="C32" s="17"/>
      <c r="D32" s="90"/>
      <c r="E32" s="90"/>
      <c r="F32" s="110"/>
    </row>
    <row r="33" spans="1:6" ht="12.75" customHeight="1">
      <c r="A33" s="333" t="s">
        <v>6</v>
      </c>
      <c r="B33" s="32"/>
      <c r="C33" s="307">
        <v>176416</v>
      </c>
      <c r="D33" s="306" t="s">
        <v>347</v>
      </c>
      <c r="E33" s="307" t="s">
        <v>351</v>
      </c>
      <c r="F33" s="308" t="s">
        <v>355</v>
      </c>
    </row>
    <row r="34" spans="1:6" ht="12.75" customHeight="1">
      <c r="A34" s="391" t="s">
        <v>7</v>
      </c>
      <c r="B34" s="32"/>
      <c r="C34" s="307">
        <v>108928</v>
      </c>
      <c r="D34" s="306" t="s">
        <v>348</v>
      </c>
      <c r="E34" s="307" t="s">
        <v>352</v>
      </c>
      <c r="F34" s="308" t="s">
        <v>356</v>
      </c>
    </row>
    <row r="35" spans="1:6" ht="12.75" customHeight="1">
      <c r="A35" s="391" t="s">
        <v>8</v>
      </c>
      <c r="B35" s="32"/>
      <c r="C35" s="307">
        <v>67488</v>
      </c>
      <c r="D35" s="306" t="s">
        <v>349</v>
      </c>
      <c r="E35" s="307" t="s">
        <v>353</v>
      </c>
      <c r="F35" s="308" t="s">
        <v>357</v>
      </c>
    </row>
    <row r="36" spans="1:6" ht="12.75" customHeight="1">
      <c r="A36" s="391" t="s">
        <v>9</v>
      </c>
      <c r="B36" s="88"/>
      <c r="C36" s="307">
        <v>-41440</v>
      </c>
      <c r="D36" s="32" t="s">
        <v>350</v>
      </c>
      <c r="E36" s="307" t="s">
        <v>354</v>
      </c>
      <c r="F36" s="308" t="s">
        <v>358</v>
      </c>
    </row>
    <row r="37" spans="1:6" ht="3" customHeight="1">
      <c r="A37" s="391"/>
      <c r="B37" s="88"/>
      <c r="C37" s="93"/>
      <c r="D37" s="299"/>
      <c r="E37" s="300"/>
      <c r="F37" s="301"/>
    </row>
    <row r="38" spans="1:6" ht="12" customHeight="1">
      <c r="A38" s="396" t="s">
        <v>62</v>
      </c>
      <c r="B38" s="23"/>
      <c r="C38" s="151"/>
      <c r="D38" s="302"/>
      <c r="E38" s="303"/>
      <c r="F38" s="304"/>
    </row>
    <row r="39" spans="1:6" ht="12" customHeight="1">
      <c r="A39" s="397" t="s">
        <v>99</v>
      </c>
      <c r="B39" s="9"/>
      <c r="C39" s="151"/>
      <c r="D39" s="475">
        <v>2908.92</v>
      </c>
      <c r="E39" s="475">
        <v>2948.27</v>
      </c>
      <c r="F39" s="476">
        <v>2580.38</v>
      </c>
    </row>
    <row r="40" spans="1:6" ht="12.75" customHeight="1">
      <c r="A40" s="397" t="s">
        <v>312</v>
      </c>
      <c r="B40" s="23"/>
      <c r="C40" s="152"/>
      <c r="D40" s="475">
        <v>1788.94</v>
      </c>
      <c r="E40" s="475">
        <v>1670.35</v>
      </c>
      <c r="F40" s="476">
        <v>1607.82</v>
      </c>
    </row>
    <row r="41" spans="1:6" ht="12.75" customHeight="1">
      <c r="A41" s="397" t="s">
        <v>311</v>
      </c>
      <c r="B41" s="23"/>
      <c r="C41" s="152"/>
      <c r="D41" s="475">
        <v>1547.65</v>
      </c>
      <c r="E41" s="475">
        <v>1601.85</v>
      </c>
      <c r="F41" s="476">
        <v>1604.72</v>
      </c>
    </row>
    <row r="42" spans="1:6" ht="3" customHeight="1">
      <c r="A42" s="398"/>
      <c r="B42" s="23"/>
      <c r="C42" s="152"/>
      <c r="D42" s="302"/>
      <c r="E42" s="303"/>
      <c r="F42" s="305"/>
    </row>
    <row r="43" spans="1:6" ht="12" customHeight="1">
      <c r="A43" s="396" t="s">
        <v>10</v>
      </c>
      <c r="B43" s="23"/>
      <c r="C43" s="152"/>
      <c r="D43" s="303"/>
      <c r="E43" s="303"/>
      <c r="F43" s="142"/>
    </row>
    <row r="44" spans="1:6" ht="12.75" customHeight="1">
      <c r="A44" s="397" t="s">
        <v>257</v>
      </c>
      <c r="B44" s="23"/>
      <c r="C44" s="152"/>
      <c r="D44" s="299" t="s">
        <v>365</v>
      </c>
      <c r="E44" s="300" t="s">
        <v>362</v>
      </c>
      <c r="F44" s="305" t="s">
        <v>368</v>
      </c>
    </row>
    <row r="45" spans="1:6" ht="12.75" customHeight="1">
      <c r="A45" s="397" t="s">
        <v>227</v>
      </c>
      <c r="B45" s="317"/>
      <c r="C45" s="152"/>
      <c r="D45" s="299" t="s">
        <v>366</v>
      </c>
      <c r="E45" s="300" t="s">
        <v>363</v>
      </c>
      <c r="F45" s="305" t="s">
        <v>369</v>
      </c>
    </row>
    <row r="46" spans="1:6" ht="12.75" customHeight="1">
      <c r="A46" s="397" t="s">
        <v>228</v>
      </c>
      <c r="B46" s="23"/>
      <c r="C46" s="152"/>
      <c r="D46" s="299" t="s">
        <v>367</v>
      </c>
      <c r="E46" s="300" t="s">
        <v>364</v>
      </c>
      <c r="F46" s="305" t="s">
        <v>370</v>
      </c>
    </row>
    <row r="47" spans="1:6" ht="3" customHeight="1">
      <c r="A47" s="398"/>
      <c r="B47" s="23"/>
      <c r="C47" s="152"/>
      <c r="D47" s="299"/>
      <c r="E47" s="300"/>
      <c r="F47" s="305"/>
    </row>
    <row r="48" spans="1:6" ht="18" customHeight="1">
      <c r="A48" s="396" t="s">
        <v>11</v>
      </c>
      <c r="B48" s="23"/>
      <c r="C48" s="152"/>
      <c r="D48" s="299"/>
      <c r="E48" s="300"/>
      <c r="F48" s="142"/>
    </row>
    <row r="49" spans="1:6" ht="12.75" customHeight="1">
      <c r="A49" s="397" t="s">
        <v>96</v>
      </c>
      <c r="B49" s="23"/>
      <c r="C49" s="152"/>
      <c r="D49" s="299" t="s">
        <v>371</v>
      </c>
      <c r="E49" s="300" t="s">
        <v>359</v>
      </c>
      <c r="F49" s="305" t="s">
        <v>374</v>
      </c>
    </row>
    <row r="50" spans="1:6" ht="12.75" customHeight="1">
      <c r="A50" s="397" t="s">
        <v>224</v>
      </c>
      <c r="B50" s="23"/>
      <c r="C50" s="152"/>
      <c r="D50" s="299" t="s">
        <v>372</v>
      </c>
      <c r="E50" s="300" t="s">
        <v>360</v>
      </c>
      <c r="F50" s="305" t="s">
        <v>375</v>
      </c>
    </row>
    <row r="51" spans="1:6" ht="12.75" customHeight="1">
      <c r="A51" s="397" t="s">
        <v>225</v>
      </c>
      <c r="B51" s="317"/>
      <c r="C51" s="152"/>
      <c r="D51" s="299" t="s">
        <v>373</v>
      </c>
      <c r="E51" s="300" t="s">
        <v>361</v>
      </c>
      <c r="F51" s="305" t="s">
        <v>376</v>
      </c>
    </row>
    <row r="52" spans="1:6" ht="3" customHeight="1">
      <c r="A52" s="399"/>
      <c r="B52" s="52"/>
      <c r="C52" s="16"/>
      <c r="D52" s="18"/>
      <c r="E52" s="19"/>
      <c r="F52" s="112"/>
    </row>
    <row r="53" spans="1:6" ht="14.1" customHeight="1">
      <c r="A53" s="400" t="s">
        <v>258</v>
      </c>
      <c r="B53" s="352"/>
      <c r="C53" s="352"/>
      <c r="D53" s="350" t="s">
        <v>334</v>
      </c>
      <c r="E53" s="350" t="s">
        <v>320</v>
      </c>
      <c r="F53" s="351" t="s">
        <v>335</v>
      </c>
    </row>
    <row r="54" spans="1:6" ht="3" customHeight="1">
      <c r="A54" s="390"/>
      <c r="B54" s="23"/>
      <c r="C54" s="23"/>
      <c r="D54" s="24"/>
      <c r="E54" s="24"/>
      <c r="F54" s="114"/>
    </row>
    <row r="55" spans="1:6" ht="12.75" customHeight="1">
      <c r="A55" s="333" t="s">
        <v>259</v>
      </c>
      <c r="B55" s="16"/>
      <c r="C55" s="16"/>
      <c r="D55" s="318">
        <v>187.2</v>
      </c>
      <c r="E55" s="319" t="s">
        <v>391</v>
      </c>
      <c r="F55" s="320">
        <v>191.6</v>
      </c>
    </row>
    <row r="56" spans="1:6" ht="12.75" customHeight="1">
      <c r="A56" s="401" t="s">
        <v>12</v>
      </c>
      <c r="B56" s="16"/>
      <c r="C56" s="16"/>
      <c r="D56" s="321"/>
      <c r="E56" s="321"/>
      <c r="F56" s="471"/>
    </row>
    <row r="57" spans="1:6" ht="12.75" customHeight="1">
      <c r="A57" s="402" t="s">
        <v>251</v>
      </c>
      <c r="B57" s="295"/>
      <c r="C57" s="16"/>
      <c r="D57" s="318">
        <v>79.900000000000006</v>
      </c>
      <c r="E57" s="319">
        <v>59.9</v>
      </c>
      <c r="F57" s="320">
        <v>-72</v>
      </c>
    </row>
    <row r="58" spans="1:6" ht="12.75" customHeight="1">
      <c r="A58" s="402" t="s">
        <v>322</v>
      </c>
      <c r="B58" s="16"/>
      <c r="C58" s="16"/>
      <c r="D58" s="318">
        <v>54.4</v>
      </c>
      <c r="E58" s="319">
        <v>61.3</v>
      </c>
      <c r="F58" s="320">
        <v>-19.7</v>
      </c>
    </row>
    <row r="59" spans="1:6" ht="12.75" customHeight="1">
      <c r="A59" s="402" t="s">
        <v>231</v>
      </c>
      <c r="B59" s="16"/>
      <c r="C59" s="16"/>
      <c r="D59" s="318">
        <v>19.2</v>
      </c>
      <c r="E59" s="319">
        <v>15.9</v>
      </c>
      <c r="F59" s="320">
        <v>-28.1</v>
      </c>
    </row>
    <row r="60" spans="1:6" ht="12.75" customHeight="1">
      <c r="A60" s="401" t="s">
        <v>13</v>
      </c>
      <c r="B60" s="16"/>
      <c r="C60" s="16"/>
      <c r="D60" s="322"/>
      <c r="E60" s="347"/>
      <c r="F60" s="472"/>
    </row>
    <row r="61" spans="1:6" ht="12.75" customHeight="1">
      <c r="A61" s="402" t="s">
        <v>387</v>
      </c>
      <c r="B61" s="16"/>
      <c r="C61" s="16"/>
      <c r="D61" s="318">
        <v>-28</v>
      </c>
      <c r="E61" s="319">
        <v>2.7</v>
      </c>
      <c r="F61" s="320">
        <v>-8.8000000000000007</v>
      </c>
    </row>
    <row r="62" spans="1:6" ht="12.75" customHeight="1">
      <c r="A62" s="402" t="s">
        <v>229</v>
      </c>
      <c r="B62" s="16"/>
      <c r="C62" s="16"/>
      <c r="D62" s="318">
        <v>-25.2</v>
      </c>
      <c r="E62" s="319">
        <v>-61.8</v>
      </c>
      <c r="F62" s="320">
        <v>61.1</v>
      </c>
    </row>
    <row r="63" spans="1:6" ht="12.75" customHeight="1">
      <c r="A63" s="402" t="s">
        <v>323</v>
      </c>
      <c r="B63" s="97"/>
      <c r="C63" s="25"/>
      <c r="D63" s="318">
        <v>-14.6</v>
      </c>
      <c r="E63" s="319">
        <v>-12.9</v>
      </c>
      <c r="F63" s="320">
        <v>19.2</v>
      </c>
    </row>
    <row r="64" spans="1:6" ht="5.0999999999999996" customHeight="1">
      <c r="A64" s="403"/>
      <c r="B64" s="16"/>
      <c r="C64" s="16"/>
      <c r="D64" s="318"/>
      <c r="E64" s="319"/>
      <c r="F64" s="320"/>
    </row>
    <row r="65" spans="1:6" s="461" customFormat="1" ht="12.75" customHeight="1">
      <c r="A65" s="333" t="s">
        <v>260</v>
      </c>
      <c r="B65" s="23"/>
      <c r="C65" s="23"/>
      <c r="D65" s="318">
        <v>137.69999999999999</v>
      </c>
      <c r="E65" s="319" t="s">
        <v>392</v>
      </c>
      <c r="F65" s="320">
        <v>142</v>
      </c>
    </row>
    <row r="66" spans="1:6" s="461" customFormat="1" ht="12.75" customHeight="1">
      <c r="A66" s="401" t="s">
        <v>12</v>
      </c>
      <c r="B66" s="462"/>
      <c r="C66" s="462"/>
      <c r="D66" s="322"/>
      <c r="E66" s="347"/>
      <c r="F66" s="472"/>
    </row>
    <row r="67" spans="1:6" s="461" customFormat="1" ht="12.75" customHeight="1">
      <c r="A67" s="402" t="s">
        <v>251</v>
      </c>
      <c r="B67" s="462"/>
      <c r="C67" s="462"/>
      <c r="D67" s="318">
        <v>79.900000000000006</v>
      </c>
      <c r="E67" s="319">
        <v>59.9</v>
      </c>
      <c r="F67" s="320">
        <v>-73.2</v>
      </c>
    </row>
    <row r="68" spans="1:6" s="461" customFormat="1" ht="12.75" customHeight="1">
      <c r="A68" s="402" t="s">
        <v>322</v>
      </c>
      <c r="B68" s="462"/>
      <c r="C68" s="462"/>
      <c r="D68" s="318">
        <v>48.6</v>
      </c>
      <c r="E68" s="319">
        <v>55.3</v>
      </c>
      <c r="F68" s="320">
        <v>-47.4</v>
      </c>
    </row>
    <row r="69" spans="1:6" s="461" customFormat="1" ht="12.75" customHeight="1">
      <c r="A69" s="402" t="s">
        <v>231</v>
      </c>
      <c r="B69" s="462"/>
      <c r="C69" s="462"/>
      <c r="D69" s="318">
        <v>33.299999999999997</v>
      </c>
      <c r="E69" s="319">
        <v>25.1</v>
      </c>
      <c r="F69" s="320">
        <v>-28.5</v>
      </c>
    </row>
    <row r="70" spans="1:6" s="461" customFormat="1" ht="12.75" customHeight="1">
      <c r="A70" s="401" t="s">
        <v>13</v>
      </c>
      <c r="B70" s="462"/>
      <c r="C70" s="462"/>
      <c r="D70" s="319"/>
      <c r="E70" s="319"/>
      <c r="F70" s="320"/>
    </row>
    <row r="71" spans="1:6" s="461" customFormat="1" ht="12.75" customHeight="1">
      <c r="A71" s="402" t="s">
        <v>219</v>
      </c>
      <c r="B71" s="462"/>
      <c r="C71" s="462"/>
      <c r="D71" s="318">
        <v>-30.1</v>
      </c>
      <c r="E71" s="319">
        <v>-44.9</v>
      </c>
      <c r="F71" s="320">
        <v>5.2</v>
      </c>
    </row>
    <row r="72" spans="1:6" s="461" customFormat="1" ht="12.75" customHeight="1">
      <c r="A72" s="402" t="s">
        <v>387</v>
      </c>
      <c r="B72" s="462"/>
      <c r="C72" s="462"/>
      <c r="D72" s="318">
        <v>-22.3</v>
      </c>
      <c r="E72" s="319">
        <v>16.8</v>
      </c>
      <c r="F72" s="320">
        <v>-6.7</v>
      </c>
    </row>
    <row r="73" spans="1:6" s="461" customFormat="1" ht="12.75" customHeight="1">
      <c r="A73" s="402" t="s">
        <v>229</v>
      </c>
      <c r="B73" s="462"/>
      <c r="C73" s="462"/>
      <c r="D73" s="318">
        <v>-17.3</v>
      </c>
      <c r="E73" s="319">
        <v>-59</v>
      </c>
      <c r="F73" s="320">
        <v>35.9</v>
      </c>
    </row>
    <row r="74" spans="1:6" ht="5.0999999999999996" customHeight="1">
      <c r="A74" s="403"/>
      <c r="B74" s="60"/>
      <c r="C74" s="60"/>
      <c r="D74" s="318"/>
      <c r="E74" s="319"/>
      <c r="F74" s="320"/>
    </row>
    <row r="75" spans="1:6" ht="12.75" customHeight="1">
      <c r="A75" s="333" t="s">
        <v>261</v>
      </c>
      <c r="B75" s="60"/>
      <c r="C75" s="60"/>
      <c r="D75" s="323">
        <v>221.6</v>
      </c>
      <c r="E75" s="319" t="s">
        <v>393</v>
      </c>
      <c r="F75" s="471">
        <v>227.4</v>
      </c>
    </row>
    <row r="76" spans="1:6" ht="12.75" customHeight="1">
      <c r="A76" s="401" t="s">
        <v>12</v>
      </c>
      <c r="B76" s="60"/>
      <c r="C76" s="60"/>
      <c r="D76" s="323"/>
      <c r="E76" s="319"/>
      <c r="F76" s="471"/>
    </row>
    <row r="77" spans="1:6" ht="12.75" customHeight="1">
      <c r="A77" s="402" t="s">
        <v>231</v>
      </c>
      <c r="B77" s="3"/>
      <c r="C77" s="60"/>
      <c r="D77" s="318">
        <v>25.9</v>
      </c>
      <c r="E77" s="319">
        <v>25.2</v>
      </c>
      <c r="F77" s="320">
        <v>-29.2</v>
      </c>
    </row>
    <row r="78" spans="1:6" ht="12.75" customHeight="1">
      <c r="A78" s="402" t="s">
        <v>388</v>
      </c>
      <c r="B78" s="3"/>
      <c r="C78" s="60"/>
      <c r="D78" s="318">
        <v>20.7</v>
      </c>
      <c r="E78" s="319">
        <v>7.8</v>
      </c>
      <c r="F78" s="320">
        <v>-5.8</v>
      </c>
    </row>
    <row r="79" spans="1:6" ht="12.75" customHeight="1">
      <c r="A79" s="402" t="s">
        <v>251</v>
      </c>
      <c r="B79" s="60"/>
      <c r="C79" s="60"/>
      <c r="D79" s="318">
        <v>19.7</v>
      </c>
      <c r="E79" s="319">
        <v>19</v>
      </c>
      <c r="F79" s="320">
        <v>1.1000000000000001</v>
      </c>
    </row>
    <row r="80" spans="1:6" ht="12.75" customHeight="1">
      <c r="A80" s="401" t="s">
        <v>13</v>
      </c>
      <c r="B80" s="60"/>
      <c r="C80" s="60"/>
      <c r="D80" s="322"/>
      <c r="E80" s="347"/>
      <c r="F80" s="472"/>
    </row>
    <row r="81" spans="1:6" ht="12.75" customHeight="1">
      <c r="A81" s="402" t="s">
        <v>389</v>
      </c>
      <c r="B81" s="295"/>
      <c r="C81" s="60"/>
      <c r="D81" s="318">
        <v>-15.9</v>
      </c>
      <c r="E81" s="319">
        <v>-8.4</v>
      </c>
      <c r="F81" s="320">
        <v>9.4</v>
      </c>
    </row>
    <row r="82" spans="1:6" ht="12.75" customHeight="1">
      <c r="A82" s="402" t="s">
        <v>336</v>
      </c>
      <c r="B82" s="60"/>
      <c r="C82" s="60"/>
      <c r="D82" s="318">
        <v>-14.5</v>
      </c>
      <c r="E82" s="319">
        <v>-14.4</v>
      </c>
      <c r="F82" s="320">
        <v>-24.4</v>
      </c>
    </row>
    <row r="83" spans="1:6" ht="12.75" customHeight="1">
      <c r="A83" s="402" t="s">
        <v>337</v>
      </c>
      <c r="B83" s="60"/>
      <c r="C83" s="60"/>
      <c r="D83" s="318">
        <v>-10.199999999999999</v>
      </c>
      <c r="E83" s="319">
        <v>-16</v>
      </c>
      <c r="F83" s="320">
        <v>3.2</v>
      </c>
    </row>
    <row r="84" spans="1:6" ht="5.0999999999999996" customHeight="1">
      <c r="A84" s="404"/>
      <c r="B84" s="61"/>
      <c r="C84" s="61"/>
      <c r="D84" s="323"/>
      <c r="E84" s="321"/>
      <c r="F84" s="471"/>
    </row>
    <row r="85" spans="1:6" ht="12.75" customHeight="1">
      <c r="A85" s="333" t="s">
        <v>262</v>
      </c>
      <c r="B85" s="61"/>
      <c r="C85" s="61"/>
      <c r="D85" s="318">
        <v>164.5</v>
      </c>
      <c r="E85" s="319" t="s">
        <v>394</v>
      </c>
      <c r="F85" s="320">
        <v>168.5</v>
      </c>
    </row>
    <row r="86" spans="1:6" ht="13.65" customHeight="1">
      <c r="A86" s="401" t="s">
        <v>12</v>
      </c>
      <c r="B86" s="61"/>
      <c r="C86" s="61"/>
      <c r="D86" s="323"/>
      <c r="E86" s="321"/>
      <c r="F86" s="471"/>
    </row>
    <row r="87" spans="1:6" ht="12.75" customHeight="1">
      <c r="A87" s="402" t="s">
        <v>231</v>
      </c>
      <c r="B87" s="60"/>
      <c r="C87" s="60"/>
      <c r="D87" s="318">
        <v>40.799999999999997</v>
      </c>
      <c r="E87" s="319">
        <v>35.1</v>
      </c>
      <c r="F87" s="320">
        <v>-29.6</v>
      </c>
    </row>
    <row r="88" spans="1:6" ht="12.75" customHeight="1">
      <c r="A88" s="402" t="s">
        <v>251</v>
      </c>
      <c r="B88" s="60"/>
      <c r="C88" s="60"/>
      <c r="D88" s="318">
        <v>19.7</v>
      </c>
      <c r="E88" s="319">
        <v>19</v>
      </c>
      <c r="F88" s="320">
        <v>-3</v>
      </c>
    </row>
    <row r="89" spans="1:6" ht="12.75" customHeight="1">
      <c r="A89" s="402" t="s">
        <v>390</v>
      </c>
      <c r="B89" s="60"/>
      <c r="C89" s="60"/>
      <c r="D89" s="318">
        <v>19.399999999999999</v>
      </c>
      <c r="E89" s="319">
        <v>4.8</v>
      </c>
      <c r="F89" s="320">
        <v>26</v>
      </c>
    </row>
    <row r="90" spans="1:6" ht="5.0999999999999996" customHeight="1">
      <c r="A90" s="403"/>
      <c r="B90" s="61"/>
      <c r="C90" s="61"/>
      <c r="D90" s="323"/>
      <c r="E90" s="321"/>
      <c r="F90" s="471"/>
    </row>
    <row r="91" spans="1:6" ht="12" customHeight="1">
      <c r="A91" s="401" t="s">
        <v>13</v>
      </c>
      <c r="B91" s="61"/>
      <c r="C91" s="61"/>
      <c r="D91" s="323"/>
      <c r="E91" s="321"/>
      <c r="F91" s="471"/>
    </row>
    <row r="92" spans="1:6" ht="12.75" customHeight="1">
      <c r="A92" s="402" t="s">
        <v>219</v>
      </c>
      <c r="B92" s="61"/>
      <c r="C92" s="61"/>
      <c r="D92" s="318">
        <v>-27.6</v>
      </c>
      <c r="E92" s="319">
        <v>-42.7</v>
      </c>
      <c r="F92" s="320">
        <v>7.6</v>
      </c>
    </row>
    <row r="93" spans="1:6" ht="12.75" customHeight="1">
      <c r="A93" s="402" t="s">
        <v>336</v>
      </c>
      <c r="B93" s="295"/>
      <c r="C93" s="61"/>
      <c r="D93" s="318">
        <v>-13.8</v>
      </c>
      <c r="E93" s="319">
        <v>-11.5</v>
      </c>
      <c r="F93" s="320">
        <v>-26.9</v>
      </c>
    </row>
    <row r="94" spans="1:6" ht="12.75" customHeight="1">
      <c r="A94" s="402" t="s">
        <v>389</v>
      </c>
      <c r="B94" s="61"/>
      <c r="C94" s="61"/>
      <c r="D94" s="318">
        <v>-11.7</v>
      </c>
      <c r="E94" s="319">
        <v>-6.3</v>
      </c>
      <c r="F94" s="320">
        <v>-1.7</v>
      </c>
    </row>
    <row r="95" spans="1:6" ht="3.6" customHeight="1">
      <c r="A95" s="403"/>
      <c r="B95" s="61"/>
      <c r="C95" s="61"/>
      <c r="D95" s="473"/>
      <c r="E95" s="473"/>
      <c r="F95" s="474"/>
    </row>
    <row r="96" spans="1:6" ht="12" customHeight="1">
      <c r="A96" s="333" t="s">
        <v>14</v>
      </c>
      <c r="B96" s="61"/>
      <c r="C96" s="61"/>
      <c r="D96" s="318">
        <v>84.4</v>
      </c>
      <c r="E96" s="319">
        <v>84.3</v>
      </c>
      <c r="F96" s="320">
        <v>84.2</v>
      </c>
    </row>
    <row r="97" spans="1:6" ht="5.0999999999999996" customHeight="1" thickBot="1">
      <c r="A97" s="405"/>
      <c r="B97" s="100"/>
      <c r="C97" s="100"/>
      <c r="D97" s="101"/>
      <c r="E97" s="102"/>
      <c r="F97" s="115"/>
    </row>
    <row r="98" spans="1:6" ht="18" customHeight="1">
      <c r="A98" s="406" t="s">
        <v>324</v>
      </c>
      <c r="B98" s="158"/>
      <c r="C98" s="158"/>
      <c r="D98" s="159"/>
      <c r="E98" s="160"/>
      <c r="F98" s="161"/>
    </row>
    <row r="99" spans="1:6" ht="13.5" customHeight="1">
      <c r="A99" s="407"/>
      <c r="B99" s="61"/>
      <c r="C99" s="61"/>
      <c r="D99" s="91"/>
      <c r="E99" s="92"/>
      <c r="F99" s="47"/>
    </row>
    <row r="100" spans="1:6" ht="13.5" customHeight="1">
      <c r="A100" s="407"/>
      <c r="B100" s="61"/>
      <c r="C100" s="61"/>
      <c r="D100" s="91"/>
      <c r="E100" s="92"/>
      <c r="F100" s="47"/>
    </row>
    <row r="101" spans="1:6" ht="13.5" customHeight="1">
      <c r="A101" s="408" t="s">
        <v>399</v>
      </c>
      <c r="B101" s="61"/>
      <c r="C101" s="61"/>
      <c r="D101" s="91"/>
      <c r="E101" s="92"/>
      <c r="F101" s="201" t="s">
        <v>152</v>
      </c>
    </row>
    <row r="102" spans="1:6" ht="13.5" customHeight="1" thickBot="1">
      <c r="A102" s="407"/>
      <c r="B102" s="61"/>
      <c r="C102" s="61"/>
      <c r="D102" s="91"/>
      <c r="E102" s="92"/>
      <c r="F102" s="47"/>
    </row>
    <row r="103" spans="1:6" ht="14.1" customHeight="1">
      <c r="A103" s="389" t="s">
        <v>263</v>
      </c>
      <c r="B103" s="353"/>
      <c r="C103" s="354"/>
      <c r="D103" s="355" t="s">
        <v>313</v>
      </c>
      <c r="E103" s="355" t="s">
        <v>230</v>
      </c>
      <c r="F103" s="356" t="s">
        <v>327</v>
      </c>
    </row>
    <row r="104" spans="1:6" ht="3" customHeight="1">
      <c r="A104" s="409"/>
      <c r="B104" s="5"/>
      <c r="C104" s="94"/>
      <c r="D104" s="24"/>
      <c r="E104" s="24"/>
      <c r="F104" s="114"/>
    </row>
    <row r="105" spans="1:6" ht="12.75" customHeight="1">
      <c r="A105" s="333" t="s">
        <v>15</v>
      </c>
      <c r="B105" s="19"/>
      <c r="C105" s="19"/>
      <c r="D105" s="18"/>
      <c r="E105" s="18"/>
      <c r="F105" s="116"/>
    </row>
    <row r="106" spans="1:6" ht="12.75" customHeight="1">
      <c r="A106" s="393" t="s">
        <v>16</v>
      </c>
      <c r="B106" s="19"/>
      <c r="C106" s="21"/>
      <c r="D106" s="18" t="s">
        <v>330</v>
      </c>
      <c r="E106" s="19" t="s">
        <v>328</v>
      </c>
      <c r="F106" s="106" t="s">
        <v>332</v>
      </c>
    </row>
    <row r="107" spans="1:6" ht="12.75" customHeight="1">
      <c r="A107" s="393" t="s">
        <v>17</v>
      </c>
      <c r="B107" s="19"/>
      <c r="C107" s="21"/>
      <c r="D107" s="18" t="s">
        <v>331</v>
      </c>
      <c r="E107" s="19" t="s">
        <v>329</v>
      </c>
      <c r="F107" s="106" t="s">
        <v>333</v>
      </c>
    </row>
    <row r="108" spans="1:6" ht="12.75" customHeight="1">
      <c r="A108" s="391" t="s">
        <v>18</v>
      </c>
      <c r="B108" s="19"/>
      <c r="C108" s="19"/>
      <c r="D108" s="18"/>
      <c r="E108" s="19"/>
      <c r="F108" s="106"/>
    </row>
    <row r="109" spans="1:6" ht="12.75" customHeight="1">
      <c r="A109" s="393" t="s">
        <v>16</v>
      </c>
      <c r="B109" s="19"/>
      <c r="C109" s="21"/>
      <c r="D109" s="18">
        <v>5852936</v>
      </c>
      <c r="E109" s="19">
        <v>5533590</v>
      </c>
      <c r="F109" s="106">
        <v>6504796</v>
      </c>
    </row>
    <row r="110" spans="1:6" ht="12.75" customHeight="1">
      <c r="A110" s="393" t="s">
        <v>17</v>
      </c>
      <c r="B110" s="19"/>
      <c r="C110" s="21"/>
      <c r="D110" s="18">
        <v>177291043</v>
      </c>
      <c r="E110" s="19">
        <v>173445890</v>
      </c>
      <c r="F110" s="106">
        <v>216042019</v>
      </c>
    </row>
    <row r="111" spans="1:6" ht="12.75" customHeight="1">
      <c r="A111" s="391" t="s">
        <v>104</v>
      </c>
      <c r="B111" s="19"/>
      <c r="C111" s="19"/>
      <c r="D111" s="48"/>
      <c r="E111" s="49"/>
      <c r="F111" s="107"/>
    </row>
    <row r="112" spans="1:6" ht="12.75" customHeight="1">
      <c r="A112" s="393" t="s">
        <v>16</v>
      </c>
      <c r="B112" s="19"/>
      <c r="C112" s="21"/>
      <c r="D112" s="18">
        <v>4456</v>
      </c>
      <c r="E112" s="19">
        <v>6606</v>
      </c>
      <c r="F112" s="106">
        <v>5205</v>
      </c>
    </row>
    <row r="113" spans="1:6" ht="12.75" customHeight="1">
      <c r="A113" s="393" t="s">
        <v>17</v>
      </c>
      <c r="B113" s="19"/>
      <c r="C113" s="21"/>
      <c r="D113" s="18">
        <v>212942</v>
      </c>
      <c r="E113" s="19">
        <v>306492</v>
      </c>
      <c r="F113" s="106">
        <v>246021</v>
      </c>
    </row>
    <row r="114" spans="1:6" ht="3" customHeight="1">
      <c r="A114" s="399"/>
      <c r="B114" s="64"/>
      <c r="C114" s="174"/>
      <c r="D114" s="18"/>
      <c r="E114" s="19"/>
      <c r="F114" s="112"/>
    </row>
    <row r="115" spans="1:6" s="8" customFormat="1" ht="14.1" customHeight="1">
      <c r="A115" s="410" t="s">
        <v>264</v>
      </c>
      <c r="B115" s="357"/>
      <c r="C115" s="358" t="s">
        <v>215</v>
      </c>
      <c r="D115" s="350" t="s">
        <v>334</v>
      </c>
      <c r="E115" s="350" t="s">
        <v>320</v>
      </c>
      <c r="F115" s="351" t="s">
        <v>335</v>
      </c>
    </row>
    <row r="116" spans="1:6" s="8" customFormat="1" ht="3" customHeight="1">
      <c r="A116" s="411"/>
      <c r="B116" s="26"/>
      <c r="C116" s="26"/>
      <c r="D116" s="27"/>
      <c r="E116" s="27"/>
      <c r="F116" s="117"/>
    </row>
    <row r="117" spans="1:6" s="8" customFormat="1" ht="12.75" customHeight="1">
      <c r="A117" s="333" t="s">
        <v>265</v>
      </c>
      <c r="B117" s="28"/>
      <c r="C117" s="150">
        <v>28943112</v>
      </c>
      <c r="D117" s="82">
        <v>2379042</v>
      </c>
      <c r="E117" s="150">
        <v>2589236</v>
      </c>
      <c r="F117" s="118">
        <v>2237003</v>
      </c>
    </row>
    <row r="118" spans="1:6" s="8" customFormat="1" ht="12.75" customHeight="1">
      <c r="A118" s="393" t="s">
        <v>180</v>
      </c>
      <c r="B118" s="26"/>
      <c r="C118" s="83">
        <v>22803600</v>
      </c>
      <c r="D118" s="95">
        <v>1843590</v>
      </c>
      <c r="E118" s="83">
        <v>2046178</v>
      </c>
      <c r="F118" s="119">
        <v>1735236</v>
      </c>
    </row>
    <row r="119" spans="1:6" s="8" customFormat="1" ht="12.75" customHeight="1">
      <c r="A119" s="393" t="s">
        <v>181</v>
      </c>
      <c r="B119" s="26"/>
      <c r="C119" s="83">
        <v>6139512</v>
      </c>
      <c r="D119" s="95">
        <v>535452</v>
      </c>
      <c r="E119" s="83">
        <v>543058</v>
      </c>
      <c r="F119" s="119">
        <v>501767</v>
      </c>
    </row>
    <row r="120" spans="1:6" s="8" customFormat="1" ht="3" customHeight="1">
      <c r="A120" s="412"/>
      <c r="B120" s="6"/>
      <c r="C120" s="26"/>
      <c r="D120" s="32"/>
      <c r="E120" s="29"/>
      <c r="F120" s="111"/>
    </row>
    <row r="121" spans="1:6" s="8" customFormat="1" ht="14.1" customHeight="1">
      <c r="A121" s="410" t="s">
        <v>266</v>
      </c>
      <c r="B121" s="359"/>
      <c r="C121" s="359"/>
      <c r="D121" s="360">
        <v>2018</v>
      </c>
      <c r="E121" s="360">
        <v>2017</v>
      </c>
      <c r="F121" s="361">
        <v>2016</v>
      </c>
    </row>
    <row r="122" spans="1:6" s="8" customFormat="1" ht="3" customHeight="1">
      <c r="A122" s="403"/>
      <c r="B122" s="26"/>
      <c r="C122" s="26"/>
      <c r="D122" s="32"/>
      <c r="E122" s="32"/>
      <c r="F122" s="297"/>
    </row>
    <row r="123" spans="1:6" s="8" customFormat="1" ht="12.75" customHeight="1">
      <c r="A123" s="333" t="s">
        <v>19</v>
      </c>
      <c r="B123" s="26"/>
      <c r="C123" s="26"/>
      <c r="D123" s="32">
        <v>2299</v>
      </c>
      <c r="E123" s="29">
        <v>2339</v>
      </c>
      <c r="F123" s="111">
        <v>2240</v>
      </c>
    </row>
    <row r="124" spans="1:6" s="8" customFormat="1" ht="12.75" customHeight="1">
      <c r="A124" s="393" t="s">
        <v>20</v>
      </c>
      <c r="B124" s="26"/>
      <c r="C124" s="26"/>
      <c r="D124" s="32">
        <v>1016</v>
      </c>
      <c r="E124" s="29">
        <v>1084</v>
      </c>
      <c r="F124" s="111">
        <v>1040</v>
      </c>
    </row>
    <row r="125" spans="1:6" s="8" customFormat="1" ht="12.75" customHeight="1">
      <c r="A125" s="393" t="s">
        <v>21</v>
      </c>
      <c r="B125" s="26"/>
      <c r="C125" s="26"/>
      <c r="D125" s="32">
        <v>1284</v>
      </c>
      <c r="E125" s="29">
        <v>1255</v>
      </c>
      <c r="F125" s="111">
        <v>1200</v>
      </c>
    </row>
    <row r="126" spans="1:6" ht="3" customHeight="1">
      <c r="A126" s="403"/>
      <c r="B126" s="26"/>
      <c r="C126" s="26"/>
      <c r="D126" s="32"/>
      <c r="E126" s="29"/>
      <c r="F126" s="111"/>
    </row>
    <row r="127" spans="1:6" ht="14.1" customHeight="1">
      <c r="A127" s="410" t="s">
        <v>267</v>
      </c>
      <c r="B127" s="362"/>
      <c r="C127" s="362"/>
      <c r="D127" s="350" t="s">
        <v>334</v>
      </c>
      <c r="E127" s="350" t="s">
        <v>320</v>
      </c>
      <c r="F127" s="351" t="s">
        <v>335</v>
      </c>
    </row>
    <row r="128" spans="1:6" ht="3" customHeight="1">
      <c r="A128" s="411"/>
      <c r="B128" s="30"/>
      <c r="C128" s="30"/>
      <c r="D128" s="33"/>
      <c r="E128" s="33"/>
      <c r="F128" s="120"/>
    </row>
    <row r="129" spans="1:6" ht="12.75" customHeight="1">
      <c r="A129" s="348" t="s">
        <v>22</v>
      </c>
      <c r="B129" s="26"/>
      <c r="C129" s="26"/>
      <c r="D129" s="20">
        <v>236528</v>
      </c>
      <c r="E129" s="21">
        <v>279745</v>
      </c>
      <c r="F129" s="310">
        <v>202351</v>
      </c>
    </row>
    <row r="130" spans="1:6" ht="12.75" customHeight="1">
      <c r="A130" s="348" t="s">
        <v>23</v>
      </c>
      <c r="B130" s="26"/>
      <c r="C130" s="26"/>
      <c r="D130" s="20">
        <v>415085</v>
      </c>
      <c r="E130" s="21">
        <v>282233</v>
      </c>
      <c r="F130" s="132">
        <v>298598</v>
      </c>
    </row>
    <row r="131" spans="1:6" ht="12.75" customHeight="1">
      <c r="A131" s="348" t="s">
        <v>103</v>
      </c>
      <c r="B131" s="26"/>
      <c r="C131" s="26"/>
      <c r="D131" s="296">
        <v>-178557</v>
      </c>
      <c r="E131" s="298">
        <v>-2488</v>
      </c>
      <c r="F131" s="337">
        <v>-96247</v>
      </c>
    </row>
    <row r="132" spans="1:6" ht="3" customHeight="1">
      <c r="A132" s="412"/>
      <c r="B132" s="6"/>
      <c r="C132" s="26"/>
      <c r="D132" s="175"/>
      <c r="E132" s="176"/>
      <c r="F132" s="177"/>
    </row>
    <row r="133" spans="1:6" ht="14.1" customHeight="1">
      <c r="A133" s="410" t="s">
        <v>268</v>
      </c>
      <c r="B133" s="362"/>
      <c r="C133" s="349" t="s">
        <v>113</v>
      </c>
      <c r="D133" s="350" t="s">
        <v>342</v>
      </c>
      <c r="E133" s="350" t="s">
        <v>334</v>
      </c>
      <c r="F133" s="351" t="s">
        <v>343</v>
      </c>
    </row>
    <row r="134" spans="1:6" ht="3" customHeight="1">
      <c r="A134" s="411"/>
      <c r="B134" s="30"/>
      <c r="C134" s="30"/>
      <c r="D134" s="33"/>
      <c r="E134" s="33"/>
      <c r="F134" s="120"/>
    </row>
    <row r="135" spans="1:6" ht="12.75" customHeight="1">
      <c r="A135" s="348" t="s">
        <v>269</v>
      </c>
      <c r="B135" s="26"/>
      <c r="C135" s="96">
        <v>52.6614</v>
      </c>
      <c r="D135" s="385">
        <v>51.504199999999997</v>
      </c>
      <c r="E135" s="459">
        <v>52.105200000000004</v>
      </c>
      <c r="F135" s="460">
        <v>54.008600000000001</v>
      </c>
    </row>
    <row r="136" spans="1:6" ht="8.25" customHeight="1">
      <c r="A136" s="348"/>
      <c r="B136" s="26"/>
      <c r="C136" s="96"/>
      <c r="D136" s="149"/>
      <c r="E136" s="146"/>
      <c r="F136" s="313"/>
    </row>
    <row r="137" spans="1:6" ht="12.75" customHeight="1">
      <c r="A137" s="348"/>
      <c r="B137" s="26"/>
      <c r="C137" s="17"/>
      <c r="D137" s="350" t="s">
        <v>342</v>
      </c>
      <c r="E137" s="350" t="s">
        <v>334</v>
      </c>
      <c r="F137" s="351" t="s">
        <v>343</v>
      </c>
    </row>
    <row r="138" spans="1:6" ht="12.75" customHeight="1">
      <c r="A138" s="348" t="s">
        <v>24</v>
      </c>
      <c r="B138" s="6"/>
      <c r="C138" s="26">
        <v>3.157</v>
      </c>
      <c r="D138" s="32">
        <v>3178</v>
      </c>
      <c r="E138" s="29">
        <v>3463</v>
      </c>
      <c r="F138" s="111">
        <v>3195</v>
      </c>
    </row>
    <row r="139" spans="1:6" ht="12.75" customHeight="1">
      <c r="A139" s="348"/>
      <c r="B139" s="6"/>
      <c r="C139" s="26"/>
      <c r="D139" s="350" t="s">
        <v>334</v>
      </c>
      <c r="E139" s="350" t="s">
        <v>320</v>
      </c>
      <c r="F139" s="351" t="s">
        <v>335</v>
      </c>
    </row>
    <row r="140" spans="1:6" ht="12.75" customHeight="1">
      <c r="A140" s="348" t="s">
        <v>100</v>
      </c>
      <c r="B140" s="26"/>
      <c r="C140" s="26">
        <v>0.89900000000000002</v>
      </c>
      <c r="D140" s="464">
        <v>1.1299999999999999</v>
      </c>
      <c r="E140" s="63">
        <v>1.341</v>
      </c>
      <c r="F140" s="136">
        <v>0.98299999999999998</v>
      </c>
    </row>
    <row r="141" spans="1:6" ht="12.75" customHeight="1">
      <c r="A141" s="348" t="s">
        <v>25</v>
      </c>
      <c r="B141" s="26"/>
      <c r="C141" s="26">
        <v>6.1390000000000002</v>
      </c>
      <c r="D141" s="165">
        <v>6.9909999999999997</v>
      </c>
      <c r="E141" s="63">
        <v>7.1079999999999997</v>
      </c>
      <c r="F141" s="136">
        <v>6.149</v>
      </c>
    </row>
    <row r="142" spans="1:6" ht="12.75" customHeight="1">
      <c r="A142" s="348"/>
      <c r="B142" s="6"/>
      <c r="C142" s="26"/>
      <c r="D142" s="311"/>
      <c r="E142" s="311"/>
      <c r="F142" s="312"/>
    </row>
    <row r="143" spans="1:6" ht="12.75" customHeight="1">
      <c r="A143" s="348" t="s">
        <v>270</v>
      </c>
      <c r="B143" s="30"/>
      <c r="C143" s="30"/>
      <c r="D143" s="203" t="s">
        <v>397</v>
      </c>
      <c r="E143" s="319" t="s">
        <v>396</v>
      </c>
      <c r="F143" s="111">
        <v>20245</v>
      </c>
    </row>
    <row r="144" spans="1:6" ht="3" customHeight="1">
      <c r="A144" s="412"/>
      <c r="B144" s="6"/>
      <c r="C144" s="26"/>
      <c r="D144" s="62"/>
      <c r="E144" s="63"/>
      <c r="F144" s="121"/>
    </row>
    <row r="145" spans="1:6" ht="14.1" customHeight="1">
      <c r="A145" s="413" t="s">
        <v>271</v>
      </c>
      <c r="B145" s="362"/>
      <c r="C145" s="362"/>
      <c r="D145" s="350" t="s">
        <v>342</v>
      </c>
      <c r="E145" s="350" t="s">
        <v>334</v>
      </c>
      <c r="F145" s="351" t="s">
        <v>343</v>
      </c>
    </row>
    <row r="146" spans="1:6" ht="3" customHeight="1">
      <c r="A146" s="414"/>
      <c r="B146" s="30"/>
      <c r="C146" s="30"/>
      <c r="D146" s="50"/>
      <c r="E146" s="50"/>
      <c r="F146" s="122"/>
    </row>
    <row r="147" spans="1:6" s="8" customFormat="1" ht="12.75" customHeight="1">
      <c r="A147" s="348" t="s">
        <v>97</v>
      </c>
      <c r="B147" s="26"/>
      <c r="C147" s="26"/>
      <c r="D147" s="179">
        <v>7977.12</v>
      </c>
      <c r="E147" s="180">
        <v>7779.07</v>
      </c>
      <c r="F147" s="154">
        <v>7140.29</v>
      </c>
    </row>
    <row r="148" spans="1:6" s="8" customFormat="1" ht="12.75" customHeight="1">
      <c r="A148" s="348" t="s">
        <v>26</v>
      </c>
      <c r="B148" s="26"/>
      <c r="C148" s="26"/>
      <c r="D148" s="179">
        <v>17465.16</v>
      </c>
      <c r="E148" s="180">
        <v>31781.75</v>
      </c>
      <c r="F148" s="154">
        <v>19178.91</v>
      </c>
    </row>
    <row r="149" spans="1:6" s="8" customFormat="1" ht="12.75" customHeight="1">
      <c r="A149" s="348" t="s">
        <v>27</v>
      </c>
      <c r="B149" s="26"/>
      <c r="C149" s="26"/>
      <c r="D149" s="179">
        <v>139077.26999999999</v>
      </c>
      <c r="E149" s="180">
        <v>140152.1</v>
      </c>
      <c r="F149" s="154">
        <v>111828.07</v>
      </c>
    </row>
    <row r="150" spans="1:6" ht="3" customHeight="1">
      <c r="A150" s="415"/>
      <c r="B150" s="22"/>
      <c r="C150" s="22"/>
      <c r="D150" s="65"/>
      <c r="E150" s="66"/>
      <c r="F150" s="153"/>
    </row>
    <row r="151" spans="1:6" ht="14.1" customHeight="1">
      <c r="A151" s="416" t="s">
        <v>272</v>
      </c>
      <c r="B151" s="363"/>
      <c r="C151" s="349"/>
      <c r="D151" s="364" t="s">
        <v>216</v>
      </c>
      <c r="E151" s="364" t="s">
        <v>217</v>
      </c>
      <c r="F151" s="365" t="s">
        <v>218</v>
      </c>
    </row>
    <row r="152" spans="1:6" ht="3" customHeight="1">
      <c r="A152" s="414"/>
      <c r="B152" s="26"/>
      <c r="C152" s="26"/>
      <c r="D152" s="50"/>
      <c r="E152" s="50"/>
      <c r="F152" s="136"/>
    </row>
    <row r="153" spans="1:6" ht="12.75" customHeight="1">
      <c r="A153" s="333" t="s">
        <v>89</v>
      </c>
      <c r="B153" s="332"/>
      <c r="C153" s="332"/>
      <c r="D153" s="32">
        <v>11595434</v>
      </c>
      <c r="E153" s="29">
        <v>10410814</v>
      </c>
      <c r="F153" s="111">
        <v>9251565</v>
      </c>
    </row>
    <row r="154" spans="1:6" ht="3" customHeight="1">
      <c r="A154" s="334"/>
      <c r="B154" s="30"/>
      <c r="C154" s="30"/>
      <c r="D154" s="50"/>
      <c r="E154" s="58"/>
      <c r="F154" s="331"/>
    </row>
    <row r="155" spans="1:6" ht="12.75" customHeight="1">
      <c r="A155" s="335" t="s">
        <v>77</v>
      </c>
      <c r="B155" s="30"/>
      <c r="C155" s="32"/>
      <c r="D155" s="18" t="s">
        <v>156</v>
      </c>
      <c r="E155" s="19">
        <v>2608389</v>
      </c>
      <c r="F155" s="123">
        <v>2055098</v>
      </c>
    </row>
    <row r="156" spans="1:6" ht="12.75" customHeight="1">
      <c r="A156" s="335" t="s">
        <v>78</v>
      </c>
      <c r="B156" s="30"/>
      <c r="C156" s="32"/>
      <c r="D156" s="18" t="s">
        <v>156</v>
      </c>
      <c r="E156" s="19">
        <v>7802425</v>
      </c>
      <c r="F156" s="123">
        <v>7196467</v>
      </c>
    </row>
    <row r="157" spans="1:6" ht="3" customHeight="1">
      <c r="A157" s="334"/>
      <c r="B157" s="30"/>
      <c r="C157" s="30"/>
      <c r="D157" s="50"/>
      <c r="E157" s="58"/>
      <c r="F157" s="331"/>
    </row>
    <row r="158" spans="1:6" ht="12.75" customHeight="1">
      <c r="A158" s="333" t="s">
        <v>90</v>
      </c>
      <c r="B158" s="30"/>
      <c r="C158" s="32"/>
      <c r="D158" s="20">
        <v>7436731</v>
      </c>
      <c r="E158" s="21">
        <v>6627549</v>
      </c>
      <c r="F158" s="123">
        <v>5875732</v>
      </c>
    </row>
    <row r="159" spans="1:6" ht="3" customHeight="1">
      <c r="A159" s="334"/>
      <c r="B159" s="30"/>
      <c r="C159" s="30"/>
      <c r="D159" s="50"/>
      <c r="E159" s="58"/>
      <c r="F159" s="331"/>
    </row>
    <row r="160" spans="1:6" ht="12.75" customHeight="1">
      <c r="A160" s="335" t="s">
        <v>91</v>
      </c>
      <c r="B160" s="30"/>
      <c r="C160" s="32"/>
      <c r="D160" s="18" t="s">
        <v>156</v>
      </c>
      <c r="E160" s="19" t="s">
        <v>156</v>
      </c>
      <c r="F160" s="123">
        <v>1849942</v>
      </c>
    </row>
    <row r="161" spans="1:6" ht="12.75" customHeight="1">
      <c r="A161" s="335" t="s">
        <v>92</v>
      </c>
      <c r="B161" s="30"/>
      <c r="C161" s="32"/>
      <c r="D161" s="18" t="s">
        <v>156</v>
      </c>
      <c r="E161" s="19" t="s">
        <v>156</v>
      </c>
      <c r="F161" s="123">
        <v>13116</v>
      </c>
    </row>
    <row r="162" spans="1:6" ht="12.75" customHeight="1">
      <c r="A162" s="335" t="s">
        <v>93</v>
      </c>
      <c r="B162" s="30"/>
      <c r="C162" s="32"/>
      <c r="D162" s="18" t="s">
        <v>156</v>
      </c>
      <c r="E162" s="19" t="s">
        <v>156</v>
      </c>
      <c r="F162" s="123">
        <v>1695644</v>
      </c>
    </row>
    <row r="163" spans="1:6" ht="12.75" customHeight="1">
      <c r="A163" s="335" t="s">
        <v>94</v>
      </c>
      <c r="B163" s="26"/>
      <c r="C163" s="32"/>
      <c r="D163" s="18" t="s">
        <v>156</v>
      </c>
      <c r="E163" s="19" t="s">
        <v>156</v>
      </c>
      <c r="F163" s="123">
        <v>2317030</v>
      </c>
    </row>
    <row r="164" spans="1:6" ht="3" customHeight="1">
      <c r="A164" s="334"/>
      <c r="B164" s="30"/>
      <c r="C164" s="30"/>
      <c r="D164" s="50"/>
      <c r="E164" s="58"/>
      <c r="F164" s="331"/>
    </row>
    <row r="165" spans="1:6" ht="12.75" customHeight="1">
      <c r="A165" s="333" t="s">
        <v>81</v>
      </c>
      <c r="B165" s="26"/>
      <c r="C165" s="32"/>
      <c r="D165" s="20">
        <v>10619457</v>
      </c>
      <c r="E165" s="21">
        <v>9438885</v>
      </c>
      <c r="F165" s="123">
        <v>8282394</v>
      </c>
    </row>
    <row r="166" spans="1:6" ht="12.75" customHeight="1">
      <c r="A166" s="333" t="s">
        <v>83</v>
      </c>
      <c r="B166" s="26"/>
      <c r="C166" s="32"/>
      <c r="D166" s="20">
        <v>679135</v>
      </c>
      <c r="E166" s="21">
        <v>640455</v>
      </c>
      <c r="F166" s="123">
        <v>588676</v>
      </c>
    </row>
    <row r="167" spans="1:6" ht="12.75" customHeight="1">
      <c r="A167" s="333" t="s">
        <v>95</v>
      </c>
      <c r="B167" s="26"/>
      <c r="C167" s="32"/>
      <c r="D167" s="20">
        <v>29341</v>
      </c>
      <c r="E167" s="21">
        <v>28962</v>
      </c>
      <c r="F167" s="123">
        <v>19836</v>
      </c>
    </row>
    <row r="168" spans="1:6" ht="12.75" customHeight="1">
      <c r="A168" s="333" t="s">
        <v>82</v>
      </c>
      <c r="B168" s="26"/>
      <c r="C168" s="32"/>
      <c r="D168" s="65">
        <v>24.2</v>
      </c>
      <c r="E168" s="66">
        <v>22.7</v>
      </c>
      <c r="F168" s="336">
        <v>22.2</v>
      </c>
    </row>
    <row r="169" spans="1:6" ht="3" customHeight="1">
      <c r="A169" s="417"/>
      <c r="B169" s="4"/>
      <c r="C169" s="22"/>
      <c r="D169" s="65"/>
      <c r="E169" s="66"/>
      <c r="F169" s="153"/>
    </row>
    <row r="170" spans="1:6" ht="14.1" customHeight="1">
      <c r="A170" s="416" t="s">
        <v>206</v>
      </c>
      <c r="B170" s="357"/>
      <c r="C170" s="357"/>
      <c r="D170" s="357"/>
      <c r="E170" s="357"/>
      <c r="F170" s="366"/>
    </row>
    <row r="171" spans="1:6" ht="3" customHeight="1">
      <c r="A171" s="414"/>
      <c r="B171" s="26"/>
      <c r="C171" s="26"/>
      <c r="D171" s="33"/>
      <c r="E171" s="33"/>
      <c r="F171" s="120"/>
    </row>
    <row r="172" spans="1:6" ht="12.75" customHeight="1">
      <c r="A172" s="396" t="s">
        <v>273</v>
      </c>
      <c r="B172" s="26"/>
      <c r="C172" s="26"/>
      <c r="D172" s="69" t="s">
        <v>101</v>
      </c>
      <c r="E172" s="80" t="s">
        <v>98</v>
      </c>
      <c r="F172" s="104" t="s">
        <v>102</v>
      </c>
    </row>
    <row r="173" spans="1:6" ht="12.75" customHeight="1">
      <c r="A173" s="335" t="s">
        <v>28</v>
      </c>
      <c r="B173" s="26"/>
      <c r="C173" s="26"/>
      <c r="D173" s="36">
        <v>11.19</v>
      </c>
      <c r="E173" s="59">
        <v>11.56</v>
      </c>
      <c r="F173" s="124">
        <v>14.7</v>
      </c>
    </row>
    <row r="174" spans="1:6" ht="12.75" customHeight="1">
      <c r="A174" s="335" t="s">
        <v>29</v>
      </c>
      <c r="B174" s="26"/>
      <c r="C174" s="26"/>
      <c r="D174" s="15">
        <v>253.27</v>
      </c>
      <c r="E174" s="59">
        <v>254.34</v>
      </c>
      <c r="F174" s="124">
        <v>216.73</v>
      </c>
    </row>
    <row r="175" spans="1:6" ht="3.75" customHeight="1">
      <c r="A175" s="415"/>
      <c r="B175" s="26"/>
      <c r="C175" s="26"/>
      <c r="D175" s="34"/>
      <c r="E175" s="35"/>
      <c r="F175" s="125"/>
    </row>
    <row r="176" spans="1:6" ht="12.75" customHeight="1">
      <c r="A176" s="396" t="s">
        <v>274</v>
      </c>
      <c r="B176" s="26"/>
      <c r="C176" s="26"/>
      <c r="D176" s="350" t="s">
        <v>342</v>
      </c>
      <c r="E176" s="350" t="s">
        <v>334</v>
      </c>
      <c r="F176" s="351" t="s">
        <v>343</v>
      </c>
    </row>
    <row r="177" spans="1:6" ht="12.75" customHeight="1">
      <c r="A177" s="335" t="s">
        <v>28</v>
      </c>
      <c r="B177" s="26"/>
      <c r="C177" s="26"/>
      <c r="D177" s="34">
        <v>3.28</v>
      </c>
      <c r="E177" s="35">
        <v>5.94</v>
      </c>
      <c r="F177" s="125">
        <v>6.01</v>
      </c>
    </row>
    <row r="178" spans="1:6" ht="12.75" customHeight="1">
      <c r="A178" s="335" t="s">
        <v>29</v>
      </c>
      <c r="B178" s="26"/>
      <c r="C178" s="26"/>
      <c r="D178" s="34">
        <v>56.85</v>
      </c>
      <c r="E178" s="35">
        <v>110.88</v>
      </c>
      <c r="F178" s="125">
        <v>115</v>
      </c>
    </row>
    <row r="179" spans="1:6" ht="3.75" customHeight="1">
      <c r="A179" s="415"/>
      <c r="B179" s="26"/>
      <c r="C179" s="26"/>
      <c r="D179" s="71"/>
      <c r="E179" s="72"/>
      <c r="F179" s="125"/>
    </row>
    <row r="180" spans="1:6" ht="12.75" customHeight="1">
      <c r="A180" s="333" t="s">
        <v>275</v>
      </c>
      <c r="B180" s="26"/>
      <c r="C180" s="26"/>
      <c r="D180" s="144" t="s">
        <v>212</v>
      </c>
      <c r="E180" s="144" t="s">
        <v>207</v>
      </c>
      <c r="F180" s="145" t="s">
        <v>213</v>
      </c>
    </row>
    <row r="181" spans="1:6" ht="12.75" customHeight="1">
      <c r="A181" s="335" t="s">
        <v>28</v>
      </c>
      <c r="B181" s="26"/>
      <c r="C181" s="26"/>
      <c r="D181" s="36">
        <v>10.68</v>
      </c>
      <c r="E181" s="59">
        <v>10.51</v>
      </c>
      <c r="F181" s="125">
        <v>12.67</v>
      </c>
    </row>
    <row r="182" spans="1:6" ht="12.75" customHeight="1">
      <c r="A182" s="335" t="s">
        <v>29</v>
      </c>
      <c r="B182" s="26"/>
      <c r="C182" s="26"/>
      <c r="D182" s="34">
        <v>211.59</v>
      </c>
      <c r="E182" s="35">
        <v>207.72982999999999</v>
      </c>
      <c r="F182" s="125">
        <v>251.28</v>
      </c>
    </row>
    <row r="183" spans="1:6" ht="3" customHeight="1">
      <c r="A183" s="403"/>
      <c r="B183" s="22"/>
      <c r="C183" s="22"/>
      <c r="D183" s="45"/>
      <c r="E183" s="45"/>
      <c r="F183" s="135"/>
    </row>
    <row r="184" spans="1:6" ht="14.25" customHeight="1">
      <c r="A184" s="395" t="s">
        <v>276</v>
      </c>
      <c r="B184" s="363"/>
      <c r="C184" s="363"/>
      <c r="D184" s="358">
        <v>2015</v>
      </c>
      <c r="E184" s="349">
        <v>2012</v>
      </c>
      <c r="F184" s="367">
        <v>2009</v>
      </c>
    </row>
    <row r="185" spans="1:6" ht="3" customHeight="1">
      <c r="A185" s="333"/>
      <c r="B185" s="18"/>
      <c r="C185" s="20"/>
      <c r="D185" s="32"/>
      <c r="E185" s="18"/>
      <c r="F185" s="126"/>
    </row>
    <row r="186" spans="1:6" ht="12.75" customHeight="1">
      <c r="A186" s="411" t="s">
        <v>277</v>
      </c>
      <c r="B186" s="18"/>
      <c r="C186" s="20"/>
      <c r="D186" s="32">
        <v>22730</v>
      </c>
      <c r="E186" s="19">
        <v>21426</v>
      </c>
      <c r="F186" s="106">
        <v>18452</v>
      </c>
    </row>
    <row r="187" spans="1:6" ht="12.75" customHeight="1">
      <c r="A187" s="333" t="s">
        <v>278</v>
      </c>
      <c r="B187" s="18"/>
      <c r="C187" s="20"/>
      <c r="D187" s="32"/>
      <c r="E187" s="19"/>
      <c r="F187" s="106"/>
    </row>
    <row r="188" spans="1:6" ht="12.75" customHeight="1">
      <c r="A188" s="335" t="s">
        <v>120</v>
      </c>
      <c r="B188" s="22"/>
      <c r="C188" s="22"/>
      <c r="D188" s="32">
        <v>267</v>
      </c>
      <c r="E188" s="19">
        <v>235</v>
      </c>
      <c r="F188" s="106">
        <v>208</v>
      </c>
    </row>
    <row r="189" spans="1:6" ht="12.75" customHeight="1">
      <c r="A189" s="335" t="s">
        <v>121</v>
      </c>
      <c r="B189" s="22"/>
      <c r="C189" s="22"/>
      <c r="D189" s="32">
        <v>215</v>
      </c>
      <c r="E189" s="19">
        <v>193</v>
      </c>
      <c r="F189" s="106">
        <v>177</v>
      </c>
    </row>
    <row r="190" spans="1:6" ht="12.75" customHeight="1">
      <c r="A190" s="335" t="s">
        <v>122</v>
      </c>
      <c r="B190" s="22"/>
      <c r="C190" s="22"/>
      <c r="D190" s="32">
        <v>52</v>
      </c>
      <c r="E190" s="19">
        <v>42</v>
      </c>
      <c r="F190" s="106">
        <v>31</v>
      </c>
    </row>
    <row r="191" spans="1:6" ht="4.5" customHeight="1">
      <c r="A191" s="415"/>
      <c r="B191" s="22"/>
      <c r="C191" s="22"/>
      <c r="D191" s="32"/>
      <c r="E191" s="19"/>
      <c r="F191" s="106"/>
    </row>
    <row r="192" spans="1:6" ht="12.75" customHeight="1">
      <c r="A192" s="333" t="s">
        <v>111</v>
      </c>
      <c r="B192" s="18"/>
      <c r="C192" s="20"/>
      <c r="D192" s="32"/>
      <c r="E192" s="19"/>
      <c r="F192" s="106"/>
    </row>
    <row r="193" spans="1:6" ht="12.75" customHeight="1">
      <c r="A193" s="335" t="s">
        <v>120</v>
      </c>
      <c r="B193" s="22"/>
      <c r="C193" s="22"/>
      <c r="D193" s="32">
        <v>189</v>
      </c>
      <c r="E193" s="19">
        <v>180</v>
      </c>
      <c r="F193" s="106">
        <v>179</v>
      </c>
    </row>
    <row r="194" spans="1:6" ht="12.75" customHeight="1">
      <c r="A194" s="335" t="s">
        <v>121</v>
      </c>
      <c r="B194" s="22"/>
      <c r="C194" s="22"/>
      <c r="D194" s="32">
        <v>152</v>
      </c>
      <c r="E194" s="19">
        <v>148</v>
      </c>
      <c r="F194" s="106">
        <v>153</v>
      </c>
    </row>
    <row r="195" spans="1:6" ht="12.75" customHeight="1">
      <c r="A195" s="335" t="s">
        <v>122</v>
      </c>
      <c r="B195" s="22"/>
      <c r="C195" s="22"/>
      <c r="D195" s="43">
        <v>37</v>
      </c>
      <c r="E195" s="39">
        <v>32</v>
      </c>
      <c r="F195" s="127">
        <v>26</v>
      </c>
    </row>
    <row r="196" spans="1:6" ht="3.75" customHeight="1">
      <c r="A196" s="412"/>
      <c r="B196" s="4"/>
      <c r="C196" s="22"/>
      <c r="D196" s="45"/>
      <c r="E196" s="45"/>
      <c r="F196" s="135"/>
    </row>
    <row r="197" spans="1:6" ht="3.75" hidden="1" customHeight="1">
      <c r="A197" s="412"/>
      <c r="B197" s="4"/>
      <c r="C197" s="22"/>
      <c r="D197" s="45"/>
      <c r="E197" s="45"/>
      <c r="F197" s="135"/>
    </row>
    <row r="198" spans="1:6" ht="3.75" hidden="1" customHeight="1">
      <c r="A198" s="412"/>
      <c r="B198" s="4"/>
      <c r="C198" s="22"/>
      <c r="D198" s="45"/>
      <c r="E198" s="45"/>
      <c r="F198" s="135"/>
    </row>
    <row r="199" spans="1:6" ht="3.75" hidden="1" customHeight="1">
      <c r="A199" s="412"/>
      <c r="B199" s="4"/>
      <c r="C199" s="22"/>
      <c r="D199" s="45"/>
      <c r="E199" s="45"/>
      <c r="F199" s="135"/>
    </row>
    <row r="200" spans="1:6" ht="3.75" hidden="1" customHeight="1">
      <c r="A200" s="412"/>
      <c r="B200" s="4"/>
      <c r="C200" s="22"/>
      <c r="D200" s="45"/>
      <c r="E200" s="45"/>
      <c r="F200" s="135"/>
    </row>
    <row r="201" spans="1:6" ht="3.75" hidden="1" customHeight="1">
      <c r="A201" s="412"/>
      <c r="B201" s="4"/>
      <c r="C201" s="22"/>
      <c r="D201" s="45"/>
      <c r="E201" s="45"/>
      <c r="F201" s="135"/>
    </row>
    <row r="202" spans="1:6" ht="3.75" hidden="1" customHeight="1">
      <c r="A202" s="412"/>
      <c r="B202" s="4"/>
      <c r="C202" s="22"/>
      <c r="D202" s="45"/>
      <c r="E202" s="45"/>
      <c r="F202" s="135"/>
    </row>
    <row r="203" spans="1:6" ht="3.75" hidden="1" customHeight="1">
      <c r="A203" s="412"/>
      <c r="B203" s="4"/>
      <c r="C203" s="22"/>
      <c r="D203" s="45"/>
      <c r="E203" s="45"/>
      <c r="F203" s="135"/>
    </row>
    <row r="204" spans="1:6" ht="3.75" hidden="1" customHeight="1">
      <c r="A204" s="412"/>
      <c r="B204" s="4"/>
      <c r="C204" s="22"/>
      <c r="D204" s="45"/>
      <c r="E204" s="45"/>
      <c r="F204" s="135"/>
    </row>
    <row r="205" spans="1:6" ht="3.75" hidden="1" customHeight="1">
      <c r="A205" s="412"/>
      <c r="B205" s="4"/>
      <c r="C205" s="22"/>
      <c r="D205" s="45"/>
      <c r="E205" s="45"/>
      <c r="F205" s="135"/>
    </row>
    <row r="206" spans="1:6" ht="3.75" hidden="1" customHeight="1">
      <c r="A206" s="412"/>
      <c r="B206" s="4"/>
      <c r="C206" s="22"/>
      <c r="D206" s="45"/>
      <c r="E206" s="45"/>
      <c r="F206" s="135"/>
    </row>
    <row r="207" spans="1:6" ht="3.75" hidden="1" customHeight="1">
      <c r="A207" s="412"/>
      <c r="B207" s="4"/>
      <c r="C207" s="22"/>
      <c r="D207" s="45"/>
      <c r="E207" s="45"/>
      <c r="F207" s="135"/>
    </row>
    <row r="208" spans="1:6" ht="3.75" hidden="1" customHeight="1" thickBot="1">
      <c r="A208" s="412"/>
      <c r="B208" s="4"/>
      <c r="C208" s="22"/>
      <c r="D208" s="45"/>
      <c r="E208" s="45"/>
      <c r="F208" s="135"/>
    </row>
    <row r="209" spans="1:6" ht="12.75" customHeight="1">
      <c r="A209" s="395" t="s">
        <v>279</v>
      </c>
      <c r="B209" s="363"/>
      <c r="C209" s="363"/>
      <c r="D209" s="358" t="s">
        <v>245</v>
      </c>
      <c r="E209" s="358" t="s">
        <v>246</v>
      </c>
      <c r="F209" s="367" t="s">
        <v>247</v>
      </c>
    </row>
    <row r="210" spans="1:6" ht="12.75" customHeight="1">
      <c r="A210" s="418" t="s">
        <v>244</v>
      </c>
      <c r="B210" s="4"/>
      <c r="C210" s="22"/>
      <c r="D210" s="289">
        <v>12577</v>
      </c>
      <c r="E210" s="202">
        <v>11344</v>
      </c>
      <c r="F210" s="387">
        <v>9385</v>
      </c>
    </row>
    <row r="211" spans="1:6" ht="12.75" customHeight="1" thickBot="1">
      <c r="A211" s="419" t="s">
        <v>105</v>
      </c>
      <c r="B211" s="81"/>
      <c r="C211" s="181"/>
      <c r="D211" s="290">
        <v>16.100000000000001</v>
      </c>
      <c r="E211" s="207">
        <v>22.2</v>
      </c>
      <c r="F211" s="388">
        <v>22.3</v>
      </c>
    </row>
    <row r="212" spans="1:6" ht="13.5" customHeight="1">
      <c r="A212" s="420" t="s">
        <v>316</v>
      </c>
      <c r="B212" s="4"/>
      <c r="C212" s="22"/>
      <c r="D212" s="45"/>
      <c r="E212" s="45"/>
      <c r="F212" s="38"/>
    </row>
    <row r="213" spans="1:6" ht="11.25" customHeight="1">
      <c r="A213" s="420" t="s">
        <v>280</v>
      </c>
      <c r="B213" s="4"/>
      <c r="C213" s="22"/>
      <c r="D213" s="45"/>
      <c r="E213" s="45"/>
      <c r="F213" s="38"/>
    </row>
    <row r="214" spans="1:6" ht="11.25" customHeight="1">
      <c r="A214" s="420" t="s">
        <v>234</v>
      </c>
      <c r="B214" s="4"/>
      <c r="C214" s="22"/>
      <c r="D214" s="45"/>
      <c r="E214" s="45"/>
      <c r="F214" s="38"/>
    </row>
    <row r="215" spans="1:6" ht="11.25" customHeight="1">
      <c r="A215" s="421" t="s">
        <v>233</v>
      </c>
      <c r="B215" s="4"/>
      <c r="C215" s="22"/>
      <c r="D215" s="45"/>
      <c r="E215" s="45"/>
      <c r="F215" s="38"/>
    </row>
    <row r="216" spans="1:6" ht="13.5" customHeight="1">
      <c r="A216" s="200" t="s">
        <v>151</v>
      </c>
      <c r="B216" s="61"/>
      <c r="C216" s="516" t="s">
        <v>400</v>
      </c>
      <c r="D216" s="516"/>
      <c r="E216" s="516"/>
      <c r="F216" s="516"/>
    </row>
    <row r="217" spans="1:6" ht="13.8" thickBot="1">
      <c r="A217" s="422"/>
      <c r="B217" s="199"/>
      <c r="C217" s="181"/>
      <c r="D217" s="181"/>
      <c r="E217" s="181"/>
      <c r="F217" s="181"/>
    </row>
    <row r="218" spans="1:6" ht="14.1" customHeight="1">
      <c r="A218" s="463" t="s">
        <v>326</v>
      </c>
      <c r="B218" s="368"/>
      <c r="C218" s="369"/>
      <c r="D218" s="350" t="s">
        <v>325</v>
      </c>
      <c r="E218" s="350" t="s">
        <v>226</v>
      </c>
      <c r="F218" s="351" t="s">
        <v>250</v>
      </c>
    </row>
    <row r="219" spans="1:6" ht="2.25" customHeight="1">
      <c r="A219" s="411"/>
      <c r="B219" s="26"/>
      <c r="C219" s="84"/>
      <c r="D219" s="26"/>
      <c r="E219" s="26"/>
      <c r="F219" s="128"/>
    </row>
    <row r="220" spans="1:6" ht="12" customHeight="1">
      <c r="A220" s="333" t="s">
        <v>281</v>
      </c>
      <c r="B220" s="26"/>
      <c r="C220" s="87"/>
      <c r="D220" s="31">
        <v>73134</v>
      </c>
      <c r="E220" s="31">
        <v>72538</v>
      </c>
      <c r="F220" s="129">
        <v>71561</v>
      </c>
    </row>
    <row r="221" spans="1:6" ht="12" customHeight="1">
      <c r="A221" s="335" t="s">
        <v>182</v>
      </c>
      <c r="B221" s="22"/>
      <c r="C221" s="85"/>
      <c r="D221" s="54">
        <v>62.1</v>
      </c>
      <c r="E221" s="54">
        <v>61.4</v>
      </c>
      <c r="F221" s="133">
        <v>60.1</v>
      </c>
    </row>
    <row r="222" spans="1:6" ht="12" customHeight="1">
      <c r="A222" s="335" t="s">
        <v>183</v>
      </c>
      <c r="B222" s="22"/>
      <c r="C222" s="85"/>
      <c r="D222" s="55">
        <v>94.6</v>
      </c>
      <c r="E222" s="55">
        <v>94.9</v>
      </c>
      <c r="F222" s="325">
        <v>94.6</v>
      </c>
    </row>
    <row r="223" spans="1:6" ht="12" customHeight="1">
      <c r="A223" s="335" t="s">
        <v>184</v>
      </c>
      <c r="B223" s="22"/>
      <c r="C223" s="85"/>
      <c r="D223" s="54">
        <v>5.4</v>
      </c>
      <c r="E223" s="54">
        <v>5.0999999999999996</v>
      </c>
      <c r="F223" s="133">
        <v>5.4</v>
      </c>
    </row>
    <row r="224" spans="1:6" ht="12" customHeight="1">
      <c r="A224" s="335" t="s">
        <v>185</v>
      </c>
      <c r="B224" s="22"/>
      <c r="C224" s="85"/>
      <c r="D224" s="54">
        <v>13.9</v>
      </c>
      <c r="E224" s="54">
        <v>13.5</v>
      </c>
      <c r="F224" s="133">
        <v>17.2</v>
      </c>
    </row>
    <row r="225" spans="1:6" ht="3.75" customHeight="1">
      <c r="A225" s="415"/>
      <c r="B225" s="22"/>
      <c r="C225" s="85"/>
      <c r="D225" s="89"/>
      <c r="E225" s="89"/>
      <c r="F225" s="131"/>
    </row>
    <row r="226" spans="1:6" ht="12" customHeight="1">
      <c r="A226" s="333" t="s">
        <v>282</v>
      </c>
      <c r="B226" s="22"/>
      <c r="C226" s="86"/>
      <c r="D226" s="31">
        <v>42953</v>
      </c>
      <c r="E226" s="31">
        <v>42242</v>
      </c>
      <c r="F226" s="132">
        <v>40650</v>
      </c>
    </row>
    <row r="227" spans="1:6" s="8" customFormat="1" ht="12" customHeight="1">
      <c r="A227" s="333" t="s">
        <v>283</v>
      </c>
      <c r="B227" s="26"/>
      <c r="C227" s="84"/>
      <c r="D227" s="32">
        <v>5955</v>
      </c>
      <c r="E227" s="32">
        <v>5709</v>
      </c>
      <c r="F227" s="111">
        <v>7003</v>
      </c>
    </row>
    <row r="228" spans="1:6" s="8" customFormat="1" ht="12" customHeight="1">
      <c r="A228" s="333" t="s">
        <v>284</v>
      </c>
      <c r="B228" s="26"/>
      <c r="C228" s="84"/>
      <c r="D228" s="32">
        <v>2432</v>
      </c>
      <c r="E228" s="32">
        <v>2286</v>
      </c>
      <c r="F228" s="111">
        <v>2329</v>
      </c>
    </row>
    <row r="229" spans="1:6" s="8" customFormat="1" ht="12" customHeight="1">
      <c r="A229" s="333" t="s">
        <v>186</v>
      </c>
      <c r="B229" s="73"/>
      <c r="C229" s="85"/>
      <c r="D229" s="53"/>
      <c r="E229" s="53"/>
      <c r="F229" s="130"/>
    </row>
    <row r="230" spans="1:6" s="8" customFormat="1" ht="12" customHeight="1">
      <c r="A230" s="335" t="s">
        <v>32</v>
      </c>
      <c r="B230" s="73"/>
      <c r="C230" s="86"/>
      <c r="D230" s="54">
        <v>23.5</v>
      </c>
      <c r="E230" s="54">
        <v>22.3</v>
      </c>
      <c r="F230" s="133">
        <v>23.1</v>
      </c>
    </row>
    <row r="231" spans="1:6" s="8" customFormat="1" ht="12" customHeight="1">
      <c r="A231" s="335" t="s">
        <v>33</v>
      </c>
      <c r="B231" s="73"/>
      <c r="C231" s="85"/>
      <c r="D231" s="55">
        <v>18.7</v>
      </c>
      <c r="E231" s="55">
        <v>19.2</v>
      </c>
      <c r="F231" s="325">
        <v>19.399999999999999</v>
      </c>
    </row>
    <row r="232" spans="1:6" s="8" customFormat="1" ht="12" customHeight="1">
      <c r="A232" s="335" t="s">
        <v>34</v>
      </c>
      <c r="B232" s="73"/>
      <c r="C232" s="85"/>
      <c r="D232" s="54">
        <v>57.8</v>
      </c>
      <c r="E232" s="54">
        <v>58.5</v>
      </c>
      <c r="F232" s="133">
        <v>57.5</v>
      </c>
    </row>
    <row r="233" spans="1:6" ht="12" customHeight="1">
      <c r="A233" s="333" t="s">
        <v>179</v>
      </c>
      <c r="B233" s="98"/>
      <c r="C233" s="84"/>
      <c r="D233" s="31"/>
      <c r="E233" s="31"/>
      <c r="F233" s="132"/>
    </row>
    <row r="234" spans="1:6" ht="12" customHeight="1">
      <c r="A234" s="335" t="s">
        <v>30</v>
      </c>
      <c r="B234" s="98"/>
      <c r="C234" s="87"/>
      <c r="D234" s="54">
        <v>63.4</v>
      </c>
      <c r="E234" s="54">
        <v>63.3</v>
      </c>
      <c r="F234" s="133">
        <v>65.3</v>
      </c>
    </row>
    <row r="235" spans="1:6" ht="12" customHeight="1">
      <c r="A235" s="335" t="s">
        <v>114</v>
      </c>
      <c r="B235" s="98"/>
      <c r="C235" s="87"/>
      <c r="D235" s="55">
        <v>27.3</v>
      </c>
      <c r="E235" s="55">
        <v>27.6</v>
      </c>
      <c r="F235" s="134">
        <v>26.2</v>
      </c>
    </row>
    <row r="236" spans="1:6" ht="12" customHeight="1">
      <c r="A236" s="335" t="s">
        <v>222</v>
      </c>
      <c r="B236" s="98"/>
      <c r="C236" s="87"/>
      <c r="D236" s="54">
        <v>2.8</v>
      </c>
      <c r="E236" s="54">
        <v>2.7</v>
      </c>
      <c r="F236" s="133">
        <v>3.8</v>
      </c>
    </row>
    <row r="237" spans="1:6" ht="12" customHeight="1">
      <c r="A237" s="335" t="s">
        <v>31</v>
      </c>
      <c r="B237" s="98"/>
      <c r="C237" s="84"/>
      <c r="D237" s="54">
        <v>6.4</v>
      </c>
      <c r="E237" s="54">
        <v>6.4</v>
      </c>
      <c r="F237" s="133">
        <v>4.5999999999999996</v>
      </c>
    </row>
    <row r="238" spans="1:6" ht="3" customHeight="1">
      <c r="A238" s="415"/>
      <c r="B238" s="22"/>
      <c r="C238" s="22"/>
      <c r="D238" s="89"/>
      <c r="E238" s="209"/>
      <c r="F238" s="131"/>
    </row>
    <row r="239" spans="1:6" ht="14.1" customHeight="1">
      <c r="A239" s="413" t="s">
        <v>379</v>
      </c>
      <c r="B239" s="363"/>
      <c r="C239" s="349" t="s">
        <v>214</v>
      </c>
      <c r="D239" s="349" t="s">
        <v>380</v>
      </c>
      <c r="E239" s="349" t="s">
        <v>381</v>
      </c>
      <c r="F239" s="367" t="s">
        <v>382</v>
      </c>
    </row>
    <row r="240" spans="1:6" ht="2.25" customHeight="1">
      <c r="A240" s="414"/>
      <c r="B240" s="26"/>
      <c r="C240" s="56"/>
      <c r="D240" s="17"/>
      <c r="E240" s="17"/>
      <c r="F240" s="105"/>
    </row>
    <row r="241" spans="1:6" ht="12.15" customHeight="1">
      <c r="A241" s="333" t="s">
        <v>35</v>
      </c>
      <c r="B241" s="22"/>
      <c r="C241" s="22"/>
      <c r="D241" s="22"/>
      <c r="E241" s="22"/>
      <c r="F241" s="136"/>
    </row>
    <row r="242" spans="1:6" ht="12.15" customHeight="1">
      <c r="A242" s="335" t="s">
        <v>36</v>
      </c>
      <c r="B242" s="22"/>
      <c r="C242" s="21">
        <v>17426202</v>
      </c>
      <c r="D242" s="20">
        <v>4503634</v>
      </c>
      <c r="E242" s="21">
        <v>4627070</v>
      </c>
      <c r="F242" s="106">
        <v>4225482</v>
      </c>
    </row>
    <row r="243" spans="1:6" ht="12.15" customHeight="1">
      <c r="A243" s="335" t="s">
        <v>59</v>
      </c>
      <c r="B243" s="22"/>
      <c r="C243" s="21">
        <v>20909891</v>
      </c>
      <c r="D243" s="20">
        <v>5442016</v>
      </c>
      <c r="E243" s="21">
        <v>5534910</v>
      </c>
      <c r="F243" s="106">
        <v>5117636</v>
      </c>
    </row>
    <row r="244" spans="1:6" ht="12.15" customHeight="1">
      <c r="A244" s="333" t="s">
        <v>106</v>
      </c>
      <c r="B244" s="22"/>
      <c r="C244" s="39"/>
      <c r="D244" s="20"/>
      <c r="E244" s="21"/>
      <c r="F244" s="123"/>
    </row>
    <row r="245" spans="1:6" ht="12.15" customHeight="1">
      <c r="A245" s="335" t="s">
        <v>36</v>
      </c>
      <c r="B245" s="22"/>
      <c r="C245" s="21">
        <v>9206889</v>
      </c>
      <c r="D245" s="20">
        <v>2357366</v>
      </c>
      <c r="E245" s="21">
        <v>2484305</v>
      </c>
      <c r="F245" s="106">
        <v>2220086</v>
      </c>
    </row>
    <row r="246" spans="1:6" ht="12" customHeight="1">
      <c r="A246" s="335" t="s">
        <v>59</v>
      </c>
      <c r="B246" s="22"/>
      <c r="C246" s="21">
        <v>11010252</v>
      </c>
      <c r="D246" s="20">
        <v>2821293</v>
      </c>
      <c r="E246" s="21">
        <v>2936990</v>
      </c>
      <c r="F246" s="106">
        <v>2671129</v>
      </c>
    </row>
    <row r="247" spans="1:6" ht="3" customHeight="1">
      <c r="A247" s="417"/>
      <c r="B247" s="3"/>
      <c r="C247" s="164"/>
      <c r="D247" s="22"/>
      <c r="E247" s="22"/>
      <c r="F247" s="136"/>
    </row>
    <row r="248" spans="1:6" ht="13.5" customHeight="1">
      <c r="A248" s="333" t="s">
        <v>285</v>
      </c>
      <c r="B248" s="3"/>
      <c r="C248" s="466" t="s">
        <v>385</v>
      </c>
      <c r="D248" s="143" t="s">
        <v>383</v>
      </c>
      <c r="E248" s="143" t="s">
        <v>314</v>
      </c>
      <c r="F248" s="278" t="s">
        <v>384</v>
      </c>
    </row>
    <row r="249" spans="1:6" ht="12" customHeight="1">
      <c r="A249" s="335" t="s">
        <v>36</v>
      </c>
      <c r="B249" s="3"/>
      <c r="C249" s="39">
        <v>10.1</v>
      </c>
      <c r="D249" s="162">
        <v>6.6</v>
      </c>
      <c r="E249" s="68">
        <v>6.6</v>
      </c>
      <c r="F249" s="163">
        <v>10.6</v>
      </c>
    </row>
    <row r="250" spans="1:6" ht="12" customHeight="1">
      <c r="A250" s="335" t="s">
        <v>59</v>
      </c>
      <c r="B250" s="3"/>
      <c r="C250" s="47">
        <v>9.9</v>
      </c>
      <c r="D250" s="162">
        <v>6.3</v>
      </c>
      <c r="E250" s="47">
        <v>6.4</v>
      </c>
      <c r="F250" s="163">
        <v>10.6</v>
      </c>
    </row>
    <row r="251" spans="1:6" ht="12" customHeight="1">
      <c r="A251" s="333" t="s">
        <v>286</v>
      </c>
      <c r="B251" s="3"/>
      <c r="C251" s="166"/>
      <c r="D251" s="162"/>
      <c r="E251" s="68"/>
      <c r="F251" s="136"/>
    </row>
    <row r="252" spans="1:6" ht="12" customHeight="1">
      <c r="A252" s="335" t="s">
        <v>36</v>
      </c>
      <c r="B252" s="3"/>
      <c r="C252" s="47">
        <v>6.2</v>
      </c>
      <c r="D252" s="14">
        <v>6.2</v>
      </c>
      <c r="E252" s="47">
        <v>5.5</v>
      </c>
      <c r="F252" s="167">
        <v>6</v>
      </c>
    </row>
    <row r="253" spans="1:6" ht="12" customHeight="1">
      <c r="A253" s="335" t="s">
        <v>59</v>
      </c>
      <c r="B253" s="3"/>
      <c r="C253" s="47">
        <v>5.9</v>
      </c>
      <c r="D253" s="14">
        <v>5.6</v>
      </c>
      <c r="E253" s="47">
        <v>5</v>
      </c>
      <c r="F253" s="167">
        <v>5.9</v>
      </c>
    </row>
    <row r="254" spans="1:6" ht="3.75" customHeight="1">
      <c r="A254" s="335"/>
      <c r="B254" s="3"/>
      <c r="C254" s="164"/>
      <c r="D254" s="22"/>
      <c r="E254" s="22"/>
      <c r="F254" s="136"/>
    </row>
    <row r="255" spans="1:6" ht="13.5" customHeight="1">
      <c r="A255" s="395" t="s">
        <v>287</v>
      </c>
      <c r="B255" s="370"/>
      <c r="C255" s="371"/>
      <c r="D255" s="349" t="s">
        <v>313</v>
      </c>
      <c r="E255" s="349" t="s">
        <v>230</v>
      </c>
      <c r="F255" s="367" t="s">
        <v>327</v>
      </c>
    </row>
    <row r="256" spans="1:6" ht="2.25" customHeight="1">
      <c r="A256" s="348"/>
      <c r="B256" s="21"/>
      <c r="C256" s="21"/>
      <c r="D256" s="28"/>
      <c r="E256" s="28"/>
      <c r="F256" s="132"/>
    </row>
    <row r="257" spans="1:6" ht="12.15" customHeight="1">
      <c r="A257" s="333" t="s">
        <v>288</v>
      </c>
      <c r="B257" s="20"/>
      <c r="C257" s="22"/>
      <c r="D257" s="204">
        <v>43394</v>
      </c>
      <c r="E257" s="386">
        <v>39762</v>
      </c>
      <c r="F257" s="205">
        <v>40182</v>
      </c>
    </row>
    <row r="258" spans="1:6" ht="12.15" customHeight="1">
      <c r="A258" s="393" t="s">
        <v>115</v>
      </c>
      <c r="B258" s="21"/>
      <c r="C258" s="20"/>
      <c r="D258" s="204">
        <v>10235032</v>
      </c>
      <c r="E258" s="386">
        <v>9521634</v>
      </c>
      <c r="F258" s="205">
        <v>8841255</v>
      </c>
    </row>
    <row r="259" spans="1:6" ht="12.15" customHeight="1">
      <c r="A259" s="393" t="s">
        <v>116</v>
      </c>
      <c r="B259" s="21"/>
      <c r="C259" s="20"/>
      <c r="D259" s="204">
        <v>122997857</v>
      </c>
      <c r="E259" s="386">
        <v>115809311</v>
      </c>
      <c r="F259" s="205">
        <v>101178491</v>
      </c>
    </row>
    <row r="260" spans="1:6" ht="12.15" customHeight="1">
      <c r="A260" s="391" t="s">
        <v>289</v>
      </c>
      <c r="B260" s="21"/>
      <c r="C260" s="20"/>
      <c r="D260" s="204">
        <v>32077</v>
      </c>
      <c r="E260" s="386">
        <v>27528</v>
      </c>
      <c r="F260" s="205">
        <v>29060</v>
      </c>
    </row>
    <row r="261" spans="1:6" ht="12.15" customHeight="1">
      <c r="A261" s="393" t="s">
        <v>115</v>
      </c>
      <c r="B261" s="21"/>
      <c r="C261" s="20"/>
      <c r="D261" s="204">
        <v>5185959</v>
      </c>
      <c r="E261" s="386">
        <v>4256685</v>
      </c>
      <c r="F261" s="205">
        <v>5037014</v>
      </c>
    </row>
    <row r="262" spans="1:6" ht="12.15" customHeight="1">
      <c r="A262" s="393" t="s">
        <v>116</v>
      </c>
      <c r="B262" s="21"/>
      <c r="C262" s="20"/>
      <c r="D262" s="204">
        <v>63433248</v>
      </c>
      <c r="E262" s="386">
        <v>45209253</v>
      </c>
      <c r="F262" s="205">
        <v>56988537</v>
      </c>
    </row>
    <row r="263" spans="1:6" ht="12.15" customHeight="1">
      <c r="A263" s="393" t="s">
        <v>80</v>
      </c>
      <c r="B263" s="21"/>
      <c r="C263" s="20"/>
      <c r="D263" s="338">
        <v>12232</v>
      </c>
      <c r="E263" s="465">
        <v>10621</v>
      </c>
      <c r="F263" s="129">
        <v>11314</v>
      </c>
    </row>
    <row r="264" spans="1:6" ht="12.15" customHeight="1">
      <c r="A264" s="391" t="s">
        <v>290</v>
      </c>
      <c r="B264" s="21"/>
      <c r="C264" s="20"/>
      <c r="D264" s="204">
        <v>5966</v>
      </c>
      <c r="E264" s="386">
        <v>6449</v>
      </c>
      <c r="F264" s="205">
        <v>5644</v>
      </c>
    </row>
    <row r="265" spans="1:6" ht="12.15" customHeight="1">
      <c r="A265" s="393" t="s">
        <v>115</v>
      </c>
      <c r="B265" s="21"/>
      <c r="C265" s="20"/>
      <c r="D265" s="204">
        <v>4906918</v>
      </c>
      <c r="E265" s="386">
        <v>5092088</v>
      </c>
      <c r="F265" s="205">
        <v>3670097</v>
      </c>
    </row>
    <row r="266" spans="1:6" ht="12.15" customHeight="1">
      <c r="A266" s="393" t="s">
        <v>116</v>
      </c>
      <c r="B266" s="21"/>
      <c r="C266" s="20"/>
      <c r="D266" s="204">
        <v>52220660</v>
      </c>
      <c r="E266" s="386">
        <v>54323672</v>
      </c>
      <c r="F266" s="205">
        <v>37531609</v>
      </c>
    </row>
    <row r="267" spans="1:6" ht="12.15" customHeight="1">
      <c r="A267" s="393" t="s">
        <v>80</v>
      </c>
      <c r="B267" s="21"/>
      <c r="C267" s="20"/>
      <c r="D267" s="338">
        <v>10642</v>
      </c>
      <c r="E267" s="465">
        <v>10668</v>
      </c>
      <c r="F267" s="129">
        <v>10226</v>
      </c>
    </row>
    <row r="268" spans="1:6" ht="12.15" customHeight="1">
      <c r="A268" s="391" t="s">
        <v>291</v>
      </c>
      <c r="B268" s="21"/>
      <c r="C268" s="20"/>
      <c r="D268" s="204">
        <v>3779</v>
      </c>
      <c r="E268" s="386">
        <v>4205</v>
      </c>
      <c r="F268" s="205">
        <v>3967</v>
      </c>
    </row>
    <row r="269" spans="1:6" ht="12.15" customHeight="1">
      <c r="A269" s="393" t="s">
        <v>116</v>
      </c>
      <c r="B269" s="21"/>
      <c r="C269" s="20"/>
      <c r="D269" s="204">
        <v>6259138</v>
      </c>
      <c r="E269" s="386">
        <v>14410370</v>
      </c>
      <c r="F269" s="205">
        <v>5646286</v>
      </c>
    </row>
    <row r="270" spans="1:6" ht="3" customHeight="1">
      <c r="A270" s="417"/>
      <c r="B270" s="4"/>
      <c r="C270" s="22"/>
      <c r="D270" s="22"/>
      <c r="E270" s="22"/>
      <c r="F270" s="106" t="s">
        <v>58</v>
      </c>
    </row>
    <row r="271" spans="1:6" ht="14.1" customHeight="1">
      <c r="A271" s="400" t="s">
        <v>292</v>
      </c>
      <c r="B271" s="372"/>
      <c r="C271" s="372"/>
      <c r="D271" s="512" t="s">
        <v>235</v>
      </c>
      <c r="E271" s="513"/>
      <c r="F271" s="514"/>
    </row>
    <row r="272" spans="1:6" ht="2.25" customHeight="1">
      <c r="A272" s="348"/>
      <c r="B272" s="42"/>
      <c r="C272" s="42"/>
      <c r="D272" s="24"/>
      <c r="E272" s="22"/>
      <c r="F272" s="136"/>
    </row>
    <row r="273" spans="1:6" ht="12.15" customHeight="1">
      <c r="A273" s="423" t="s">
        <v>293</v>
      </c>
      <c r="B273" s="17"/>
      <c r="C273" s="24"/>
      <c r="D273" s="148" t="s">
        <v>72</v>
      </c>
      <c r="E273" s="43" t="s">
        <v>118</v>
      </c>
      <c r="F273" s="138" t="s">
        <v>248</v>
      </c>
    </row>
    <row r="274" spans="1:6" ht="12" customHeight="1">
      <c r="A274" s="335" t="s">
        <v>220</v>
      </c>
      <c r="B274" s="40"/>
      <c r="C274" s="40"/>
      <c r="D274" s="40">
        <v>6032</v>
      </c>
      <c r="E274" s="41">
        <v>1053298</v>
      </c>
      <c r="F274" s="137">
        <v>4900989518</v>
      </c>
    </row>
    <row r="275" spans="1:6" ht="12.15" customHeight="1">
      <c r="A275" s="335" t="s">
        <v>386</v>
      </c>
      <c r="B275" s="17"/>
      <c r="C275" s="24"/>
      <c r="D275" s="40">
        <v>1242</v>
      </c>
      <c r="E275" s="41">
        <v>145031</v>
      </c>
      <c r="F275" s="137">
        <v>154312315</v>
      </c>
    </row>
    <row r="276" spans="1:6" ht="12" customHeight="1">
      <c r="A276" s="335" t="s">
        <v>221</v>
      </c>
      <c r="B276" s="40"/>
      <c r="C276" s="40"/>
      <c r="D276" s="40">
        <v>1013</v>
      </c>
      <c r="E276" s="41">
        <v>280709</v>
      </c>
      <c r="F276" s="137">
        <v>447486585</v>
      </c>
    </row>
    <row r="277" spans="1:6" ht="12" customHeight="1">
      <c r="A277" s="335" t="s">
        <v>68</v>
      </c>
      <c r="B277" s="40"/>
      <c r="C277" s="40"/>
      <c r="D277" s="18">
        <v>1872</v>
      </c>
      <c r="E277" s="41">
        <v>1052375</v>
      </c>
      <c r="F277" s="137">
        <v>526834746</v>
      </c>
    </row>
    <row r="278" spans="1:6" ht="12" customHeight="1">
      <c r="A278" s="335" t="s">
        <v>123</v>
      </c>
      <c r="B278" s="40"/>
      <c r="C278" s="18"/>
      <c r="D278" s="18">
        <v>978</v>
      </c>
      <c r="E278" s="41">
        <v>297371</v>
      </c>
      <c r="F278" s="137">
        <v>1523761874</v>
      </c>
    </row>
    <row r="279" spans="1:6" ht="12" customHeight="1">
      <c r="A279" s="335" t="s">
        <v>65</v>
      </c>
      <c r="B279" s="40"/>
      <c r="C279" s="18"/>
      <c r="D279" s="18">
        <v>812</v>
      </c>
      <c r="E279" s="41">
        <v>131793</v>
      </c>
      <c r="F279" s="137">
        <v>585936377</v>
      </c>
    </row>
    <row r="280" spans="1:6" ht="12" customHeight="1">
      <c r="A280" s="335" t="s">
        <v>64</v>
      </c>
      <c r="B280" s="40"/>
      <c r="C280" s="18"/>
      <c r="D280" s="40">
        <v>8150</v>
      </c>
      <c r="E280" s="41">
        <v>496353</v>
      </c>
      <c r="F280" s="137">
        <v>3178724649</v>
      </c>
    </row>
    <row r="281" spans="1:6" ht="12" customHeight="1">
      <c r="A281" s="335" t="s">
        <v>37</v>
      </c>
      <c r="B281" s="40"/>
      <c r="C281" s="40"/>
      <c r="D281" s="40">
        <v>130</v>
      </c>
      <c r="E281" s="41">
        <v>31522</v>
      </c>
      <c r="F281" s="137">
        <v>144437842</v>
      </c>
    </row>
    <row r="282" spans="1:6" ht="12" customHeight="1">
      <c r="A282" s="335" t="s">
        <v>63</v>
      </c>
      <c r="B282" s="40"/>
      <c r="C282" s="40"/>
      <c r="D282" s="37">
        <v>235</v>
      </c>
      <c r="E282" s="41">
        <v>46033</v>
      </c>
      <c r="F282" s="137">
        <v>850793218</v>
      </c>
    </row>
    <row r="283" spans="1:6" ht="12" customHeight="1">
      <c r="A283" s="335" t="s">
        <v>84</v>
      </c>
      <c r="B283" s="204"/>
      <c r="C283" s="204"/>
      <c r="D283" s="204">
        <v>354</v>
      </c>
      <c r="E283" s="386">
        <v>31070</v>
      </c>
      <c r="F283" s="205">
        <v>104055587</v>
      </c>
    </row>
    <row r="284" spans="1:6" ht="12" customHeight="1">
      <c r="A284" s="335" t="s">
        <v>76</v>
      </c>
      <c r="B284" s="204"/>
      <c r="C284" s="204"/>
      <c r="D284" s="32">
        <v>5540</v>
      </c>
      <c r="E284" s="386">
        <v>249490</v>
      </c>
      <c r="F284" s="205">
        <v>306382185</v>
      </c>
    </row>
    <row r="285" spans="1:6" ht="12" customHeight="1">
      <c r="A285" s="335" t="s">
        <v>66</v>
      </c>
      <c r="B285" s="204"/>
      <c r="C285" s="32"/>
      <c r="D285" s="32">
        <v>519</v>
      </c>
      <c r="E285" s="386">
        <v>52421</v>
      </c>
      <c r="F285" s="205">
        <v>627985940</v>
      </c>
    </row>
    <row r="286" spans="1:6" ht="12" customHeight="1">
      <c r="A286" s="335" t="s">
        <v>67</v>
      </c>
      <c r="B286" s="204"/>
      <c r="C286" s="204"/>
      <c r="D286" s="32">
        <v>859</v>
      </c>
      <c r="E286" s="386">
        <v>119111</v>
      </c>
      <c r="F286" s="205">
        <v>242188883</v>
      </c>
    </row>
    <row r="287" spans="1:6" ht="12" customHeight="1">
      <c r="A287" s="335" t="s">
        <v>85</v>
      </c>
      <c r="B287" s="204"/>
      <c r="C287" s="204"/>
      <c r="D287" s="32">
        <v>3734</v>
      </c>
      <c r="E287" s="386">
        <v>293492</v>
      </c>
      <c r="F287" s="205">
        <v>182543602</v>
      </c>
    </row>
    <row r="288" spans="1:6" ht="12" customHeight="1">
      <c r="A288" s="335" t="s">
        <v>69</v>
      </c>
      <c r="B288" s="204"/>
      <c r="C288" s="204"/>
      <c r="D288" s="32">
        <v>1096</v>
      </c>
      <c r="E288" s="386">
        <v>145739</v>
      </c>
      <c r="F288" s="205">
        <v>166751086</v>
      </c>
    </row>
    <row r="289" spans="1:6" ht="12" customHeight="1">
      <c r="A289" s="335" t="s">
        <v>70</v>
      </c>
      <c r="B289" s="204"/>
      <c r="C289" s="204"/>
      <c r="D289" s="32">
        <v>310</v>
      </c>
      <c r="E289" s="386">
        <v>48344</v>
      </c>
      <c r="F289" s="205">
        <v>185796786</v>
      </c>
    </row>
    <row r="290" spans="1:6" ht="12" customHeight="1">
      <c r="A290" s="335" t="s">
        <v>223</v>
      </c>
      <c r="B290" s="40"/>
      <c r="C290" s="18"/>
      <c r="D290" s="18">
        <v>1139</v>
      </c>
      <c r="E290" s="41">
        <v>176870</v>
      </c>
      <c r="F290" s="137">
        <v>548525183</v>
      </c>
    </row>
    <row r="291" spans="1:6" ht="12" customHeight="1">
      <c r="A291" s="335" t="s">
        <v>71</v>
      </c>
      <c r="B291" s="40"/>
      <c r="C291" s="40"/>
      <c r="D291" s="18">
        <v>429</v>
      </c>
      <c r="E291" s="41">
        <v>15677</v>
      </c>
      <c r="F291" s="137">
        <v>12270227</v>
      </c>
    </row>
    <row r="292" spans="1:6" ht="2.25" customHeight="1">
      <c r="A292" s="424"/>
      <c r="B292" s="9"/>
      <c r="C292" s="26"/>
      <c r="D292" s="26"/>
      <c r="E292" s="26"/>
      <c r="F292" s="113"/>
    </row>
    <row r="293" spans="1:6" ht="14.1" customHeight="1">
      <c r="A293" s="395" t="s">
        <v>294</v>
      </c>
      <c r="B293" s="373"/>
      <c r="C293" s="349"/>
      <c r="D293" s="374">
        <v>42217</v>
      </c>
      <c r="E293" s="374">
        <v>40299</v>
      </c>
      <c r="F293" s="375">
        <v>39295</v>
      </c>
    </row>
    <row r="294" spans="1:6" ht="2.25" customHeight="1">
      <c r="A294" s="333"/>
      <c r="B294" s="2"/>
      <c r="C294" s="18"/>
      <c r="D294" s="18"/>
      <c r="E294" s="18"/>
      <c r="F294" s="126"/>
    </row>
    <row r="295" spans="1:6" ht="12.15" customHeight="1">
      <c r="A295" s="425" t="s">
        <v>124</v>
      </c>
      <c r="B295" s="2"/>
      <c r="C295" s="22"/>
      <c r="D295" s="251" t="s">
        <v>317</v>
      </c>
      <c r="E295" s="252" t="s">
        <v>318</v>
      </c>
      <c r="F295" s="253" t="s">
        <v>319</v>
      </c>
    </row>
    <row r="296" spans="1:6" ht="12.15" customHeight="1">
      <c r="A296" s="425" t="s">
        <v>125</v>
      </c>
      <c r="B296" s="4"/>
      <c r="C296" s="22"/>
      <c r="D296" s="254" t="s">
        <v>88</v>
      </c>
      <c r="E296" s="255" t="s">
        <v>117</v>
      </c>
      <c r="F296" s="256" t="s">
        <v>60</v>
      </c>
    </row>
    <row r="297" spans="1:6" ht="12.15" customHeight="1">
      <c r="A297" s="425" t="s">
        <v>128</v>
      </c>
      <c r="B297" s="4"/>
      <c r="C297" s="22"/>
      <c r="D297" s="254">
        <v>337</v>
      </c>
      <c r="E297" s="255">
        <v>308</v>
      </c>
      <c r="F297" s="256">
        <v>295</v>
      </c>
    </row>
    <row r="298" spans="1:6" ht="12.15" customHeight="1">
      <c r="A298" s="425" t="s">
        <v>126</v>
      </c>
      <c r="B298" s="4"/>
      <c r="C298" s="22"/>
      <c r="D298" s="257">
        <f>SUM(D299:D300)</f>
        <v>100979303</v>
      </c>
      <c r="E298" s="258">
        <f>SUM(E299:E300)</f>
        <v>92335113</v>
      </c>
      <c r="F298" s="259">
        <f>SUM(F299:F300)</f>
        <v>88546087</v>
      </c>
    </row>
    <row r="299" spans="1:6" ht="12.15" customHeight="1">
      <c r="A299" s="235" t="s">
        <v>20</v>
      </c>
      <c r="B299" s="4"/>
      <c r="C299" s="22"/>
      <c r="D299" s="251">
        <v>51069962</v>
      </c>
      <c r="E299" s="252">
        <v>46634257</v>
      </c>
      <c r="F299" s="260">
        <v>44757788</v>
      </c>
    </row>
    <row r="300" spans="1:6" ht="12.15" customHeight="1">
      <c r="A300" s="235" t="s">
        <v>21</v>
      </c>
      <c r="B300" s="4"/>
      <c r="C300" s="22"/>
      <c r="D300" s="251">
        <v>49909341</v>
      </c>
      <c r="E300" s="252">
        <v>45700856</v>
      </c>
      <c r="F300" s="260">
        <v>43788299</v>
      </c>
    </row>
    <row r="301" spans="1:6" ht="12.15" customHeight="1">
      <c r="A301" s="425" t="s">
        <v>127</v>
      </c>
      <c r="B301" s="4"/>
      <c r="C301" s="22"/>
      <c r="D301" s="226">
        <f>SUM(D302:D303)</f>
        <v>100</v>
      </c>
      <c r="E301" s="228">
        <f>SUM(E302:E303)</f>
        <v>100</v>
      </c>
      <c r="F301" s="261">
        <f>SUM(F302:F303)</f>
        <v>100</v>
      </c>
    </row>
    <row r="302" spans="1:6" ht="12.15" customHeight="1">
      <c r="A302" s="235" t="s">
        <v>20</v>
      </c>
      <c r="B302" s="2"/>
      <c r="C302" s="22"/>
      <c r="D302" s="226">
        <f>D299/D298*100</f>
        <v>50.574682615901992</v>
      </c>
      <c r="E302" s="228">
        <f>E299/E298*100</f>
        <v>50.505442062977714</v>
      </c>
      <c r="F302" s="261">
        <f>F299/F298*100</f>
        <v>50.547448810470861</v>
      </c>
    </row>
    <row r="303" spans="1:6" ht="12" customHeight="1">
      <c r="A303" s="235" t="s">
        <v>21</v>
      </c>
      <c r="B303" s="2"/>
      <c r="C303" s="22"/>
      <c r="D303" s="226">
        <f>D300/D298*100</f>
        <v>49.425317384098008</v>
      </c>
      <c r="E303" s="228">
        <f>E300/E298*100</f>
        <v>49.494557937022286</v>
      </c>
      <c r="F303" s="261">
        <f>F300/F298*100</f>
        <v>49.452551189529132</v>
      </c>
    </row>
    <row r="304" spans="1:6" ht="12.15" customHeight="1">
      <c r="A304" s="425" t="s">
        <v>129</v>
      </c>
      <c r="B304" s="2"/>
      <c r="C304" s="22"/>
      <c r="D304" s="215">
        <f>D306+D307+D310</f>
        <v>100979303</v>
      </c>
      <c r="E304" s="240">
        <f>E306+E307+E310</f>
        <v>92335113</v>
      </c>
      <c r="F304" s="262">
        <f>F306+F307+F310</f>
        <v>88546087</v>
      </c>
    </row>
    <row r="305" spans="1:6" ht="12.15" customHeight="1">
      <c r="A305" s="235" t="s">
        <v>130</v>
      </c>
      <c r="B305" s="2"/>
      <c r="C305" s="22"/>
      <c r="D305" s="18">
        <f>2076015+8742916</f>
        <v>10818931</v>
      </c>
      <c r="E305" s="19">
        <f>1968131+8265653</f>
        <v>10233784</v>
      </c>
      <c r="F305" s="106">
        <f>2070297+8505359</f>
        <v>10575656</v>
      </c>
    </row>
    <row r="306" spans="1:6" ht="12.15" customHeight="1">
      <c r="A306" s="426" t="s">
        <v>38</v>
      </c>
      <c r="B306" s="2"/>
      <c r="C306" s="22"/>
      <c r="D306" s="251">
        <v>32155793</v>
      </c>
      <c r="E306" s="252">
        <v>30734937</v>
      </c>
      <c r="F306" s="263">
        <v>31407604</v>
      </c>
    </row>
    <row r="307" spans="1:6" ht="12.15" customHeight="1">
      <c r="A307" s="426" t="s">
        <v>39</v>
      </c>
      <c r="B307" s="2"/>
      <c r="C307" s="22"/>
      <c r="D307" s="251">
        <v>64035924</v>
      </c>
      <c r="E307" s="252">
        <v>57587249</v>
      </c>
      <c r="F307" s="263">
        <v>53468834</v>
      </c>
    </row>
    <row r="308" spans="1:6" ht="12.15" customHeight="1">
      <c r="A308" s="235" t="s">
        <v>131</v>
      </c>
      <c r="B308" s="2"/>
      <c r="C308" s="22"/>
      <c r="D308" s="251">
        <v>62615419</v>
      </c>
      <c r="E308" s="252">
        <v>55719517</v>
      </c>
      <c r="F308" s="263">
        <v>51300060</v>
      </c>
    </row>
    <row r="309" spans="1:6" ht="12.15" customHeight="1">
      <c r="A309" s="235" t="s">
        <v>132</v>
      </c>
      <c r="B309" s="2"/>
      <c r="C309" s="22"/>
      <c r="D309" s="251">
        <v>7548769</v>
      </c>
      <c r="E309" s="252">
        <v>6241326</v>
      </c>
      <c r="F309" s="263">
        <f>F310+1837495</f>
        <v>5507144</v>
      </c>
    </row>
    <row r="310" spans="1:6" ht="12" customHeight="1">
      <c r="A310" s="426" t="s">
        <v>40</v>
      </c>
      <c r="B310" s="4"/>
      <c r="C310" s="22"/>
      <c r="D310" s="251">
        <v>4787586</v>
      </c>
      <c r="E310" s="252">
        <v>4012927</v>
      </c>
      <c r="F310" s="263">
        <v>3669649</v>
      </c>
    </row>
    <row r="311" spans="1:6" s="8" customFormat="1" ht="3" customHeight="1" thickBot="1">
      <c r="A311" s="427"/>
      <c r="B311" s="103"/>
      <c r="C311" s="182"/>
      <c r="D311" s="183"/>
      <c r="E311" s="183"/>
      <c r="F311" s="184"/>
    </row>
    <row r="312" spans="1:6" s="168" customFormat="1" ht="13.5" customHeight="1">
      <c r="A312" s="428" t="s">
        <v>295</v>
      </c>
      <c r="B312" s="171"/>
      <c r="C312" s="171"/>
      <c r="D312" s="171"/>
      <c r="E312" s="247"/>
      <c r="F312" s="171"/>
    </row>
    <row r="313" spans="1:6" s="168" customFormat="1" ht="10.5" customHeight="1">
      <c r="A313" s="509" t="s">
        <v>162</v>
      </c>
      <c r="B313" s="509"/>
      <c r="C313" s="509"/>
      <c r="D313" s="509"/>
      <c r="E313" s="509"/>
      <c r="F313" s="509"/>
    </row>
    <row r="314" spans="1:6" s="168" customFormat="1" ht="10.5" customHeight="1">
      <c r="A314" s="509" t="s">
        <v>163</v>
      </c>
      <c r="B314" s="509"/>
      <c r="C314" s="509"/>
      <c r="D314" s="509"/>
      <c r="E314" s="509"/>
      <c r="F314" s="509"/>
    </row>
    <row r="315" spans="1:6" s="168" customFormat="1" ht="10.5" customHeight="1">
      <c r="A315" s="509" t="s">
        <v>164</v>
      </c>
      <c r="B315" s="509"/>
      <c r="C315" s="509"/>
      <c r="D315" s="509"/>
      <c r="E315" s="509"/>
      <c r="F315" s="509"/>
    </row>
    <row r="316" spans="1:6" s="168" customFormat="1" ht="10.5" customHeight="1">
      <c r="A316" s="509" t="s">
        <v>168</v>
      </c>
      <c r="B316" s="509"/>
      <c r="C316" s="284"/>
      <c r="D316" s="284"/>
      <c r="E316" s="284"/>
      <c r="F316" s="284"/>
    </row>
    <row r="317" spans="1:6" s="168" customFormat="1" ht="10.5" customHeight="1">
      <c r="A317" s="420" t="s">
        <v>167</v>
      </c>
      <c r="B317" s="169"/>
      <c r="C317" s="169"/>
      <c r="D317" s="170"/>
      <c r="E317" s="169"/>
      <c r="F317" s="248"/>
    </row>
    <row r="318" spans="1:6" s="168" customFormat="1" ht="13.5" customHeight="1">
      <c r="A318" s="408" t="s">
        <v>401</v>
      </c>
      <c r="B318" s="61"/>
      <c r="C318" s="61"/>
      <c r="D318" s="91"/>
      <c r="E318" s="92"/>
      <c r="F318" s="201" t="s">
        <v>150</v>
      </c>
    </row>
    <row r="319" spans="1:6" s="168" customFormat="1" ht="11.25" customHeight="1" thickBot="1">
      <c r="A319" s="420"/>
      <c r="B319" s="169"/>
      <c r="C319" s="187"/>
      <c r="D319" s="186"/>
      <c r="E319" s="187"/>
      <c r="F319" s="188"/>
    </row>
    <row r="320" spans="1:6" ht="14.1" customHeight="1" thickBot="1">
      <c r="A320" s="389" t="s">
        <v>296</v>
      </c>
      <c r="B320" s="376"/>
      <c r="C320" s="354"/>
      <c r="D320" s="377">
        <v>42217</v>
      </c>
      <c r="E320" s="377">
        <v>40299</v>
      </c>
      <c r="F320" s="378">
        <v>39295</v>
      </c>
    </row>
    <row r="321" spans="1:6" s="168" customFormat="1" ht="11.25" customHeight="1">
      <c r="A321" s="429" t="s">
        <v>133</v>
      </c>
      <c r="B321" s="185"/>
      <c r="C321" s="185"/>
      <c r="D321" s="219">
        <v>100</v>
      </c>
      <c r="E321" s="220">
        <v>100</v>
      </c>
      <c r="F321" s="273">
        <v>100</v>
      </c>
    </row>
    <row r="322" spans="1:6" s="168" customFormat="1" ht="11.25" customHeight="1">
      <c r="A322" s="235" t="s">
        <v>130</v>
      </c>
      <c r="B322" s="187"/>
      <c r="C322" s="187"/>
      <c r="D322" s="222">
        <v>10.714008394373648</v>
      </c>
      <c r="E322" s="210">
        <v>11.083306953877882</v>
      </c>
      <c r="F322" s="221">
        <v>11.94367403271022</v>
      </c>
    </row>
    <row r="323" spans="1:6" s="168" customFormat="1" ht="11.25" customHeight="1">
      <c r="A323" s="426" t="s">
        <v>38</v>
      </c>
      <c r="B323" s="187"/>
      <c r="C323" s="187"/>
      <c r="D323" s="222">
        <v>31.843944298169696</v>
      </c>
      <c r="E323" s="210">
        <v>33.286293806777493</v>
      </c>
      <c r="F323" s="221">
        <v>35.470346645583561</v>
      </c>
    </row>
    <row r="324" spans="1:6" s="168" customFormat="1" ht="11.25" customHeight="1">
      <c r="A324" s="426" t="s">
        <v>39</v>
      </c>
      <c r="B324" s="187"/>
      <c r="C324" s="187"/>
      <c r="D324" s="222">
        <v>63.414899982028992</v>
      </c>
      <c r="E324" s="210">
        <v>62.367659635614459</v>
      </c>
      <c r="F324" s="221">
        <v>60.385315502423055</v>
      </c>
    </row>
    <row r="325" spans="1:6" s="168" customFormat="1" ht="11.25" customHeight="1">
      <c r="A325" s="235" t="s">
        <v>131</v>
      </c>
      <c r="B325" s="187"/>
      <c r="C325" s="187"/>
      <c r="D325" s="222">
        <v>62.008171119976929</v>
      </c>
      <c r="E325" s="210">
        <v>60.344884182900174</v>
      </c>
      <c r="F325" s="221">
        <v>57.935998910940015</v>
      </c>
    </row>
    <row r="326" spans="1:6" s="168" customFormat="1" ht="11.25" customHeight="1">
      <c r="A326" s="235" t="s">
        <v>132</v>
      </c>
      <c r="B326" s="187"/>
      <c r="C326" s="187"/>
      <c r="D326" s="222">
        <v>7.4755606106728631</v>
      </c>
      <c r="E326" s="210">
        <v>6.7594285610502265</v>
      </c>
      <c r="F326" s="221">
        <v>6.2195227215404794</v>
      </c>
    </row>
    <row r="327" spans="1:6" s="168" customFormat="1" ht="11.25" customHeight="1">
      <c r="A327" s="426" t="s">
        <v>40</v>
      </c>
      <c r="B327" s="187"/>
      <c r="C327" s="187"/>
      <c r="D327" s="222">
        <v>4.7411557198013137</v>
      </c>
      <c r="E327" s="210">
        <v>4.3460465576080463</v>
      </c>
      <c r="F327" s="221">
        <v>4.1443378519933916</v>
      </c>
    </row>
    <row r="328" spans="1:6" s="168" customFormat="1" ht="11.25" customHeight="1">
      <c r="A328" s="425" t="s">
        <v>134</v>
      </c>
      <c r="B328" s="187"/>
      <c r="C328" s="187"/>
      <c r="D328" s="222">
        <v>57.691646645092533</v>
      </c>
      <c r="E328" s="210">
        <v>60.33951022734216</v>
      </c>
      <c r="F328" s="221">
        <v>65.603175487238033</v>
      </c>
    </row>
    <row r="329" spans="1:6" s="168" customFormat="1" ht="11.25" customHeight="1">
      <c r="A329" s="235" t="s">
        <v>135</v>
      </c>
      <c r="B329" s="187"/>
      <c r="C329" s="187"/>
      <c r="D329" s="222">
        <v>50.215240120529849</v>
      </c>
      <c r="E329" s="210">
        <v>53.371080462621158</v>
      </c>
      <c r="F329" s="221">
        <v>58.740020401417389</v>
      </c>
    </row>
    <row r="330" spans="1:6" s="168" customFormat="1" ht="11.25" customHeight="1">
      <c r="A330" s="235" t="s">
        <v>136</v>
      </c>
      <c r="B330" s="187"/>
      <c r="C330" s="187"/>
      <c r="D330" s="222">
        <v>7.4764065245626812</v>
      </c>
      <c r="E330" s="210">
        <v>6.9684297647210052</v>
      </c>
      <c r="F330" s="221">
        <v>6.8631550858206474</v>
      </c>
    </row>
    <row r="331" spans="1:6" s="168" customFormat="1" ht="11.25" customHeight="1">
      <c r="A331" s="425" t="s">
        <v>148</v>
      </c>
      <c r="B331" s="187"/>
      <c r="C331" s="187"/>
      <c r="D331" s="239">
        <v>102.32545847479733</v>
      </c>
      <c r="E331" s="211">
        <v>102.04241469787787</v>
      </c>
      <c r="F331" s="274">
        <v>102.21403667678437</v>
      </c>
    </row>
    <row r="332" spans="1:6" s="168" customFormat="1" ht="11.25" customHeight="1">
      <c r="A332" s="425" t="s">
        <v>137</v>
      </c>
      <c r="B332" s="187"/>
      <c r="C332" s="187"/>
      <c r="D332" s="223">
        <v>24.279</v>
      </c>
      <c r="E332" s="212">
        <v>23.297999999999998</v>
      </c>
      <c r="F332" s="275">
        <v>22.2</v>
      </c>
    </row>
    <row r="333" spans="1:6" s="168" customFormat="1" ht="11.25" customHeight="1">
      <c r="A333" s="425" t="s">
        <v>138</v>
      </c>
      <c r="B333" s="187"/>
      <c r="C333" s="187"/>
      <c r="D333" s="241" t="s">
        <v>156</v>
      </c>
      <c r="E333" s="238" t="s">
        <v>153</v>
      </c>
      <c r="F333" s="224" t="s">
        <v>156</v>
      </c>
    </row>
    <row r="334" spans="1:6" s="168" customFormat="1" ht="11.25" customHeight="1">
      <c r="A334" s="430" t="s">
        <v>139</v>
      </c>
      <c r="B334" s="187"/>
      <c r="C334" s="187"/>
      <c r="D334" s="241" t="s">
        <v>156</v>
      </c>
      <c r="E334" s="238" t="s">
        <v>154</v>
      </c>
      <c r="F334" s="224" t="s">
        <v>156</v>
      </c>
    </row>
    <row r="335" spans="1:6" s="168" customFormat="1" ht="11.25" customHeight="1">
      <c r="A335" s="425" t="s">
        <v>140</v>
      </c>
      <c r="B335" s="187"/>
      <c r="C335" s="187"/>
      <c r="D335" s="216">
        <v>100573715</v>
      </c>
      <c r="E335" s="214">
        <v>92097978</v>
      </c>
      <c r="F335" s="225">
        <v>88304615</v>
      </c>
    </row>
    <row r="336" spans="1:6" s="168" customFormat="1" ht="11.25" customHeight="1">
      <c r="A336" s="235" t="s">
        <v>20</v>
      </c>
      <c r="B336" s="187"/>
      <c r="C336" s="187"/>
      <c r="D336" s="216">
        <v>50774021</v>
      </c>
      <c r="E336" s="214">
        <v>46458988</v>
      </c>
      <c r="F336" s="225">
        <v>44583853</v>
      </c>
    </row>
    <row r="337" spans="1:6" s="168" customFormat="1" ht="11.25" customHeight="1">
      <c r="A337" s="235" t="s">
        <v>21</v>
      </c>
      <c r="B337" s="187"/>
      <c r="C337" s="187"/>
      <c r="D337" s="216">
        <v>49799694</v>
      </c>
      <c r="E337" s="214">
        <v>45638990</v>
      </c>
      <c r="F337" s="225">
        <v>43720762</v>
      </c>
    </row>
    <row r="338" spans="1:6" s="168" customFormat="1" ht="11.25" customHeight="1">
      <c r="A338" s="425" t="s">
        <v>141</v>
      </c>
      <c r="B338" s="187"/>
      <c r="C338" s="187"/>
      <c r="D338" s="226">
        <v>100</v>
      </c>
      <c r="E338" s="213">
        <v>100</v>
      </c>
      <c r="F338" s="227">
        <v>100</v>
      </c>
    </row>
    <row r="339" spans="1:6" s="168" customFormat="1" ht="11.25" customHeight="1">
      <c r="A339" s="235" t="s">
        <v>20</v>
      </c>
      <c r="B339" s="187"/>
      <c r="C339" s="187"/>
      <c r="D339" s="226">
        <v>50.484384513389017</v>
      </c>
      <c r="E339" s="213">
        <v>50.445176983147235</v>
      </c>
      <c r="F339" s="227">
        <v>50.488700958607879</v>
      </c>
    </row>
    <row r="340" spans="1:6" s="168" customFormat="1" ht="11.25" customHeight="1">
      <c r="A340" s="235" t="s">
        <v>21</v>
      </c>
      <c r="B340" s="187"/>
      <c r="C340" s="187"/>
      <c r="D340" s="226">
        <v>49.51561548661099</v>
      </c>
      <c r="E340" s="213">
        <v>49.554823016852765</v>
      </c>
      <c r="F340" s="227">
        <v>49.511299041392114</v>
      </c>
    </row>
    <row r="341" spans="1:6" s="168" customFormat="1" ht="11.25" customHeight="1">
      <c r="A341" s="425" t="s">
        <v>142</v>
      </c>
      <c r="B341" s="187"/>
      <c r="C341" s="187"/>
      <c r="D341" s="215">
        <v>100573715</v>
      </c>
      <c r="E341" s="214">
        <v>92097978</v>
      </c>
      <c r="F341" s="225">
        <v>88304615</v>
      </c>
    </row>
    <row r="342" spans="1:6" s="168" customFormat="1" ht="11.25" customHeight="1">
      <c r="A342" s="235" t="s">
        <v>130</v>
      </c>
      <c r="B342" s="187"/>
      <c r="C342" s="187"/>
      <c r="D342" s="20">
        <v>10815998</v>
      </c>
      <c r="E342" s="214">
        <v>10231201</v>
      </c>
      <c r="F342" s="225">
        <v>10573381</v>
      </c>
    </row>
    <row r="343" spans="1:6" s="168" customFormat="1" ht="11.25" customHeight="1">
      <c r="A343" s="426" t="s">
        <v>38</v>
      </c>
      <c r="B343" s="187"/>
      <c r="C343" s="187"/>
      <c r="D343" s="216">
        <v>32135285</v>
      </c>
      <c r="E343" s="214">
        <v>30717569</v>
      </c>
      <c r="F343" s="225">
        <v>31389020</v>
      </c>
    </row>
    <row r="344" spans="1:6" s="168" customFormat="1" ht="11.25" customHeight="1">
      <c r="A344" s="426" t="s">
        <v>39</v>
      </c>
      <c r="B344" s="187"/>
      <c r="C344" s="187"/>
      <c r="D344" s="216">
        <v>63659732</v>
      </c>
      <c r="E344" s="214">
        <v>57374166</v>
      </c>
      <c r="F344" s="225">
        <v>53251374</v>
      </c>
    </row>
    <row r="345" spans="1:6" s="168" customFormat="1" ht="11.25" customHeight="1">
      <c r="A345" s="235" t="s">
        <v>131</v>
      </c>
      <c r="B345" s="187"/>
      <c r="C345" s="187"/>
      <c r="D345" s="242">
        <v>62263325</v>
      </c>
      <c r="E345" s="214">
        <v>55513682</v>
      </c>
      <c r="F345" s="225">
        <v>51100067</v>
      </c>
    </row>
    <row r="346" spans="1:6" s="168" customFormat="1" ht="11.25" customHeight="1">
      <c r="A346" s="235" t="s">
        <v>132</v>
      </c>
      <c r="B346" s="187"/>
      <c r="C346" s="187"/>
      <c r="D346" s="242">
        <v>7534306</v>
      </c>
      <c r="E346" s="214">
        <v>6230480</v>
      </c>
      <c r="F346" s="225">
        <v>5498848</v>
      </c>
    </row>
    <row r="347" spans="1:6" s="168" customFormat="1" ht="11.25" customHeight="1">
      <c r="A347" s="426" t="s">
        <v>40</v>
      </c>
      <c r="B347" s="187"/>
      <c r="C347" s="187"/>
      <c r="D347" s="216">
        <v>4778698</v>
      </c>
      <c r="E347" s="214">
        <v>4006243</v>
      </c>
      <c r="F347" s="225">
        <v>3664221</v>
      </c>
    </row>
    <row r="348" spans="1:6" s="168" customFormat="1" ht="11.25" customHeight="1">
      <c r="A348" s="425" t="s">
        <v>143</v>
      </c>
      <c r="B348" s="187"/>
      <c r="C348" s="187"/>
      <c r="D348" s="229">
        <v>100</v>
      </c>
      <c r="E348" s="213">
        <v>100</v>
      </c>
      <c r="F348" s="227">
        <v>100.00000000000001</v>
      </c>
    </row>
    <row r="349" spans="1:6" s="168" customFormat="1" ht="11.25" customHeight="1">
      <c r="A349" s="235" t="s">
        <v>130</v>
      </c>
      <c r="B349" s="187"/>
      <c r="C349" s="187"/>
      <c r="D349" s="243">
        <v>10.754298973643362</v>
      </c>
      <c r="E349" s="213">
        <v>11.109039766323644</v>
      </c>
      <c r="F349" s="227">
        <v>11.973758109924379</v>
      </c>
    </row>
    <row r="350" spans="1:6" s="168" customFormat="1" ht="11.25" customHeight="1">
      <c r="A350" s="426" t="s">
        <v>38</v>
      </c>
      <c r="B350" s="187"/>
      <c r="C350" s="187"/>
      <c r="D350" s="230">
        <v>31.951971745301442</v>
      </c>
      <c r="E350" s="213">
        <v>33.353141585801154</v>
      </c>
      <c r="F350" s="227">
        <v>35.546296193013241</v>
      </c>
    </row>
    <row r="351" spans="1:6" s="168" customFormat="1" ht="11.25" customHeight="1">
      <c r="A351" s="426" t="s">
        <v>39</v>
      </c>
      <c r="B351" s="187"/>
      <c r="C351" s="187"/>
      <c r="D351" s="230">
        <v>63.296589968860154</v>
      </c>
      <c r="E351" s="213">
        <v>62.296879091091448</v>
      </c>
      <c r="F351" s="227">
        <v>60.304180025019086</v>
      </c>
    </row>
    <row r="352" spans="1:6" s="168" customFormat="1" ht="11.25" customHeight="1">
      <c r="A352" s="235" t="s">
        <v>131</v>
      </c>
      <c r="B352" s="187"/>
      <c r="C352" s="187"/>
      <c r="D352" s="243">
        <v>61.908148664887243</v>
      </c>
      <c r="E352" s="213">
        <v>60.276765251024301</v>
      </c>
      <c r="F352" s="227">
        <v>57.867946086396508</v>
      </c>
    </row>
    <row r="353" spans="1:6" s="168" customFormat="1" ht="11.25" customHeight="1">
      <c r="A353" s="235" t="s">
        <v>132</v>
      </c>
      <c r="B353" s="187"/>
      <c r="C353" s="187"/>
      <c r="D353" s="243">
        <v>7.4913271325415396</v>
      </c>
      <c r="E353" s="213">
        <v>6.7650562317448495</v>
      </c>
      <c r="F353" s="227">
        <v>6.2271354673818582</v>
      </c>
    </row>
    <row r="354" spans="1:6" s="168" customFormat="1" ht="11.25" customHeight="1">
      <c r="A354" s="426" t="s">
        <v>40</v>
      </c>
      <c r="B354" s="187"/>
      <c r="C354" s="187"/>
      <c r="D354" s="230">
        <v>4.7514382858384021</v>
      </c>
      <c r="E354" s="213">
        <v>4.3499793231073971</v>
      </c>
      <c r="F354" s="227">
        <v>4.1495237819676811</v>
      </c>
    </row>
    <row r="355" spans="1:6" s="168" customFormat="1" ht="11.25" customHeight="1">
      <c r="A355" s="425" t="s">
        <v>134</v>
      </c>
      <c r="B355" s="187"/>
      <c r="C355" s="187"/>
      <c r="D355" s="229">
        <v>57.986393973509031</v>
      </c>
      <c r="E355" s="213">
        <v>60.521684968806341</v>
      </c>
      <c r="F355" s="227">
        <v>65.825984133292039</v>
      </c>
    </row>
    <row r="356" spans="1:6" s="168" customFormat="1" ht="11.25" customHeight="1">
      <c r="A356" s="235" t="s">
        <v>135</v>
      </c>
      <c r="B356" s="187"/>
      <c r="C356" s="187"/>
      <c r="D356" s="65">
        <v>50.479767963836231</v>
      </c>
      <c r="E356" s="213">
        <v>53.539024863559668</v>
      </c>
      <c r="F356" s="227">
        <v>58.944995484999133</v>
      </c>
    </row>
    <row r="357" spans="1:6" s="168" customFormat="1" ht="11.25" customHeight="1">
      <c r="A357" s="235" t="s">
        <v>136</v>
      </c>
      <c r="B357" s="187"/>
      <c r="C357" s="187"/>
      <c r="D357" s="65">
        <v>7.5066260096728028</v>
      </c>
      <c r="E357" s="213">
        <v>6.982660105246671</v>
      </c>
      <c r="F357" s="227">
        <v>6.8809886482929059</v>
      </c>
    </row>
    <row r="358" spans="1:6" s="168" customFormat="1" ht="11.25" customHeight="1">
      <c r="A358" s="425" t="s">
        <v>148</v>
      </c>
      <c r="B358" s="187"/>
      <c r="C358" s="187"/>
      <c r="D358" s="216">
        <v>101.95649194149668</v>
      </c>
      <c r="E358" s="214">
        <v>101.79670496652096</v>
      </c>
      <c r="F358" s="225">
        <v>101.9740987131011</v>
      </c>
    </row>
    <row r="359" spans="1:6" s="168" customFormat="1" ht="11.25" customHeight="1">
      <c r="A359" s="425" t="s">
        <v>144</v>
      </c>
      <c r="B359" s="187"/>
      <c r="C359" s="187"/>
      <c r="D359" s="216">
        <v>22975630</v>
      </c>
      <c r="E359" s="214">
        <v>20171899</v>
      </c>
      <c r="F359" s="225">
        <v>18539769</v>
      </c>
    </row>
    <row r="360" spans="1:6" s="168" customFormat="1" ht="11.25" customHeight="1">
      <c r="A360" s="425" t="s">
        <v>41</v>
      </c>
      <c r="B360" s="187"/>
      <c r="C360" s="187"/>
      <c r="D360" s="229">
        <v>4.3774083670393367</v>
      </c>
      <c r="E360" s="213">
        <v>4.5656573037570736</v>
      </c>
      <c r="F360" s="227">
        <v>4.7629835625244308</v>
      </c>
    </row>
    <row r="361" spans="1:6" s="168" customFormat="1" ht="11.25" customHeight="1">
      <c r="A361" s="425" t="s">
        <v>138</v>
      </c>
      <c r="B361" s="187"/>
      <c r="C361" s="187"/>
      <c r="D361" s="244" t="s">
        <v>156</v>
      </c>
      <c r="E361" s="237" t="s">
        <v>153</v>
      </c>
      <c r="F361" s="249" t="s">
        <v>156</v>
      </c>
    </row>
    <row r="362" spans="1:6" s="168" customFormat="1" ht="11.25" customHeight="1">
      <c r="A362" s="430" t="s">
        <v>139</v>
      </c>
      <c r="B362" s="187"/>
      <c r="C362" s="187"/>
      <c r="D362" s="244" t="s">
        <v>156</v>
      </c>
      <c r="E362" s="237" t="s">
        <v>155</v>
      </c>
      <c r="F362" s="249" t="s">
        <v>156</v>
      </c>
    </row>
    <row r="363" spans="1:6" s="168" customFormat="1" ht="11.25" customHeight="1">
      <c r="A363" s="425" t="s">
        <v>145</v>
      </c>
      <c r="B363" s="187"/>
      <c r="C363" s="187"/>
      <c r="D363" s="65">
        <v>98.3</v>
      </c>
      <c r="E363" s="213">
        <v>97.1</v>
      </c>
      <c r="F363" s="249" t="s">
        <v>156</v>
      </c>
    </row>
    <row r="364" spans="1:6" s="168" customFormat="1" ht="11.25" customHeight="1">
      <c r="A364" s="425" t="s">
        <v>146</v>
      </c>
      <c r="B364" s="187"/>
      <c r="C364" s="187"/>
      <c r="D364" s="216">
        <v>405588</v>
      </c>
      <c r="E364" s="214">
        <v>237135</v>
      </c>
      <c r="F364" s="225">
        <v>241472</v>
      </c>
    </row>
    <row r="365" spans="1:6" s="168" customFormat="1" ht="11.25" customHeight="1">
      <c r="A365" s="235" t="s">
        <v>147</v>
      </c>
      <c r="B365" s="187"/>
      <c r="C365" s="187"/>
      <c r="D365" s="245">
        <v>295941</v>
      </c>
      <c r="E365" s="214">
        <v>175269</v>
      </c>
      <c r="F365" s="225">
        <v>173935</v>
      </c>
    </row>
    <row r="366" spans="1:6" s="168" customFormat="1" ht="11.25" customHeight="1" thickBot="1">
      <c r="A366" s="236" t="s">
        <v>21</v>
      </c>
      <c r="B366" s="217"/>
      <c r="C366" s="217"/>
      <c r="D366" s="246">
        <v>109647</v>
      </c>
      <c r="E366" s="218">
        <v>61866</v>
      </c>
      <c r="F366" s="231">
        <v>67537</v>
      </c>
    </row>
    <row r="367" spans="1:6" ht="13.65" customHeight="1">
      <c r="A367" s="431" t="s">
        <v>297</v>
      </c>
      <c r="B367" s="279"/>
      <c r="C367" s="280"/>
      <c r="D367" s="281">
        <v>2017</v>
      </c>
      <c r="E367" s="281">
        <v>2016</v>
      </c>
      <c r="F367" s="328">
        <v>2015</v>
      </c>
    </row>
    <row r="368" spans="1:6" ht="3" customHeight="1">
      <c r="A368" s="390"/>
      <c r="B368" s="26"/>
      <c r="C368" s="74"/>
      <c r="D368" s="43"/>
      <c r="E368" s="43"/>
      <c r="F368" s="329"/>
    </row>
    <row r="369" spans="1:6" ht="12.75" customHeight="1">
      <c r="A369" s="333" t="s">
        <v>298</v>
      </c>
      <c r="B369" s="26"/>
      <c r="C369" s="75"/>
      <c r="D369" s="32">
        <v>1700618</v>
      </c>
      <c r="E369" s="28">
        <v>1731289</v>
      </c>
      <c r="F369" s="132">
        <v>1744767</v>
      </c>
    </row>
    <row r="370" spans="1:6" ht="12.75" customHeight="1">
      <c r="A370" s="335" t="s">
        <v>20</v>
      </c>
      <c r="B370" s="31"/>
      <c r="C370" s="75"/>
      <c r="D370" s="31">
        <v>851531</v>
      </c>
      <c r="E370" s="28">
        <v>903694</v>
      </c>
      <c r="F370" s="132">
        <v>910877</v>
      </c>
    </row>
    <row r="371" spans="1:6" ht="12.75" customHeight="1">
      <c r="A371" s="335" t="s">
        <v>21</v>
      </c>
      <c r="B371" s="31"/>
      <c r="C371" s="75"/>
      <c r="D371" s="31">
        <v>779084</v>
      </c>
      <c r="E371" s="28">
        <v>827595</v>
      </c>
      <c r="F371" s="132">
        <v>833890</v>
      </c>
    </row>
    <row r="372" spans="1:6" ht="12.75" customHeight="1">
      <c r="A372" s="335"/>
      <c r="B372" s="31"/>
      <c r="C372" s="75"/>
      <c r="D372" s="17"/>
      <c r="E372" s="17"/>
      <c r="F372" s="327"/>
    </row>
    <row r="373" spans="1:6" ht="12.75" customHeight="1">
      <c r="A373" s="333" t="s">
        <v>299</v>
      </c>
      <c r="B373" s="26"/>
      <c r="C373" s="76"/>
      <c r="D373" s="32">
        <v>434932</v>
      </c>
      <c r="E373" s="29">
        <v>419628</v>
      </c>
      <c r="F373" s="111">
        <v>439424</v>
      </c>
    </row>
    <row r="374" spans="1:6" ht="12.75" customHeight="1">
      <c r="A374" s="333"/>
      <c r="B374" s="26"/>
      <c r="C374" s="76"/>
      <c r="D374" s="309"/>
      <c r="E374" s="309"/>
      <c r="F374" s="327"/>
    </row>
    <row r="375" spans="1:6" ht="12.75" customHeight="1">
      <c r="A375" s="333" t="s">
        <v>300</v>
      </c>
      <c r="B375" s="26"/>
      <c r="C375" s="75"/>
      <c r="D375" s="31">
        <v>579262</v>
      </c>
      <c r="E375" s="28">
        <v>582183</v>
      </c>
      <c r="F375" s="132">
        <v>560605</v>
      </c>
    </row>
    <row r="376" spans="1:6" ht="12.75" customHeight="1">
      <c r="A376" s="335" t="s">
        <v>20</v>
      </c>
      <c r="B376" s="26"/>
      <c r="C376" s="75"/>
      <c r="D376" s="31">
        <v>332529</v>
      </c>
      <c r="E376" s="28">
        <v>334678</v>
      </c>
      <c r="F376" s="132">
        <v>321624</v>
      </c>
    </row>
    <row r="377" spans="1:6" ht="12.75" customHeight="1">
      <c r="A377" s="335" t="s">
        <v>21</v>
      </c>
      <c r="B377" s="26"/>
      <c r="C377" s="75"/>
      <c r="D377" s="31">
        <v>246733</v>
      </c>
      <c r="E377" s="28">
        <v>247505</v>
      </c>
      <c r="F377" s="132">
        <v>238981</v>
      </c>
    </row>
    <row r="378" spans="1:6" ht="3" customHeight="1">
      <c r="A378" s="335"/>
      <c r="B378" s="26"/>
      <c r="C378" s="75"/>
      <c r="D378" s="31"/>
      <c r="E378" s="28"/>
      <c r="F378" s="132"/>
    </row>
    <row r="379" spans="1:6" ht="12.75" customHeight="1">
      <c r="A379" s="333"/>
      <c r="B379" s="26"/>
      <c r="C379" s="76"/>
      <c r="D379" s="208">
        <v>2016</v>
      </c>
      <c r="E379" s="208">
        <v>2015</v>
      </c>
      <c r="F379" s="326">
        <v>2014</v>
      </c>
    </row>
    <row r="380" spans="1:6" ht="3" customHeight="1">
      <c r="A380" s="333"/>
      <c r="B380" s="26"/>
      <c r="C380" s="76"/>
      <c r="D380" s="309"/>
      <c r="E380" s="309"/>
      <c r="F380" s="327"/>
    </row>
    <row r="381" spans="1:6" ht="12.75" customHeight="1">
      <c r="A381" s="333" t="s">
        <v>42</v>
      </c>
      <c r="B381" s="31"/>
      <c r="C381" s="76"/>
      <c r="D381" s="32">
        <v>8020</v>
      </c>
      <c r="E381" s="29">
        <v>7676</v>
      </c>
      <c r="F381" s="111">
        <v>7664</v>
      </c>
    </row>
    <row r="382" spans="1:6" ht="3" customHeight="1">
      <c r="A382" s="333"/>
      <c r="B382" s="31"/>
      <c r="C382" s="76"/>
      <c r="D382" s="32"/>
      <c r="E382" s="32"/>
      <c r="F382" s="297"/>
    </row>
    <row r="383" spans="1:6" ht="14.1" customHeight="1">
      <c r="A383" s="432" t="s">
        <v>61</v>
      </c>
      <c r="B383" s="26"/>
      <c r="C383" s="26"/>
      <c r="D383" s="44"/>
      <c r="E383" s="44"/>
      <c r="F383" s="139"/>
    </row>
    <row r="384" spans="1:6" ht="3" customHeight="1">
      <c r="A384" s="433"/>
      <c r="B384" s="22"/>
      <c r="C384" s="22"/>
      <c r="D384" s="22"/>
      <c r="E384" s="22"/>
      <c r="F384" s="136"/>
    </row>
    <row r="385" spans="1:6" ht="12.75" customHeight="1">
      <c r="A385" s="335" t="s">
        <v>191</v>
      </c>
      <c r="B385" s="22"/>
      <c r="C385" s="22"/>
      <c r="D385" s="31">
        <v>74134</v>
      </c>
      <c r="E385" s="28">
        <v>68572</v>
      </c>
      <c r="F385" s="132">
        <v>63842</v>
      </c>
    </row>
    <row r="386" spans="1:6" ht="12.75" customHeight="1">
      <c r="A386" s="335" t="s">
        <v>192</v>
      </c>
      <c r="B386" s="22"/>
      <c r="C386" s="22"/>
      <c r="D386" s="31">
        <v>60470</v>
      </c>
      <c r="E386" s="28">
        <v>58715</v>
      </c>
      <c r="F386" s="132">
        <v>54277</v>
      </c>
    </row>
    <row r="387" spans="1:6" ht="12.75" customHeight="1">
      <c r="A387" s="335" t="s">
        <v>193</v>
      </c>
      <c r="B387" s="22"/>
      <c r="C387" s="22"/>
      <c r="D387" s="31">
        <v>57809</v>
      </c>
      <c r="E387" s="28">
        <v>49595</v>
      </c>
      <c r="F387" s="132">
        <v>52460</v>
      </c>
    </row>
    <row r="388" spans="1:6" ht="3" customHeight="1">
      <c r="A388" s="433"/>
      <c r="B388" s="10"/>
      <c r="C388" s="10"/>
      <c r="D388" s="77"/>
      <c r="E388" s="99"/>
      <c r="F388" s="330"/>
    </row>
    <row r="389" spans="1:6" ht="14.1" customHeight="1">
      <c r="A389" s="434" t="s">
        <v>301</v>
      </c>
      <c r="B389" s="379"/>
      <c r="C389" s="379"/>
      <c r="D389" s="380">
        <v>2017</v>
      </c>
      <c r="E389" s="380">
        <v>2013</v>
      </c>
      <c r="F389" s="381">
        <v>2008</v>
      </c>
    </row>
    <row r="390" spans="1:6" s="8" customFormat="1" ht="12.75" hidden="1" customHeight="1">
      <c r="A390" s="390"/>
      <c r="B390" s="26"/>
      <c r="C390" s="26"/>
      <c r="D390" s="26"/>
      <c r="E390" s="26"/>
      <c r="F390" s="113"/>
    </row>
    <row r="391" spans="1:6" s="8" customFormat="1" ht="3" customHeight="1">
      <c r="A391" s="390"/>
      <c r="B391" s="26"/>
      <c r="C391" s="26"/>
      <c r="D391" s="26"/>
      <c r="E391" s="26"/>
      <c r="F391" s="113"/>
    </row>
    <row r="392" spans="1:6" ht="12.75" customHeight="1">
      <c r="A392" s="333" t="s">
        <v>302</v>
      </c>
      <c r="B392" s="22"/>
      <c r="C392" s="22"/>
      <c r="D392" s="162">
        <v>54.3</v>
      </c>
      <c r="E392" s="68">
        <v>55.1</v>
      </c>
      <c r="F392" s="163">
        <v>50.7</v>
      </c>
    </row>
    <row r="393" spans="1:6" ht="12.6" customHeight="1">
      <c r="A393" s="333" t="s">
        <v>208</v>
      </c>
      <c r="B393" s="22"/>
      <c r="C393" s="22"/>
      <c r="D393" s="162">
        <v>40.4</v>
      </c>
      <c r="E393" s="68">
        <v>37.6</v>
      </c>
      <c r="F393" s="163">
        <v>34</v>
      </c>
    </row>
    <row r="394" spans="1:6" ht="12.6" customHeight="1">
      <c r="A394" s="333" t="s">
        <v>209</v>
      </c>
      <c r="B394" s="22"/>
      <c r="C394" s="22"/>
      <c r="D394" s="162">
        <v>13.9</v>
      </c>
      <c r="E394" s="68">
        <v>17.5</v>
      </c>
      <c r="F394" s="163">
        <v>16.7</v>
      </c>
    </row>
    <row r="395" spans="1:6" ht="12" customHeight="1">
      <c r="A395" s="333" t="s">
        <v>210</v>
      </c>
      <c r="B395" s="22"/>
      <c r="C395" s="22"/>
      <c r="D395" s="162">
        <v>45.7</v>
      </c>
      <c r="E395" s="68">
        <v>44.9</v>
      </c>
      <c r="F395" s="163">
        <v>49.3</v>
      </c>
    </row>
    <row r="396" spans="1:6" ht="12.75" customHeight="1">
      <c r="A396" s="333" t="s">
        <v>211</v>
      </c>
      <c r="B396" s="22"/>
      <c r="C396" s="22"/>
      <c r="D396" s="31">
        <v>15016</v>
      </c>
      <c r="E396" s="28">
        <v>9729</v>
      </c>
      <c r="F396" s="132">
        <v>8418</v>
      </c>
    </row>
    <row r="397" spans="1:6" ht="3" customHeight="1">
      <c r="A397" s="435"/>
      <c r="B397" s="7"/>
      <c r="C397" s="189"/>
      <c r="D397" s="190"/>
      <c r="E397" s="190"/>
      <c r="F397" s="191"/>
    </row>
    <row r="398" spans="1:6" ht="14.1" customHeight="1">
      <c r="A398" s="395" t="s">
        <v>303</v>
      </c>
      <c r="B398" s="363"/>
      <c r="C398" s="382"/>
      <c r="D398" s="383">
        <v>2013</v>
      </c>
      <c r="E398" s="382">
        <v>2008</v>
      </c>
      <c r="F398" s="384">
        <v>2003</v>
      </c>
    </row>
    <row r="399" spans="1:6" ht="3" customHeight="1">
      <c r="A399" s="390"/>
      <c r="B399" s="26"/>
      <c r="C399" s="26"/>
      <c r="D399" s="30"/>
      <c r="E399" s="44"/>
      <c r="F399" s="139"/>
    </row>
    <row r="400" spans="1:6" ht="12.75" customHeight="1">
      <c r="A400" s="348" t="s">
        <v>43</v>
      </c>
      <c r="B400" s="22"/>
      <c r="C400" s="22"/>
      <c r="D400" s="276">
        <v>0.96499999999999997</v>
      </c>
      <c r="E400" s="45">
        <v>0.95599999999999996</v>
      </c>
      <c r="F400" s="140">
        <v>0.93400000000000005</v>
      </c>
    </row>
    <row r="401" spans="1:6" ht="12.75" customHeight="1">
      <c r="A401" s="348" t="s">
        <v>44</v>
      </c>
      <c r="B401" s="22"/>
      <c r="C401" s="22"/>
      <c r="D401" s="276">
        <v>0.90300000000000002</v>
      </c>
      <c r="E401" s="45">
        <v>0.86399999999999999</v>
      </c>
      <c r="F401" s="140">
        <v>0.84099999999999997</v>
      </c>
    </row>
    <row r="402" spans="1:6" ht="3" customHeight="1">
      <c r="A402" s="412"/>
      <c r="B402" s="4"/>
      <c r="C402" s="22"/>
      <c r="D402" s="276"/>
      <c r="E402" s="45"/>
      <c r="F402" s="140"/>
    </row>
    <row r="403" spans="1:6" ht="2.25" customHeight="1" thickBot="1">
      <c r="A403" s="436"/>
      <c r="B403" s="81"/>
      <c r="C403" s="181"/>
      <c r="D403" s="232"/>
      <c r="E403" s="233"/>
      <c r="F403" s="234"/>
    </row>
    <row r="404" spans="1:6" ht="3.75" customHeight="1">
      <c r="A404" s="437"/>
      <c r="B404" s="271"/>
      <c r="C404" s="198"/>
      <c r="D404" s="198"/>
      <c r="E404" s="198"/>
      <c r="F404" s="198"/>
    </row>
    <row r="405" spans="1:6" ht="12" customHeight="1">
      <c r="A405" s="438" t="s">
        <v>315</v>
      </c>
      <c r="B405" s="3"/>
      <c r="C405" s="22"/>
      <c r="D405" s="22"/>
      <c r="E405" s="22"/>
      <c r="F405" s="22"/>
    </row>
    <row r="406" spans="1:6" ht="12.15" customHeight="1">
      <c r="A406" s="439" t="s">
        <v>187</v>
      </c>
      <c r="B406" s="3"/>
      <c r="C406" s="22"/>
      <c r="D406" s="22"/>
      <c r="E406" s="22"/>
      <c r="F406" s="22"/>
    </row>
    <row r="407" spans="1:6" ht="12.15" customHeight="1">
      <c r="A407" s="439" t="s">
        <v>157</v>
      </c>
      <c r="B407" s="3"/>
      <c r="C407" s="22"/>
      <c r="D407" s="22"/>
      <c r="E407" s="22"/>
      <c r="F407" s="22"/>
    </row>
    <row r="408" spans="1:6" ht="12.15" customHeight="1">
      <c r="A408" s="440" t="s">
        <v>158</v>
      </c>
      <c r="B408" s="3"/>
      <c r="C408" s="22"/>
      <c r="D408" s="22"/>
      <c r="E408" s="22"/>
      <c r="F408" s="22"/>
    </row>
    <row r="409" spans="1:6" ht="12.15" customHeight="1">
      <c r="A409" s="4" t="s">
        <v>304</v>
      </c>
      <c r="B409" s="3"/>
      <c r="C409" s="22"/>
      <c r="D409" s="22"/>
      <c r="E409" s="22"/>
      <c r="F409" s="22"/>
    </row>
    <row r="410" spans="1:6" ht="12.15" customHeight="1">
      <c r="A410" s="439" t="s">
        <v>159</v>
      </c>
      <c r="B410" s="3"/>
      <c r="C410" s="22"/>
      <c r="D410" s="22"/>
      <c r="E410" s="22"/>
      <c r="F410" s="22"/>
    </row>
    <row r="411" spans="1:6" ht="12.15" customHeight="1">
      <c r="A411" s="439" t="s">
        <v>188</v>
      </c>
      <c r="B411" s="3"/>
      <c r="C411" s="22"/>
      <c r="D411" s="22"/>
      <c r="E411" s="22"/>
      <c r="F411" s="22"/>
    </row>
    <row r="412" spans="1:6" ht="12.15" customHeight="1">
      <c r="A412" s="272" t="s">
        <v>189</v>
      </c>
      <c r="B412" s="3"/>
      <c r="C412" s="3"/>
      <c r="D412" s="3"/>
      <c r="E412" s="3"/>
      <c r="F412" s="3"/>
    </row>
    <row r="413" spans="1:6" ht="12.15" customHeight="1">
      <c r="A413" s="440" t="s">
        <v>160</v>
      </c>
      <c r="B413" s="22"/>
      <c r="C413" s="21"/>
      <c r="D413" s="18"/>
      <c r="E413" s="19"/>
      <c r="F413" s="19"/>
    </row>
    <row r="414" spans="1:6" ht="12.15" customHeight="1">
      <c r="A414" s="440" t="s">
        <v>161</v>
      </c>
      <c r="B414" s="22"/>
      <c r="C414" s="21"/>
      <c r="D414" s="18"/>
      <c r="E414" s="19"/>
      <c r="F414" s="19"/>
    </row>
    <row r="415" spans="1:6" ht="12.15" customHeight="1">
      <c r="A415" s="441" t="s">
        <v>305</v>
      </c>
      <c r="B415" s="22"/>
      <c r="C415" s="21"/>
      <c r="D415" s="18"/>
      <c r="E415" s="19"/>
      <c r="F415" s="19"/>
    </row>
    <row r="416" spans="1:6" ht="12.15" customHeight="1">
      <c r="A416" s="250" t="s">
        <v>195</v>
      </c>
      <c r="B416" s="22"/>
      <c r="C416" s="21"/>
      <c r="D416" s="18"/>
      <c r="E416" s="19"/>
      <c r="F416" s="19"/>
    </row>
    <row r="417" spans="1:6" ht="12.15" customHeight="1">
      <c r="B417" s="22"/>
      <c r="C417" s="21"/>
      <c r="D417" s="18"/>
      <c r="E417" s="19"/>
      <c r="F417" s="19"/>
    </row>
    <row r="418" spans="1:6" ht="12.15" customHeight="1">
      <c r="A418" s="442"/>
      <c r="B418" s="22"/>
      <c r="C418" s="21"/>
      <c r="D418" s="18"/>
      <c r="E418" s="19"/>
      <c r="F418" s="19"/>
    </row>
    <row r="419" spans="1:6" ht="12.15" customHeight="1">
      <c r="A419" s="442"/>
      <c r="B419" s="22"/>
      <c r="C419" s="21"/>
      <c r="D419" s="18"/>
      <c r="E419" s="19"/>
      <c r="F419" s="19"/>
    </row>
    <row r="420" spans="1:6" ht="12.15" customHeight="1">
      <c r="A420" s="200" t="s">
        <v>149</v>
      </c>
      <c r="B420" s="61"/>
      <c r="C420" s="516" t="s">
        <v>402</v>
      </c>
      <c r="D420" s="516"/>
      <c r="E420" s="516"/>
      <c r="F420" s="516"/>
    </row>
    <row r="421" spans="1:6" ht="12.15" customHeight="1" thickBot="1">
      <c r="A421" s="443"/>
      <c r="B421" s="22"/>
      <c r="C421" s="21"/>
      <c r="D421" s="18"/>
      <c r="E421" s="19"/>
      <c r="F421" s="233"/>
    </row>
    <row r="422" spans="1:6" ht="14.1" customHeight="1">
      <c r="A422" s="444" t="s">
        <v>306</v>
      </c>
      <c r="B422" s="264"/>
      <c r="C422" s="264"/>
      <c r="D422" s="277" t="s">
        <v>239</v>
      </c>
      <c r="E422" s="277" t="s">
        <v>236</v>
      </c>
      <c r="F422" s="457" t="s">
        <v>196</v>
      </c>
    </row>
    <row r="423" spans="1:6" ht="3" customHeight="1">
      <c r="A423" s="411"/>
      <c r="B423" s="26"/>
      <c r="C423" s="26"/>
      <c r="D423" s="46"/>
      <c r="E423" s="46"/>
      <c r="F423" s="458"/>
    </row>
    <row r="424" spans="1:6" ht="12.15" customHeight="1">
      <c r="A424" s="333" t="s">
        <v>199</v>
      </c>
      <c r="B424" s="26"/>
      <c r="C424" s="26"/>
      <c r="D424" s="32"/>
      <c r="E424" s="32"/>
      <c r="F424" s="297"/>
    </row>
    <row r="425" spans="1:6" ht="12.15" customHeight="1">
      <c r="A425" s="333" t="s">
        <v>197</v>
      </c>
      <c r="B425" s="26"/>
      <c r="C425" s="26"/>
      <c r="D425" s="32"/>
      <c r="E425" s="32"/>
      <c r="F425" s="297"/>
    </row>
    <row r="426" spans="1:6" ht="12.15" customHeight="1">
      <c r="A426" s="403" t="s">
        <v>204</v>
      </c>
      <c r="B426" s="26"/>
      <c r="C426" s="26"/>
      <c r="D426" s="18">
        <v>12281</v>
      </c>
      <c r="E426" s="19">
        <v>12191</v>
      </c>
      <c r="F426" s="106">
        <v>11680</v>
      </c>
    </row>
    <row r="427" spans="1:6" ht="12.15" customHeight="1">
      <c r="A427" s="335" t="s">
        <v>237</v>
      </c>
      <c r="B427" s="26"/>
      <c r="C427" s="26"/>
      <c r="D427" s="18">
        <v>5995</v>
      </c>
      <c r="E427" s="19">
        <v>5966</v>
      </c>
      <c r="F427" s="106">
        <v>5935</v>
      </c>
    </row>
    <row r="428" spans="1:6" ht="12.15" customHeight="1">
      <c r="A428" s="335" t="s">
        <v>238</v>
      </c>
      <c r="B428" s="26"/>
      <c r="C428" s="26"/>
      <c r="D428" s="18">
        <v>4784</v>
      </c>
      <c r="E428" s="19">
        <v>4609</v>
      </c>
      <c r="F428" s="106">
        <v>4373</v>
      </c>
    </row>
    <row r="429" spans="1:6" ht="3" customHeight="1">
      <c r="A429" s="411"/>
      <c r="B429" s="26"/>
      <c r="C429" s="26"/>
      <c r="D429" s="18"/>
      <c r="E429" s="19"/>
      <c r="F429" s="106"/>
    </row>
    <row r="430" spans="1:6" ht="12" customHeight="1">
      <c r="A430" s="333" t="s">
        <v>198</v>
      </c>
      <c r="B430" s="26"/>
      <c r="C430" s="26"/>
      <c r="D430" s="18"/>
      <c r="E430" s="19"/>
      <c r="F430" s="106"/>
    </row>
    <row r="431" spans="1:6" ht="12" customHeight="1">
      <c r="A431" s="403" t="s">
        <v>204</v>
      </c>
      <c r="B431" s="26"/>
      <c r="C431" s="26"/>
      <c r="D431" s="18">
        <v>39067</v>
      </c>
      <c r="E431" s="19">
        <v>38956</v>
      </c>
      <c r="F431" s="106">
        <v>38845</v>
      </c>
    </row>
    <row r="432" spans="1:6" ht="12" customHeight="1">
      <c r="A432" s="335" t="s">
        <v>237</v>
      </c>
      <c r="B432" s="26"/>
      <c r="C432" s="26"/>
      <c r="D432" s="18">
        <v>9085</v>
      </c>
      <c r="E432" s="19">
        <v>8756</v>
      </c>
      <c r="F432" s="106">
        <v>8528</v>
      </c>
    </row>
    <row r="433" spans="1:6" ht="12" customHeight="1">
      <c r="A433" s="335" t="s">
        <v>238</v>
      </c>
      <c r="B433" s="26"/>
      <c r="C433" s="26"/>
      <c r="D433" s="18">
        <v>7033</v>
      </c>
      <c r="E433" s="19">
        <v>6718</v>
      </c>
      <c r="F433" s="106">
        <v>6184</v>
      </c>
    </row>
    <row r="434" spans="1:6" ht="2.25" customHeight="1">
      <c r="A434" s="411"/>
      <c r="B434" s="26"/>
      <c r="C434" s="26"/>
      <c r="D434" s="18"/>
      <c r="E434" s="18"/>
      <c r="F434" s="126"/>
    </row>
    <row r="435" spans="1:6" ht="12" customHeight="1">
      <c r="A435" s="333" t="s">
        <v>200</v>
      </c>
      <c r="B435" s="26"/>
      <c r="C435" s="26"/>
      <c r="D435" s="18"/>
      <c r="E435" s="18"/>
      <c r="F435" s="126"/>
    </row>
    <row r="436" spans="1:6" ht="12.15" customHeight="1">
      <c r="A436" s="333" t="s">
        <v>201</v>
      </c>
      <c r="B436" s="26"/>
      <c r="C436" s="26"/>
      <c r="D436" s="32"/>
      <c r="E436" s="32"/>
      <c r="F436" s="297"/>
    </row>
    <row r="437" spans="1:6" ht="3" customHeight="1">
      <c r="A437" s="411"/>
      <c r="B437" s="26"/>
      <c r="C437" s="26"/>
      <c r="D437" s="46"/>
      <c r="E437" s="46"/>
      <c r="F437" s="458"/>
    </row>
    <row r="438" spans="1:6" ht="12" customHeight="1">
      <c r="A438" s="403" t="s">
        <v>205</v>
      </c>
      <c r="B438" s="26"/>
      <c r="C438" s="26"/>
      <c r="D438" s="306">
        <v>296266</v>
      </c>
      <c r="E438" s="307">
        <v>243818</v>
      </c>
      <c r="F438" s="308">
        <v>216997</v>
      </c>
    </row>
    <row r="439" spans="1:6" ht="12" customHeight="1">
      <c r="A439" s="403" t="s">
        <v>203</v>
      </c>
      <c r="B439" s="26"/>
      <c r="C439" s="26"/>
      <c r="D439" s="306">
        <v>2112192</v>
      </c>
      <c r="E439" s="307">
        <v>2024637</v>
      </c>
      <c r="F439" s="308">
        <v>1597716</v>
      </c>
    </row>
    <row r="440" spans="1:6" ht="12.15" customHeight="1">
      <c r="A440" s="333" t="s">
        <v>202</v>
      </c>
      <c r="B440" s="26"/>
      <c r="C440" s="26"/>
      <c r="D440" s="32"/>
      <c r="E440" s="29"/>
      <c r="F440" s="111"/>
    </row>
    <row r="441" spans="1:6" ht="3" customHeight="1">
      <c r="A441" s="333"/>
      <c r="B441" s="26"/>
      <c r="C441" s="26"/>
      <c r="D441" s="32"/>
      <c r="E441" s="29"/>
      <c r="F441" s="111"/>
    </row>
    <row r="442" spans="1:6" ht="12" customHeight="1">
      <c r="A442" s="403" t="s">
        <v>205</v>
      </c>
      <c r="B442" s="26"/>
      <c r="C442" s="26"/>
      <c r="D442" s="32">
        <v>1240532</v>
      </c>
      <c r="E442" s="29">
        <v>1207009</v>
      </c>
      <c r="F442" s="111">
        <v>1199569</v>
      </c>
    </row>
    <row r="443" spans="1:6" ht="12" customHeight="1">
      <c r="A443" s="403" t="s">
        <v>203</v>
      </c>
      <c r="B443" s="26"/>
      <c r="C443" s="26"/>
      <c r="D443" s="32">
        <v>12017876</v>
      </c>
      <c r="E443" s="29">
        <v>12276611</v>
      </c>
      <c r="F443" s="111">
        <v>12900721</v>
      </c>
    </row>
    <row r="444" spans="1:6" ht="12.15" customHeight="1">
      <c r="A444" s="333" t="s">
        <v>240</v>
      </c>
      <c r="B444" s="22"/>
      <c r="C444" s="22"/>
      <c r="D444" s="32"/>
      <c r="E444" s="29"/>
      <c r="F444" s="111"/>
    </row>
    <row r="445" spans="1:6" ht="12.15" customHeight="1">
      <c r="A445" s="403" t="s">
        <v>205</v>
      </c>
      <c r="B445" s="22"/>
      <c r="C445" s="22"/>
      <c r="D445" s="18">
        <v>1421817</v>
      </c>
      <c r="E445" s="19">
        <v>1365684</v>
      </c>
      <c r="F445" s="106">
        <v>1341159</v>
      </c>
    </row>
    <row r="446" spans="1:6" ht="12.15" customHeight="1">
      <c r="A446" s="403" t="s">
        <v>203</v>
      </c>
      <c r="B446" s="22"/>
      <c r="C446" s="22"/>
      <c r="D446" s="32">
        <v>6894478</v>
      </c>
      <c r="E446" s="29">
        <v>6460730</v>
      </c>
      <c r="F446" s="111">
        <v>6223668</v>
      </c>
    </row>
    <row r="447" spans="1:6" ht="12.15" customHeight="1">
      <c r="A447" s="333" t="s">
        <v>241</v>
      </c>
      <c r="B447" s="22"/>
      <c r="C447" s="22"/>
      <c r="D447" s="32"/>
      <c r="E447" s="29"/>
      <c r="F447" s="111"/>
    </row>
    <row r="448" spans="1:6" ht="12.15" customHeight="1">
      <c r="A448" s="403" t="s">
        <v>205</v>
      </c>
      <c r="B448" s="22"/>
      <c r="C448" s="22"/>
      <c r="D448" s="18">
        <v>1339951</v>
      </c>
      <c r="E448" s="19">
        <v>1249004</v>
      </c>
      <c r="F448" s="106">
        <v>661734</v>
      </c>
    </row>
    <row r="449" spans="1:6" ht="12.15" customHeight="1">
      <c r="A449" s="403" t="s">
        <v>203</v>
      </c>
      <c r="B449" s="22"/>
      <c r="C449" s="22"/>
      <c r="D449" s="32">
        <v>1681905</v>
      </c>
      <c r="E449" s="29">
        <v>1484456</v>
      </c>
      <c r="F449" s="111">
        <v>783373</v>
      </c>
    </row>
    <row r="450" spans="1:6" ht="12.15" customHeight="1" thickBot="1">
      <c r="A450" s="335"/>
      <c r="B450" s="22"/>
      <c r="C450" s="22"/>
      <c r="D450" s="232"/>
      <c r="E450" s="233"/>
      <c r="F450" s="234"/>
    </row>
    <row r="451" spans="1:6" s="168" customFormat="1" ht="15" customHeight="1">
      <c r="A451" s="445" t="s">
        <v>307</v>
      </c>
      <c r="B451" s="282"/>
      <c r="C451" s="283" t="s">
        <v>215</v>
      </c>
      <c r="D451" s="350" t="s">
        <v>320</v>
      </c>
      <c r="E451" s="350" t="s">
        <v>249</v>
      </c>
      <c r="F451" s="470" t="s">
        <v>321</v>
      </c>
    </row>
    <row r="452" spans="1:6" ht="12.15" customHeight="1">
      <c r="A452" s="333" t="s">
        <v>112</v>
      </c>
      <c r="B452" s="21"/>
      <c r="C452" s="29">
        <f>SUM(C453:C467)</f>
        <v>7127678</v>
      </c>
      <c r="D452" s="32">
        <f>SUM(D453:D467)</f>
        <v>702843</v>
      </c>
      <c r="E452" s="29">
        <f>SUM(E453:E467)</f>
        <v>719057</v>
      </c>
      <c r="F452" s="111">
        <f>SUM(F453:F467)</f>
        <v>551088</v>
      </c>
    </row>
    <row r="453" spans="1:6" ht="12.15" customHeight="1">
      <c r="A453" s="335" t="s">
        <v>45</v>
      </c>
      <c r="B453" s="21"/>
      <c r="C453" s="21">
        <v>530309</v>
      </c>
      <c r="D453" s="32">
        <v>38389</v>
      </c>
      <c r="E453" s="29">
        <v>42212</v>
      </c>
      <c r="F453" s="111">
        <v>39160</v>
      </c>
    </row>
    <row r="454" spans="1:6" ht="12.15" customHeight="1">
      <c r="A454" s="335" t="s">
        <v>46</v>
      </c>
      <c r="B454" s="22" t="s">
        <v>58</v>
      </c>
      <c r="C454" s="21">
        <v>3843180</v>
      </c>
      <c r="D454" s="18">
        <v>474913</v>
      </c>
      <c r="E454" s="19">
        <v>436148</v>
      </c>
      <c r="F454" s="111">
        <v>330763</v>
      </c>
    </row>
    <row r="455" spans="1:6" ht="12.15" customHeight="1">
      <c r="A455" s="335" t="s">
        <v>47</v>
      </c>
      <c r="B455" s="22"/>
      <c r="C455" s="21">
        <v>149215</v>
      </c>
      <c r="D455" s="18">
        <v>13419</v>
      </c>
      <c r="E455" s="19">
        <v>13552</v>
      </c>
      <c r="F455" s="111">
        <v>11543</v>
      </c>
    </row>
    <row r="456" spans="1:6" ht="12.15" customHeight="1">
      <c r="A456" s="335" t="s">
        <v>48</v>
      </c>
      <c r="B456" s="22"/>
      <c r="C456" s="21">
        <v>82251</v>
      </c>
      <c r="D456" s="18">
        <v>7243</v>
      </c>
      <c r="E456" s="19">
        <v>8581</v>
      </c>
      <c r="F456" s="111">
        <v>7900</v>
      </c>
    </row>
    <row r="457" spans="1:6" ht="12.15" customHeight="1">
      <c r="A457" s="335" t="s">
        <v>49</v>
      </c>
      <c r="B457" s="22"/>
      <c r="C457" s="21">
        <v>1265071</v>
      </c>
      <c r="D457" s="18">
        <v>82458</v>
      </c>
      <c r="E457" s="19">
        <v>111992</v>
      </c>
      <c r="F457" s="111">
        <v>78775</v>
      </c>
    </row>
    <row r="458" spans="1:6" ht="12.15" customHeight="1">
      <c r="A458" s="335" t="s">
        <v>50</v>
      </c>
      <c r="B458" s="22"/>
      <c r="C458" s="21">
        <v>14680</v>
      </c>
      <c r="D458" s="18">
        <v>1404</v>
      </c>
      <c r="E458" s="19">
        <v>1004</v>
      </c>
      <c r="F458" s="111">
        <v>985</v>
      </c>
    </row>
    <row r="459" spans="1:6" ht="12.15" customHeight="1">
      <c r="A459" s="335" t="s">
        <v>51</v>
      </c>
      <c r="B459" s="22"/>
      <c r="C459" s="21">
        <v>267275</v>
      </c>
      <c r="D459" s="18">
        <v>18114</v>
      </c>
      <c r="E459" s="19">
        <v>22612</v>
      </c>
      <c r="F459" s="111">
        <v>16571</v>
      </c>
    </row>
    <row r="460" spans="1:6" ht="12.15" customHeight="1">
      <c r="A460" s="335" t="s">
        <v>52</v>
      </c>
      <c r="B460" s="22"/>
      <c r="C460" s="21">
        <v>297839</v>
      </c>
      <c r="D460" s="18">
        <v>20395</v>
      </c>
      <c r="E460" s="19">
        <v>28156</v>
      </c>
      <c r="F460" s="111">
        <v>19970</v>
      </c>
    </row>
    <row r="461" spans="1:6" ht="12.15" customHeight="1">
      <c r="A461" s="335" t="s">
        <v>53</v>
      </c>
      <c r="B461" s="22"/>
      <c r="C461" s="21">
        <v>88310</v>
      </c>
      <c r="D461" s="18">
        <v>10539</v>
      </c>
      <c r="E461" s="19">
        <v>8607</v>
      </c>
      <c r="F461" s="111">
        <v>9437</v>
      </c>
    </row>
    <row r="462" spans="1:6" ht="12.15" customHeight="1">
      <c r="A462" s="335" t="s">
        <v>54</v>
      </c>
      <c r="B462" s="22"/>
      <c r="C462" s="21">
        <v>54039</v>
      </c>
      <c r="D462" s="18">
        <v>2778</v>
      </c>
      <c r="E462" s="19">
        <v>2770</v>
      </c>
      <c r="F462" s="111">
        <v>2366</v>
      </c>
    </row>
    <row r="463" spans="1:6" ht="12.15" customHeight="1">
      <c r="A463" s="335" t="s">
        <v>338</v>
      </c>
      <c r="B463" s="22"/>
      <c r="C463" s="21">
        <v>28958</v>
      </c>
      <c r="D463" s="18">
        <v>2250</v>
      </c>
      <c r="E463" s="19">
        <v>2008</v>
      </c>
      <c r="F463" s="111">
        <v>2006</v>
      </c>
    </row>
    <row r="464" spans="1:6" ht="12.15" customHeight="1">
      <c r="A464" s="335" t="s">
        <v>119</v>
      </c>
      <c r="B464" s="22"/>
      <c r="C464" s="21">
        <v>354037</v>
      </c>
      <c r="D464" s="18">
        <v>21756</v>
      </c>
      <c r="E464" s="19">
        <v>27579</v>
      </c>
      <c r="F464" s="111">
        <v>22304</v>
      </c>
    </row>
    <row r="465" spans="1:6" ht="12.15" customHeight="1">
      <c r="A465" s="335" t="s">
        <v>55</v>
      </c>
      <c r="B465" s="22"/>
      <c r="C465" s="21">
        <v>9644</v>
      </c>
      <c r="D465" s="18">
        <v>894</v>
      </c>
      <c r="E465" s="19">
        <v>850</v>
      </c>
      <c r="F465" s="111">
        <v>557</v>
      </c>
    </row>
    <row r="466" spans="1:6" ht="12.15" customHeight="1">
      <c r="A466" s="335" t="s">
        <v>56</v>
      </c>
      <c r="B466" s="22"/>
      <c r="C466" s="21">
        <v>71000</v>
      </c>
      <c r="D466" s="18">
        <v>5381</v>
      </c>
      <c r="E466" s="19">
        <v>6214</v>
      </c>
      <c r="F466" s="111">
        <v>4448</v>
      </c>
    </row>
    <row r="467" spans="1:6" ht="12.15" customHeight="1">
      <c r="A467" s="335" t="s">
        <v>341</v>
      </c>
      <c r="B467" s="22"/>
      <c r="C467" s="21">
        <v>71870</v>
      </c>
      <c r="D467" s="18">
        <v>2910</v>
      </c>
      <c r="E467" s="19">
        <v>6772</v>
      </c>
      <c r="F467" s="111">
        <v>4303</v>
      </c>
    </row>
    <row r="468" spans="1:6" ht="3" customHeight="1" thickBot="1">
      <c r="A468" s="446"/>
      <c r="B468" s="70"/>
      <c r="C468" s="192"/>
      <c r="D468" s="193"/>
      <c r="E468" s="193"/>
      <c r="F468" s="194"/>
    </row>
    <row r="469" spans="1:6" ht="15" customHeight="1">
      <c r="A469" s="447" t="s">
        <v>308</v>
      </c>
      <c r="B469" s="285"/>
      <c r="C469" s="286"/>
      <c r="D469" s="287"/>
      <c r="E469" s="287"/>
      <c r="F469" s="288"/>
    </row>
    <row r="470" spans="1:6" ht="12" customHeight="1">
      <c r="A470" s="448" t="s">
        <v>242</v>
      </c>
      <c r="B470" s="4"/>
      <c r="C470" s="22"/>
      <c r="D470" s="45"/>
      <c r="E470" s="45"/>
      <c r="F470" s="140"/>
    </row>
    <row r="471" spans="1:6" ht="12" customHeight="1">
      <c r="A471" s="448" t="s">
        <v>243</v>
      </c>
      <c r="B471" s="4"/>
      <c r="C471" s="22"/>
      <c r="D471" s="45"/>
      <c r="E471" s="45"/>
      <c r="F471" s="140"/>
    </row>
    <row r="472" spans="1:6" ht="3" customHeight="1">
      <c r="A472" s="412"/>
      <c r="B472" s="4"/>
      <c r="C472" s="22"/>
      <c r="D472" s="45"/>
      <c r="E472" s="45"/>
      <c r="F472" s="140"/>
    </row>
    <row r="473" spans="1:6" ht="12" customHeight="1">
      <c r="A473" s="412" t="s">
        <v>339</v>
      </c>
      <c r="B473" s="6"/>
      <c r="C473" s="26"/>
      <c r="D473" s="46"/>
      <c r="E473" s="57"/>
      <c r="F473" s="141"/>
    </row>
    <row r="474" spans="1:6" ht="12" customHeight="1">
      <c r="A474" s="412" t="s">
        <v>340</v>
      </c>
      <c r="B474" s="6"/>
      <c r="C474" s="26"/>
      <c r="D474" s="46"/>
      <c r="E474" s="57"/>
      <c r="F474" s="141"/>
    </row>
    <row r="475" spans="1:6" ht="3.75" customHeight="1" thickBot="1">
      <c r="A475" s="436"/>
      <c r="B475" s="103"/>
      <c r="C475" s="182"/>
      <c r="D475" s="291"/>
      <c r="E475" s="292"/>
      <c r="F475" s="293"/>
    </row>
    <row r="476" spans="1:6" ht="3" customHeight="1">
      <c r="A476" s="412"/>
      <c r="B476" s="6"/>
      <c r="C476" s="26"/>
      <c r="D476" s="46"/>
      <c r="E476" s="57"/>
      <c r="F476" s="141"/>
    </row>
    <row r="477" spans="1:6" ht="14.25" customHeight="1">
      <c r="A477" s="449" t="s">
        <v>176</v>
      </c>
      <c r="B477" s="6"/>
      <c r="C477" s="26"/>
      <c r="D477" s="46"/>
      <c r="E477" s="57"/>
      <c r="F477" s="141"/>
    </row>
    <row r="478" spans="1:6" ht="4.5" customHeight="1">
      <c r="A478" s="412"/>
      <c r="B478" s="6"/>
      <c r="C478" s="26"/>
      <c r="D478" s="46"/>
      <c r="E478" s="57"/>
      <c r="F478" s="141"/>
    </row>
    <row r="479" spans="1:6" ht="12" customHeight="1">
      <c r="A479" s="450" t="s">
        <v>309</v>
      </c>
      <c r="B479" s="3"/>
      <c r="C479" s="22"/>
      <c r="D479" s="164"/>
      <c r="E479" s="22"/>
      <c r="F479" s="136"/>
    </row>
    <row r="480" spans="1:6" ht="12.9" customHeight="1">
      <c r="A480" s="451" t="s">
        <v>310</v>
      </c>
      <c r="B480" s="3"/>
      <c r="C480" s="22"/>
      <c r="D480" s="22"/>
      <c r="E480" s="22"/>
      <c r="F480" s="265"/>
    </row>
    <row r="481" spans="1:138" ht="13.5" customHeight="1">
      <c r="A481" s="294" t="s">
        <v>165</v>
      </c>
      <c r="B481" s="4"/>
      <c r="C481" s="22"/>
      <c r="D481" s="165"/>
      <c r="E481" s="22"/>
      <c r="F481" s="266"/>
    </row>
    <row r="482" spans="1:138" ht="13.5" customHeight="1">
      <c r="A482" s="294" t="s">
        <v>166</v>
      </c>
      <c r="B482" s="4"/>
      <c r="C482" s="22"/>
      <c r="D482" s="165"/>
      <c r="E482" s="22"/>
      <c r="F482" s="266"/>
    </row>
    <row r="483" spans="1:138" ht="3.75" customHeight="1" thickBot="1">
      <c r="A483" s="452"/>
      <c r="B483" s="70"/>
      <c r="C483" s="192"/>
      <c r="D483" s="195"/>
      <c r="E483" s="195"/>
      <c r="F483" s="267"/>
    </row>
    <row r="484" spans="1:138" ht="3" customHeight="1">
      <c r="A484" s="453"/>
      <c r="B484" s="78"/>
      <c r="C484" s="196"/>
      <c r="D484" s="196"/>
      <c r="E484" s="196"/>
      <c r="F484" s="268"/>
    </row>
    <row r="485" spans="1:138" ht="11.4" customHeight="1">
      <c r="A485" s="454" t="s">
        <v>86</v>
      </c>
      <c r="B485" s="79"/>
      <c r="C485" s="79" t="s">
        <v>177</v>
      </c>
      <c r="D485" s="79"/>
      <c r="E485" s="206"/>
      <c r="F485" s="269"/>
    </row>
    <row r="486" spans="1:138" ht="11.4" customHeight="1">
      <c r="A486" s="454" t="s">
        <v>169</v>
      </c>
      <c r="B486" s="79"/>
      <c r="C486" s="79" t="s">
        <v>178</v>
      </c>
      <c r="D486" s="79"/>
      <c r="E486" s="206"/>
      <c r="F486" s="269"/>
    </row>
    <row r="487" spans="1:138" ht="11.4" customHeight="1">
      <c r="A487" s="454" t="s">
        <v>170</v>
      </c>
      <c r="B487" s="79"/>
      <c r="C487" s="79" t="s">
        <v>73</v>
      </c>
      <c r="D487" s="79"/>
      <c r="E487" s="206"/>
      <c r="F487" s="269"/>
    </row>
    <row r="488" spans="1:138" ht="11.4" customHeight="1">
      <c r="A488" s="454" t="s">
        <v>171</v>
      </c>
      <c r="B488" s="79"/>
      <c r="C488" s="79" t="s">
        <v>74</v>
      </c>
      <c r="D488" s="79"/>
      <c r="E488" s="206"/>
      <c r="F488" s="269"/>
    </row>
    <row r="489" spans="1:138" ht="11.4" customHeight="1">
      <c r="A489" s="454" t="s">
        <v>172</v>
      </c>
      <c r="B489" s="79"/>
      <c r="C489" s="79" t="s">
        <v>75</v>
      </c>
      <c r="D489" s="79"/>
      <c r="E489" s="206"/>
      <c r="F489" s="269"/>
    </row>
    <row r="490" spans="1:138" ht="11.4" customHeight="1">
      <c r="A490" s="454" t="s">
        <v>174</v>
      </c>
      <c r="B490" s="79"/>
      <c r="C490" s="79"/>
      <c r="D490" s="79"/>
      <c r="E490" s="206"/>
      <c r="F490" s="269"/>
    </row>
    <row r="491" spans="1:138" ht="11.4" customHeight="1">
      <c r="A491" s="454" t="s">
        <v>173</v>
      </c>
      <c r="B491" s="79"/>
      <c r="C491" s="79"/>
      <c r="D491" s="79"/>
      <c r="E491" s="206"/>
      <c r="F491" s="269"/>
    </row>
    <row r="492" spans="1:138" ht="3" customHeight="1" thickBot="1">
      <c r="A492" s="455"/>
      <c r="B492" s="67"/>
      <c r="C492" s="197"/>
      <c r="D492" s="197"/>
      <c r="E492" s="197"/>
      <c r="F492" s="270"/>
    </row>
    <row r="493" spans="1:138" ht="12.75" customHeight="1">
      <c r="A493" s="480" t="s">
        <v>190</v>
      </c>
      <c r="B493" s="481"/>
      <c r="C493" s="481"/>
      <c r="D493" s="481"/>
      <c r="E493" s="481"/>
      <c r="F493" s="482"/>
    </row>
    <row r="494" spans="1:138" ht="12.75" customHeight="1">
      <c r="A494" s="493" t="s">
        <v>87</v>
      </c>
      <c r="B494" s="494"/>
      <c r="C494" s="494"/>
      <c r="D494" s="494"/>
      <c r="E494" s="494"/>
      <c r="F494" s="495"/>
    </row>
    <row r="495" spans="1:138" ht="12.75" customHeight="1">
      <c r="A495" s="493" t="s">
        <v>108</v>
      </c>
      <c r="B495" s="494"/>
      <c r="C495" s="494"/>
      <c r="D495" s="494"/>
      <c r="E495" s="494"/>
      <c r="F495" s="495"/>
    </row>
    <row r="496" spans="1:138" s="11" customFormat="1" ht="12.75" customHeight="1">
      <c r="A496" s="493" t="s">
        <v>107</v>
      </c>
      <c r="B496" s="494"/>
      <c r="C496" s="494"/>
      <c r="D496" s="494"/>
      <c r="E496" s="494"/>
      <c r="F496" s="495"/>
      <c r="G496" s="483"/>
      <c r="H496" s="483"/>
      <c r="I496" s="483"/>
      <c r="J496" s="483"/>
      <c r="K496" s="483"/>
      <c r="L496" s="483"/>
      <c r="M496" s="483"/>
      <c r="N496" s="483"/>
      <c r="O496" s="483"/>
      <c r="P496" s="483"/>
      <c r="Q496" s="483"/>
      <c r="R496" s="483"/>
      <c r="S496" s="483"/>
      <c r="T496" s="483"/>
      <c r="U496" s="483"/>
      <c r="V496" s="483"/>
      <c r="W496" s="483"/>
      <c r="X496" s="483"/>
      <c r="Y496" s="483"/>
      <c r="Z496" s="483"/>
      <c r="AA496" s="483"/>
      <c r="AB496" s="483"/>
      <c r="AC496" s="483"/>
      <c r="AD496" s="483"/>
      <c r="AE496" s="483"/>
      <c r="AF496" s="483"/>
      <c r="AG496" s="483"/>
      <c r="AH496" s="483"/>
      <c r="AI496" s="483"/>
      <c r="AJ496" s="483"/>
      <c r="AK496" s="483"/>
      <c r="AL496" s="483"/>
      <c r="AM496" s="483"/>
      <c r="AN496" s="483"/>
      <c r="AO496" s="483"/>
      <c r="AP496" s="483"/>
      <c r="AQ496" s="483"/>
      <c r="AR496" s="483"/>
      <c r="AS496" s="483"/>
      <c r="AT496" s="483"/>
      <c r="AU496" s="483"/>
      <c r="AV496" s="483"/>
      <c r="AW496" s="483"/>
      <c r="AX496" s="483"/>
      <c r="AY496" s="483"/>
      <c r="AZ496" s="483"/>
      <c r="BA496" s="483"/>
      <c r="BB496" s="483"/>
      <c r="BC496" s="483"/>
      <c r="BD496" s="483"/>
      <c r="BE496" s="483"/>
      <c r="BF496" s="483"/>
      <c r="BG496" s="483"/>
      <c r="BH496" s="483"/>
      <c r="BI496" s="483"/>
      <c r="BJ496" s="483"/>
      <c r="BK496" s="483"/>
      <c r="BL496" s="483"/>
      <c r="BM496" s="483"/>
      <c r="BN496" s="483"/>
      <c r="BO496" s="483"/>
      <c r="BP496" s="483"/>
      <c r="BQ496" s="483"/>
      <c r="BR496" s="483"/>
      <c r="BS496" s="483"/>
      <c r="BT496" s="483"/>
      <c r="BU496" s="483"/>
      <c r="BV496" s="483"/>
      <c r="BW496" s="483"/>
      <c r="BX496" s="483"/>
      <c r="BY496" s="483"/>
      <c r="BZ496" s="483"/>
      <c r="CA496" s="483"/>
      <c r="CB496" s="483"/>
      <c r="CC496" s="483"/>
      <c r="CD496" s="483"/>
      <c r="CE496" s="483"/>
      <c r="CF496" s="483"/>
      <c r="CG496" s="483"/>
      <c r="CH496" s="483"/>
      <c r="CI496" s="483"/>
      <c r="CJ496" s="483"/>
      <c r="CK496" s="483"/>
      <c r="CL496" s="483"/>
      <c r="CM496" s="483"/>
      <c r="CN496" s="483"/>
      <c r="CO496" s="483"/>
      <c r="CP496" s="483"/>
      <c r="CQ496" s="483"/>
      <c r="CR496" s="483"/>
      <c r="CS496" s="483"/>
      <c r="CT496" s="483"/>
      <c r="CU496" s="483"/>
      <c r="CV496" s="483"/>
      <c r="CW496" s="483"/>
      <c r="CX496" s="483"/>
      <c r="CY496" s="483"/>
      <c r="CZ496" s="483"/>
      <c r="DA496" s="483"/>
      <c r="DB496" s="483"/>
      <c r="DC496" s="483"/>
      <c r="DD496" s="483"/>
      <c r="DE496" s="483"/>
      <c r="DF496" s="483"/>
      <c r="DG496" s="483"/>
      <c r="DH496" s="483"/>
      <c r="DI496" s="483"/>
      <c r="DJ496" s="483"/>
      <c r="DK496" s="483"/>
      <c r="DL496" s="483"/>
      <c r="DM496" s="483"/>
      <c r="DN496" s="483"/>
      <c r="DO496" s="483"/>
      <c r="DP496" s="483"/>
      <c r="DQ496" s="483"/>
      <c r="DR496" s="483"/>
      <c r="DS496" s="483"/>
      <c r="DT496" s="483"/>
      <c r="DU496" s="483"/>
      <c r="DV496" s="483"/>
      <c r="DW496" s="483"/>
      <c r="DX496" s="483"/>
      <c r="DY496" s="483"/>
      <c r="DZ496" s="483"/>
      <c r="EA496" s="483"/>
      <c r="EB496" s="483"/>
      <c r="EC496" s="483"/>
      <c r="ED496" s="483"/>
      <c r="EE496" s="483"/>
      <c r="EF496" s="483"/>
      <c r="EG496" s="483"/>
      <c r="EH496" s="483"/>
    </row>
    <row r="497" spans="1:138" ht="3" customHeight="1">
      <c r="A497" s="493"/>
      <c r="B497" s="494"/>
      <c r="C497" s="494"/>
      <c r="D497" s="494"/>
      <c r="E497" s="494"/>
      <c r="F497" s="495"/>
    </row>
    <row r="498" spans="1:138" ht="12.75" customHeight="1">
      <c r="A498" s="493" t="s">
        <v>57</v>
      </c>
      <c r="B498" s="494"/>
      <c r="C498" s="494"/>
      <c r="D498" s="494"/>
      <c r="E498" s="494"/>
      <c r="F498" s="495"/>
    </row>
    <row r="499" spans="1:138" ht="14.4" customHeight="1">
      <c r="A499" s="496" t="s">
        <v>109</v>
      </c>
      <c r="B499" s="497"/>
      <c r="C499" s="497"/>
      <c r="D499" s="497"/>
      <c r="E499" s="497"/>
      <c r="F499" s="498"/>
    </row>
    <row r="500" spans="1:138" ht="12.75" customHeight="1" thickBot="1">
      <c r="A500" s="499" t="s">
        <v>79</v>
      </c>
      <c r="B500" s="500"/>
      <c r="C500" s="500"/>
      <c r="D500" s="500"/>
      <c r="E500" s="500"/>
      <c r="F500" s="501"/>
    </row>
    <row r="501" spans="1:138" ht="12.75" customHeight="1">
      <c r="A501" s="490" t="s">
        <v>110</v>
      </c>
      <c r="B501" s="491"/>
      <c r="C501" s="491"/>
      <c r="D501" s="491"/>
      <c r="E501" s="491"/>
      <c r="F501" s="492"/>
    </row>
    <row r="505" spans="1:138">
      <c r="EH505" t="s">
        <v>175</v>
      </c>
    </row>
    <row r="506" spans="1:138">
      <c r="A506" s="456"/>
    </row>
  </sheetData>
  <sheetProtection selectLockedCells="1" selectUnlockedCells="1"/>
  <mergeCells count="48">
    <mergeCell ref="D271:F271"/>
    <mergeCell ref="B8:C8"/>
    <mergeCell ref="A313:F313"/>
    <mergeCell ref="C216:F216"/>
    <mergeCell ref="A495:F495"/>
    <mergeCell ref="A494:F494"/>
    <mergeCell ref="A314:F314"/>
    <mergeCell ref="A315:F315"/>
    <mergeCell ref="C420:F420"/>
    <mergeCell ref="EE496:EH496"/>
    <mergeCell ref="A498:F498"/>
    <mergeCell ref="A499:F499"/>
    <mergeCell ref="A500:F500"/>
    <mergeCell ref="U496:Z496"/>
    <mergeCell ref="AA496:AF496"/>
    <mergeCell ref="O496:T496"/>
    <mergeCell ref="DY496:ED496"/>
    <mergeCell ref="BK496:BP496"/>
    <mergeCell ref="BQ496:BV496"/>
    <mergeCell ref="DS496:DX496"/>
    <mergeCell ref="AG496:AL496"/>
    <mergeCell ref="BW496:CB496"/>
    <mergeCell ref="CC496:CH496"/>
    <mergeCell ref="CI496:CN496"/>
    <mergeCell ref="A501:F501"/>
    <mergeCell ref="CU496:CZ496"/>
    <mergeCell ref="DA496:DF496"/>
    <mergeCell ref="DG496:DL496"/>
    <mergeCell ref="DM496:DR496"/>
    <mergeCell ref="AM496:AR496"/>
    <mergeCell ref="A497:F497"/>
    <mergeCell ref="A496:F496"/>
    <mergeCell ref="A2:F2"/>
    <mergeCell ref="A493:F493"/>
    <mergeCell ref="CO496:CT496"/>
    <mergeCell ref="AS496:AX496"/>
    <mergeCell ref="AY496:BD496"/>
    <mergeCell ref="BE496:BJ496"/>
    <mergeCell ref="G496:H496"/>
    <mergeCell ref="A5:F5"/>
    <mergeCell ref="I496:N496"/>
    <mergeCell ref="A3:F3"/>
    <mergeCell ref="A4:F4"/>
    <mergeCell ref="A6:F6"/>
    <mergeCell ref="A7:B7"/>
    <mergeCell ref="C7:F7"/>
    <mergeCell ref="A316:B316"/>
    <mergeCell ref="D8:F8"/>
  </mergeCells>
  <conditionalFormatting sqref="C117:F119">
    <cfRule type="cellIs" dxfId="0" priority="22" stopIfTrue="1" operator="between">
      <formula>0.000001</formula>
      <formula>0.49999</formula>
    </cfRule>
  </conditionalFormatting>
  <printOptions horizontalCentered="1"/>
  <pageMargins left="0.25" right="0.25" top="0.75" bottom="0.25" header="0.51180555555555596" footer="0.3"/>
  <pageSetup paperSize="5" scale="80" firstPageNumber="0" orientation="portrait" r:id="rId1"/>
  <headerFooter alignWithMargins="0"/>
  <rowBreaks count="4" manualBreakCount="4">
    <brk id="100" max="5" man="1"/>
    <brk id="215" max="5" man="1"/>
    <brk id="317" max="5" man="1"/>
    <brk id="41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NQ</vt:lpstr>
      <vt:lpstr>NQ!Print_Area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KMCD</dc:creator>
  <cp:lastModifiedBy>PSA</cp:lastModifiedBy>
  <cp:lastPrinted>2019-11-27T06:18:48Z</cp:lastPrinted>
  <dcterms:created xsi:type="dcterms:W3CDTF">2011-05-14T01:26:24Z</dcterms:created>
  <dcterms:modified xsi:type="dcterms:W3CDTF">2019-11-27T06:44:00Z</dcterms:modified>
</cp:coreProperties>
</file>