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23\08 PTSA\3 2022 Estimates\2 Fnl_Ws\For upload\"/>
    </mc:Choice>
  </mc:AlternateContent>
  <xr:revisionPtr revIDLastSave="0" documentId="13_ncr:1_{FEB86AFC-BD2C-4DCD-A49A-C00423DDA6C2}" xr6:coauthVersionLast="47" xr6:coauthVersionMax="47" xr10:uidLastSave="{00000000-0000-0000-0000-000000000000}"/>
  <bookViews>
    <workbookView xWindow="-120" yWindow="-120" windowWidth="29040" windowHeight="15840" tabRatio="849" xr2:uid="{C2AD570D-D686-4F8F-9DAD-F20F96950C45}"/>
  </bookViews>
  <sheets>
    <sheet name="Tables 1" sheetId="1" r:id="rId1"/>
  </sheets>
  <externalReferences>
    <externalReference r:id="rId2"/>
    <externalReference r:id="rId3"/>
    <externalReference r:id="rId4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Print_Area_MI">[2]arrivals!$A$2:$F$115</definedName>
    <definedName name="u">[1]T8_10!#REF!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1" l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0" i="1"/>
  <c r="T16" i="1"/>
  <c r="S16" i="1"/>
  <c r="R16" i="1"/>
  <c r="R44" i="1"/>
  <c r="Q16" i="1"/>
  <c r="P16" i="1"/>
  <c r="O16" i="1"/>
  <c r="N16" i="1"/>
  <c r="M16" i="1"/>
  <c r="L16" i="1"/>
  <c r="L43" i="1"/>
  <c r="K16" i="1"/>
  <c r="K46" i="1"/>
  <c r="J16" i="1"/>
  <c r="J49" i="1"/>
  <c r="I16" i="1"/>
  <c r="I50" i="1"/>
  <c r="H16" i="1"/>
  <c r="G16" i="1"/>
  <c r="G49" i="1"/>
  <c r="G47" i="1"/>
  <c r="F16" i="1"/>
  <c r="F46" i="1"/>
  <c r="E16" i="1"/>
  <c r="D16" i="1"/>
  <c r="C16" i="1"/>
  <c r="B16" i="1"/>
  <c r="B43" i="1"/>
  <c r="T31" i="1"/>
  <c r="T28" i="1"/>
  <c r="T26" i="1"/>
  <c r="T25" i="1"/>
  <c r="U28" i="1"/>
  <c r="T27" i="1"/>
  <c r="G43" i="1"/>
  <c r="I45" i="1"/>
  <c r="M50" i="1"/>
  <c r="N50" i="1"/>
  <c r="B49" i="1"/>
  <c r="N49" i="1"/>
  <c r="C50" i="1"/>
  <c r="O50" i="1"/>
  <c r="K44" i="1"/>
  <c r="B47" i="1"/>
  <c r="N47" i="1"/>
  <c r="C49" i="1"/>
  <c r="D50" i="1"/>
  <c r="P50" i="1"/>
  <c r="B46" i="1"/>
  <c r="B45" i="1"/>
  <c r="N45" i="1"/>
  <c r="D47" i="1"/>
  <c r="P47" i="1"/>
  <c r="E49" i="1"/>
  <c r="Q49" i="1"/>
  <c r="B50" i="1"/>
  <c r="N46" i="1"/>
  <c r="E50" i="1"/>
  <c r="Q50" i="1"/>
  <c r="B44" i="1"/>
  <c r="N44" i="1"/>
  <c r="D46" i="1"/>
  <c r="P46" i="1"/>
  <c r="E47" i="1"/>
  <c r="Q47" i="1"/>
  <c r="G50" i="1"/>
  <c r="E46" i="1"/>
  <c r="Q46" i="1"/>
  <c r="B34" i="1"/>
  <c r="E45" i="1"/>
  <c r="Q45" i="1"/>
  <c r="H34" i="1"/>
  <c r="H50" i="1"/>
  <c r="H44" i="1"/>
  <c r="M45" i="1"/>
  <c r="M49" i="1"/>
  <c r="U29" i="1"/>
  <c r="T50" i="1"/>
  <c r="C45" i="1"/>
  <c r="M46" i="1"/>
  <c r="T44" i="1"/>
  <c r="C46" i="1"/>
  <c r="S43" i="1"/>
  <c r="C44" i="1"/>
  <c r="M34" i="1"/>
  <c r="M44" i="1"/>
  <c r="T45" i="1"/>
  <c r="S50" i="1"/>
  <c r="C47" i="1"/>
  <c r="M47" i="1"/>
  <c r="H45" i="1"/>
  <c r="U31" i="1"/>
  <c r="J34" i="1"/>
  <c r="C43" i="1"/>
  <c r="J46" i="1"/>
  <c r="I34" i="1"/>
  <c r="U27" i="1"/>
  <c r="U26" i="1"/>
  <c r="T29" i="1"/>
  <c r="O49" i="1"/>
  <c r="V16" i="1"/>
  <c r="S47" i="1"/>
  <c r="O45" i="1"/>
  <c r="E43" i="1"/>
  <c r="O44" i="1"/>
  <c r="Q34" i="1"/>
  <c r="B52" i="1"/>
  <c r="H43" i="1"/>
  <c r="S44" i="1"/>
  <c r="O46" i="1"/>
  <c r="M43" i="1"/>
  <c r="M52" i="1"/>
  <c r="D45" i="1"/>
  <c r="S46" i="1"/>
  <c r="O47" i="1"/>
  <c r="P49" i="1"/>
  <c r="N34" i="1"/>
  <c r="O43" i="1"/>
  <c r="S49" i="1"/>
  <c r="V45" i="1"/>
  <c r="V46" i="1"/>
  <c r="F50" i="1"/>
  <c r="U32" i="1"/>
  <c r="I43" i="1"/>
  <c r="F45" i="1"/>
  <c r="T46" i="1"/>
  <c r="J50" i="1"/>
  <c r="E34" i="1"/>
  <c r="R49" i="1"/>
  <c r="L34" i="1"/>
  <c r="U25" i="1"/>
  <c r="H49" i="1"/>
  <c r="N43" i="1"/>
  <c r="N52" i="1"/>
  <c r="T49" i="1"/>
  <c r="T32" i="1"/>
  <c r="P43" i="1"/>
  <c r="G45" i="1"/>
  <c r="H47" i="1"/>
  <c r="K50" i="1"/>
  <c r="V31" i="1"/>
  <c r="L46" i="1"/>
  <c r="L45" i="1"/>
  <c r="R47" i="1"/>
  <c r="F49" i="1"/>
  <c r="R34" i="1"/>
  <c r="C34" i="1"/>
  <c r="Q43" i="1"/>
  <c r="J45" i="1"/>
  <c r="I47" i="1"/>
  <c r="L50" i="1"/>
  <c r="V29" i="1"/>
  <c r="F47" i="1"/>
  <c r="F34" i="1"/>
  <c r="D34" i="1"/>
  <c r="T43" i="1"/>
  <c r="P45" i="1"/>
  <c r="J47" i="1"/>
  <c r="V28" i="1"/>
  <c r="L49" i="1"/>
  <c r="G34" i="1"/>
  <c r="F44" i="1"/>
  <c r="R45" i="1"/>
  <c r="L47" i="1"/>
  <c r="K47" i="1"/>
  <c r="K49" i="1"/>
  <c r="D44" i="1"/>
  <c r="J43" i="1"/>
  <c r="P44" i="1"/>
  <c r="O34" i="1"/>
  <c r="G44" i="1"/>
  <c r="S45" i="1"/>
  <c r="T47" i="1"/>
  <c r="V26" i="1"/>
  <c r="P34" i="1"/>
  <c r="I44" i="1"/>
  <c r="G46" i="1"/>
  <c r="D49" i="1"/>
  <c r="U16" i="1"/>
  <c r="E44" i="1"/>
  <c r="K43" i="1"/>
  <c r="Q44" i="1"/>
  <c r="S34" i="1"/>
  <c r="J44" i="1"/>
  <c r="H46" i="1"/>
  <c r="R50" i="1"/>
  <c r="R43" i="1"/>
  <c r="L44" i="1"/>
  <c r="I46" i="1"/>
  <c r="I49" i="1"/>
  <c r="K34" i="1"/>
  <c r="K45" i="1"/>
  <c r="F43" i="1"/>
  <c r="R46" i="1"/>
  <c r="D43" i="1"/>
  <c r="W25" i="1"/>
  <c r="W29" i="1"/>
  <c r="V32" i="1"/>
  <c r="V27" i="1"/>
  <c r="V25" i="1"/>
  <c r="W16" i="1"/>
  <c r="W27" i="1"/>
  <c r="X16" i="1"/>
  <c r="X43" i="1"/>
  <c r="C52" i="1"/>
  <c r="V44" i="1"/>
  <c r="V49" i="1"/>
  <c r="U34" i="1"/>
  <c r="V43" i="1"/>
  <c r="V47" i="1"/>
  <c r="V50" i="1"/>
  <c r="S52" i="1"/>
  <c r="E52" i="1"/>
  <c r="L52" i="1"/>
  <c r="O52" i="1"/>
  <c r="P52" i="1"/>
  <c r="T34" i="1"/>
  <c r="U46" i="1"/>
  <c r="U49" i="1"/>
  <c r="U45" i="1"/>
  <c r="U47" i="1"/>
  <c r="U44" i="1"/>
  <c r="R52" i="1"/>
  <c r="I52" i="1"/>
  <c r="G52" i="1"/>
  <c r="U50" i="1"/>
  <c r="D52" i="1"/>
  <c r="F52" i="1"/>
  <c r="H52" i="1"/>
  <c r="J52" i="1"/>
  <c r="Q52" i="1"/>
  <c r="T52" i="1"/>
  <c r="K52" i="1"/>
  <c r="U43" i="1"/>
  <c r="X47" i="1"/>
  <c r="X49" i="1"/>
  <c r="W47" i="1"/>
  <c r="X45" i="1"/>
  <c r="W49" i="1"/>
  <c r="W45" i="1"/>
  <c r="V34" i="1"/>
  <c r="X50" i="1"/>
  <c r="W46" i="1"/>
  <c r="W50" i="1"/>
  <c r="W43" i="1"/>
  <c r="W44" i="1"/>
  <c r="X44" i="1"/>
  <c r="X46" i="1"/>
  <c r="V52" i="1"/>
  <c r="U52" i="1"/>
  <c r="X52" i="1"/>
  <c r="W52" i="1"/>
</calcChain>
</file>

<file path=xl/sharedStrings.xml><?xml version="1.0" encoding="utf-8"?>
<sst xmlns="http://schemas.openxmlformats.org/spreadsheetml/2006/main" count="78" uniqueCount="50">
  <si>
    <t>Table 1.1</t>
  </si>
  <si>
    <t>Levels (in million PhP)</t>
  </si>
  <si>
    <t>Product</t>
  </si>
  <si>
    <t>2019</t>
  </si>
  <si>
    <t>2020</t>
  </si>
  <si>
    <t>2022</t>
  </si>
  <si>
    <t>1-Accommodation services for visitors</t>
  </si>
  <si>
    <t>2-Food and beverage serving services</t>
  </si>
  <si>
    <t>3-Transport services</t>
  </si>
  <si>
    <t>4-Travel agencies and other reservation services</t>
  </si>
  <si>
    <t>5-Entertainment and recreation services</t>
  </si>
  <si>
    <t>6-Country-specific tourism characteristic services</t>
  </si>
  <si>
    <t>6.a-Shopping</t>
  </si>
  <si>
    <t>TOTAL INBOUND TOURISM EXPENDITURE</t>
  </si>
  <si>
    <t>Table 1.2</t>
  </si>
  <si>
    <t>Growth rates (in percent)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</si>
  <si>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</si>
  <si>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</si>
  <si>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</si>
  <si>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</si>
  <si>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</si>
  <si>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</si>
  <si>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</si>
  <si>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</si>
  <si>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</si>
  <si>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</si>
  <si>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</si>
  <si>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</si>
  <si>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</si>
  <si>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</si>
  <si>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</si>
  <si>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</si>
  <si>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</si>
  <si>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</si>
  <si>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</si>
  <si>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</si>
  <si>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</si>
  <si>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</si>
  <si>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Table 1.3</t>
  </si>
  <si>
    <t>Percent share to total (in percent)</t>
  </si>
  <si>
    <t>Source: Philippine Statistics Authority</t>
  </si>
  <si>
    <t>**</t>
  </si>
  <si>
    <t>**Growth rates greater than 1,000</t>
  </si>
  <si>
    <t>Consumption Products</t>
  </si>
  <si>
    <t>INBOUND TOURISM EXPENDITURE BY PRODUCT AT CURRENT PRICES, 2000 - 2022</t>
  </si>
  <si>
    <r>
      <t>2021</t>
    </r>
    <r>
      <rPr>
        <vertAlign val="superscript"/>
        <sz val="18"/>
        <rFont val="Arial"/>
        <family val="2"/>
      </rPr>
      <t>r</t>
    </r>
  </si>
  <si>
    <r>
      <rPr>
        <i/>
        <vertAlign val="superscript"/>
        <sz val="18"/>
        <rFont val="Arial"/>
        <family val="2"/>
      </rPr>
      <t xml:space="preserve">r </t>
    </r>
    <r>
      <rPr>
        <i/>
        <sz val="18"/>
        <rFont val="Arial"/>
        <family val="2"/>
      </rPr>
      <t>- Revised</t>
    </r>
  </si>
  <si>
    <t>Tourism characteristic products</t>
  </si>
  <si>
    <t>7-Miscellaneous services*</t>
  </si>
  <si>
    <t>*include health goods and services, wellness and personal care, foreign exchange services, among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</si>
</sst>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vertAlign val="superscript"/>
      <sz val="18"/>
      <name val="Arial"/>
      <family val="2"/>
    </font>
    <font>
      <sz val="18"/>
      <color rgb="FFFF0000"/>
      <name val="Arial"/>
      <family val="2"/>
    </font>
    <font>
      <i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3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165" fontId="5" fillId="0" borderId="0" xfId="1" applyNumberFormat="1" applyFont="1" applyBorder="1" applyAlignment="1"/>
    <xf numFmtId="165" fontId="5" fillId="0" borderId="0" xfId="1" applyNumberFormat="1" applyFont="1" applyBorder="1"/>
    <xf numFmtId="165" fontId="5" fillId="0" borderId="0" xfId="1" applyNumberFormat="1" applyFont="1" applyBorder="1" applyProtection="1">
      <protection locked="0"/>
    </xf>
    <xf numFmtId="0" fontId="3" fillId="0" borderId="0" xfId="0" applyFont="1" applyAlignment="1">
      <alignment horizontal="left" indent="6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/>
    <xf numFmtId="3" fontId="3" fillId="0" borderId="2" xfId="0" applyNumberFormat="1" applyFont="1" applyBorder="1" applyProtection="1"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6" fontId="5" fillId="0" borderId="0" xfId="1" applyNumberFormat="1" applyFont="1" applyBorder="1"/>
    <xf numFmtId="166" fontId="5" fillId="0" borderId="0" xfId="1" applyNumberFormat="1" applyFont="1" applyBorder="1" applyProtection="1">
      <protection locked="0"/>
    </xf>
    <xf numFmtId="166" fontId="8" fillId="0" borderId="0" xfId="2" applyNumberFormat="1" applyFont="1" applyAlignment="1">
      <alignment horizontal="right"/>
    </xf>
    <xf numFmtId="166" fontId="3" fillId="0" borderId="0" xfId="0" applyNumberFormat="1" applyFont="1"/>
    <xf numFmtId="166" fontId="3" fillId="0" borderId="0" xfId="0" applyNumberFormat="1" applyFont="1" applyProtection="1">
      <protection locked="0"/>
    </xf>
    <xf numFmtId="166" fontId="5" fillId="0" borderId="2" xfId="1" applyNumberFormat="1" applyFont="1" applyBorder="1"/>
    <xf numFmtId="166" fontId="5" fillId="0" borderId="2" xfId="1" applyNumberFormat="1" applyFont="1" applyBorder="1" applyProtection="1">
      <protection locked="0"/>
    </xf>
    <xf numFmtId="166" fontId="8" fillId="0" borderId="2" xfId="2" applyNumberFormat="1" applyFont="1" applyBorder="1" applyAlignment="1">
      <alignment horizontal="right"/>
    </xf>
    <xf numFmtId="0" fontId="6" fillId="0" borderId="0" xfId="2" applyFont="1" applyAlignment="1">
      <alignment horizontal="left"/>
    </xf>
    <xf numFmtId="167" fontId="3" fillId="0" borderId="0" xfId="0" applyNumberFormat="1" applyFont="1"/>
    <xf numFmtId="167" fontId="3" fillId="0" borderId="0" xfId="0" applyNumberFormat="1" applyFont="1" applyProtection="1">
      <protection locked="0"/>
    </xf>
    <xf numFmtId="167" fontId="3" fillId="0" borderId="2" xfId="0" applyNumberFormat="1" applyFont="1" applyBorder="1"/>
    <xf numFmtId="167" fontId="3" fillId="0" borderId="2" xfId="0" applyNumberFormat="1" applyFont="1" applyBorder="1" applyProtection="1">
      <protection locked="0"/>
    </xf>
    <xf numFmtId="0" fontId="9" fillId="0" borderId="0" xfId="0" applyFont="1" applyAlignment="1">
      <alignment horizontal="left" vertical="top"/>
    </xf>
  </cellXfs>
  <cellStyles count="4">
    <cellStyle name="Comma" xfId="1" builtinId="3"/>
    <cellStyle name="Comma 2" xfId="3" xr:uid="{C9D1E9ED-2016-48E5-81B6-F51734650502}"/>
    <cellStyle name="Normal" xfId="0" builtinId="0"/>
    <cellStyle name="Normal 2" xfId="2" xr:uid="{312B1E2C-5E82-4A3D-B8C0-730FBC8BE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_statistics/eisad/Documents%20and%20Settings/ra.clavido/Desktop/PTSA/Inbound/Inbound%20tourism%20expenditure%20(2000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8%20PTSA\3%202022%20Estimates\2%20Fnl_Ws\PTSA-Tables-2000-2021_consol_as%20of%2029May2023_linked.xlsx" TargetMode="External"/><Relationship Id="rId1" Type="http://schemas.openxmlformats.org/officeDocument/2006/relationships/externalLinkPath" Target="/SAD/2023/08%20PTSA/3%202022%20Estimates/2%20Fnl_Ws/PTSA-Tables-2000-2021_consol_as%20of%2029May2023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 5"/>
      <sheetName val="Tables 6"/>
      <sheetName val="Tables 7"/>
      <sheetName val="Table 8"/>
      <sheetName val="Table 9"/>
      <sheetName val=" Tables 10"/>
      <sheetName val="graphs"/>
    </sheetNames>
    <sheetDataSet>
      <sheetData sheetId="0">
        <row r="7">
          <cell r="U7">
            <v>191543.20852660481</v>
          </cell>
        </row>
        <row r="19">
          <cell r="B19">
            <v>98790.569596222616</v>
          </cell>
          <cell r="C19">
            <v>103040.32912252941</v>
          </cell>
          <cell r="D19">
            <v>111919.57168885101</v>
          </cell>
          <cell r="E19">
            <v>106661.13583461895</v>
          </cell>
          <cell r="F19">
            <v>130672.45752300062</v>
          </cell>
          <cell r="G19">
            <v>125906.64043224118</v>
          </cell>
          <cell r="H19">
            <v>163464.6687563271</v>
          </cell>
          <cell r="I19">
            <v>150995.0919794552</v>
          </cell>
          <cell r="J19">
            <v>126814.27064063656</v>
          </cell>
          <cell r="K19">
            <v>124872.59808391024</v>
          </cell>
          <cell r="L19">
            <v>136756.487995078</v>
          </cell>
          <cell r="M19">
            <v>159962.21285191175</v>
          </cell>
          <cell r="N19">
            <v>196994.99073778719</v>
          </cell>
          <cell r="O19">
            <v>227339.11736416823</v>
          </cell>
          <cell r="P19">
            <v>279358.12783831841</v>
          </cell>
          <cell r="Q19">
            <v>309226.80414735462</v>
          </cell>
          <cell r="R19">
            <v>314609.95271957188</v>
          </cell>
          <cell r="S19">
            <v>452631.76052845921</v>
          </cell>
          <cell r="T19">
            <v>445583.4123307924</v>
          </cell>
          <cell r="U19">
            <v>600008.28503818065</v>
          </cell>
          <cell r="V19">
            <v>132582.87075978451</v>
          </cell>
          <cell r="W19">
            <v>27632.512579754395</v>
          </cell>
        </row>
      </sheetData>
      <sheetData sheetId="1">
        <row r="7">
          <cell r="U7">
            <v>832860.45965480106</v>
          </cell>
        </row>
        <row r="19">
          <cell r="B19">
            <v>163123.60193314741</v>
          </cell>
          <cell r="C19">
            <v>199662.09542281411</v>
          </cell>
          <cell r="D19">
            <v>191093.46798436588</v>
          </cell>
          <cell r="E19">
            <v>214806.1387789078</v>
          </cell>
          <cell r="F19">
            <v>265189.46857443918</v>
          </cell>
          <cell r="G19">
            <v>348719.51274823077</v>
          </cell>
          <cell r="H19">
            <v>378615.5760139015</v>
          </cell>
          <cell r="I19">
            <v>471818.9065822048</v>
          </cell>
          <cell r="J19">
            <v>420342.56658728229</v>
          </cell>
          <cell r="K19">
            <v>450559.11655682418</v>
          </cell>
          <cell r="L19">
            <v>609155.40109593503</v>
          </cell>
          <cell r="M19">
            <v>785772.30741326418</v>
          </cell>
          <cell r="N19">
            <v>886849.46704591298</v>
          </cell>
          <cell r="O19">
            <v>1010772.9169912279</v>
          </cell>
          <cell r="P19">
            <v>1248675.3387506863</v>
          </cell>
          <cell r="Q19">
            <v>1576103.5406388722</v>
          </cell>
          <cell r="R19">
            <v>1876391.864080417</v>
          </cell>
          <cell r="S19">
            <v>2352624.9420686881</v>
          </cell>
          <cell r="T19">
            <v>2846088.7523941025</v>
          </cell>
          <cell r="U19">
            <v>3143950.3853153414</v>
          </cell>
          <cell r="V19">
            <v>564234.72982625256</v>
          </cell>
          <cell r="W19">
            <v>782505.82431037119</v>
          </cell>
        </row>
      </sheetData>
      <sheetData sheetId="2">
        <row r="19">
          <cell r="B19">
            <v>75315.143914724496</v>
          </cell>
          <cell r="C19">
            <v>89203.733153122361</v>
          </cell>
          <cell r="D19">
            <v>90606.22678996819</v>
          </cell>
          <cell r="E19">
            <v>95126.305172765744</v>
          </cell>
          <cell r="F19">
            <v>101068.14733448481</v>
          </cell>
          <cell r="G19">
            <v>109879.12611814056</v>
          </cell>
          <cell r="H19">
            <v>151344.86780600226</v>
          </cell>
          <cell r="I19">
            <v>149431.80772362003</v>
          </cell>
          <cell r="J19">
            <v>170386.48798041593</v>
          </cell>
          <cell r="K19">
            <v>158814.3571875784</v>
          </cell>
          <cell r="L19">
            <v>150665.12098103092</v>
          </cell>
          <cell r="M19">
            <v>144531.75499734678</v>
          </cell>
          <cell r="N19">
            <v>143964.6237007872</v>
          </cell>
          <cell r="O19">
            <v>149936.60561442375</v>
          </cell>
          <cell r="P19">
            <v>193471.78025593306</v>
          </cell>
          <cell r="Q19">
            <v>274762.61950781202</v>
          </cell>
          <cell r="R19">
            <v>290397.91228102561</v>
          </cell>
          <cell r="S19">
            <v>307124.1303561565</v>
          </cell>
          <cell r="T19">
            <v>333014.17538999999</v>
          </cell>
          <cell r="U19">
            <v>340151.35033036291</v>
          </cell>
          <cell r="V19">
            <v>78952.911785838893</v>
          </cell>
          <cell r="W19">
            <v>100386.39508987169</v>
          </cell>
        </row>
      </sheetData>
      <sheetData sheetId="3">
        <row r="19">
          <cell r="B19">
            <v>261914.17152937001</v>
          </cell>
          <cell r="C19">
            <v>302702.42454534356</v>
          </cell>
          <cell r="D19">
            <v>303013.03967321693</v>
          </cell>
          <cell r="E19">
            <v>321467.27461352677</v>
          </cell>
          <cell r="F19">
            <v>395861.92609743983</v>
          </cell>
          <cell r="G19">
            <v>474626.15318047203</v>
          </cell>
          <cell r="H19">
            <v>542080.24477022851</v>
          </cell>
          <cell r="I19">
            <v>622813.99856165994</v>
          </cell>
          <cell r="J19">
            <v>547156.83722791891</v>
          </cell>
          <cell r="K19">
            <v>575431.71464073448</v>
          </cell>
          <cell r="L19">
            <v>745911.889091013</v>
          </cell>
          <cell r="M19">
            <v>945734.52026517584</v>
          </cell>
          <cell r="N19">
            <v>1083844.4577837</v>
          </cell>
          <cell r="O19">
            <v>1238112.0343553962</v>
          </cell>
          <cell r="P19">
            <v>1528033.4665890047</v>
          </cell>
          <cell r="Q19">
            <v>1885330.3447862267</v>
          </cell>
          <cell r="R19">
            <v>2191001.8167999885</v>
          </cell>
          <cell r="S19">
            <v>2805256.7025971473</v>
          </cell>
          <cell r="T19">
            <v>3291672.1647450002</v>
          </cell>
          <cell r="U19">
            <v>3743958.6703535216</v>
          </cell>
          <cell r="V19">
            <v>696817.60058603715</v>
          </cell>
          <cell r="W19">
            <v>810138.33689012565</v>
          </cell>
        </row>
      </sheetData>
      <sheetData sheetId="4">
        <row r="20">
          <cell r="U20">
            <v>3271586.1171169695</v>
          </cell>
        </row>
      </sheetData>
      <sheetData sheetId="5">
        <row r="16">
          <cell r="B16">
            <v>208775.63512147259</v>
          </cell>
        </row>
      </sheetData>
      <sheetData sheetId="6">
        <row r="5">
          <cell r="V5">
            <v>39378.89875</v>
          </cell>
        </row>
      </sheetData>
      <sheetData sheetId="7">
        <row r="15">
          <cell r="B15">
            <v>252283.4281419031</v>
          </cell>
        </row>
      </sheetData>
      <sheetData sheetId="8">
        <row r="14">
          <cell r="B14">
            <v>71424.315925636984</v>
          </cell>
          <cell r="C14">
            <v>76158.986188359966</v>
          </cell>
          <cell r="D14">
            <v>78797.787074301465</v>
          </cell>
          <cell r="E14">
            <v>76785.456906588312</v>
          </cell>
          <cell r="F14">
            <v>76891.591309504525</v>
          </cell>
          <cell r="G14">
            <v>66239.637816016897</v>
          </cell>
          <cell r="H14">
            <v>70585.769193217813</v>
          </cell>
          <cell r="I14">
            <v>76126.428063176689</v>
          </cell>
          <cell r="J14">
            <v>78479.846397310292</v>
          </cell>
          <cell r="K14">
            <v>79434.335539928623</v>
          </cell>
        </row>
        <row r="36">
          <cell r="B36">
            <v>2012</v>
          </cell>
          <cell r="C36">
            <v>2013</v>
          </cell>
          <cell r="D36">
            <v>2014</v>
          </cell>
          <cell r="E36">
            <v>2015</v>
          </cell>
          <cell r="F36">
            <v>2016</v>
          </cell>
          <cell r="G36">
            <v>2017</v>
          </cell>
          <cell r="H36">
            <v>2018</v>
          </cell>
          <cell r="I36">
            <v>2019</v>
          </cell>
          <cell r="J36">
            <v>2020</v>
          </cell>
          <cell r="K36">
            <v>2021</v>
          </cell>
        </row>
      </sheetData>
      <sheetData sheetId="9">
        <row r="58">
          <cell r="B58">
            <v>27632.512579754395</v>
          </cell>
          <cell r="D58">
            <v>4996723.5335842939</v>
          </cell>
        </row>
        <row r="86">
          <cell r="B86">
            <v>782505.82431037119</v>
          </cell>
          <cell r="D86">
            <v>14610149.17548511</v>
          </cell>
        </row>
        <row r="114">
          <cell r="B114">
            <v>810138.33689012565</v>
          </cell>
          <cell r="D114">
            <v>19606872.709069405</v>
          </cell>
        </row>
        <row r="158">
          <cell r="B158">
            <v>338431.61627734092</v>
          </cell>
          <cell r="D158">
            <v>4327283.2322114054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4245D-D3B1-45FD-B967-FC35C6756FA2}">
  <sheetPr>
    <pageSetUpPr fitToPage="1"/>
  </sheetPr>
  <dimension ref="A1:X54"/>
  <sheetViews>
    <sheetView tabSelected="1" view="pageBreakPreview" topLeftCell="A27" zoomScale="70" zoomScaleNormal="100" zoomScaleSheetLayoutView="70" zoomScalePageLayoutView="55" workbookViewId="0">
      <selection activeCell="A43" sqref="A43"/>
    </sheetView>
  </sheetViews>
  <sheetFormatPr defaultColWidth="9.140625" defaultRowHeight="23.25" x14ac:dyDescent="0.35"/>
  <cols>
    <col min="1" max="1" width="80.140625" style="1" customWidth="1"/>
    <col min="2" max="14" width="14.28515625" style="1" bestFit="1" customWidth="1"/>
    <col min="15" max="18" width="14.42578125" style="1" customWidth="1"/>
    <col min="19" max="21" width="16.140625" style="1" bestFit="1" customWidth="1"/>
    <col min="22" max="24" width="14.42578125" style="1" customWidth="1"/>
    <col min="25" max="16384" width="9.140625" style="1"/>
  </cols>
  <sheetData>
    <row r="1" spans="1:24" x14ac:dyDescent="0.35">
      <c r="A1" s="1" t="s">
        <v>0</v>
      </c>
    </row>
    <row r="2" spans="1:24" x14ac:dyDescent="0.35">
      <c r="A2" s="2" t="s">
        <v>44</v>
      </c>
    </row>
    <row r="3" spans="1:24" x14ac:dyDescent="0.35">
      <c r="A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4" s="7" customFormat="1" ht="27.75" x14ac:dyDescent="0.25">
      <c r="A4" s="4" t="s">
        <v>2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6" t="s">
        <v>3</v>
      </c>
      <c r="V4" s="6" t="s">
        <v>4</v>
      </c>
      <c r="W4" s="6" t="s">
        <v>45</v>
      </c>
      <c r="X4" s="6" t="s">
        <v>5</v>
      </c>
    </row>
    <row r="5" spans="1:24" x14ac:dyDescent="0.35">
      <c r="A5" s="1" t="s">
        <v>43</v>
      </c>
      <c r="U5" s="2"/>
      <c r="V5" s="2"/>
      <c r="W5" s="2"/>
      <c r="X5" s="2"/>
    </row>
    <row r="6" spans="1:24" x14ac:dyDescent="0.35">
      <c r="A6" s="8" t="s">
        <v>47</v>
      </c>
      <c r="U6" s="2"/>
      <c r="V6" s="2"/>
      <c r="W6" s="2"/>
      <c r="X6" s="2"/>
    </row>
    <row r="7" spans="1:24" x14ac:dyDescent="0.35">
      <c r="A7" s="9" t="s">
        <v>6</v>
      </c>
      <c r="B7" s="10">
        <v>30148.059490727999</v>
      </c>
      <c r="C7" s="10">
        <v>35099.359389470803</v>
      </c>
      <c r="D7" s="10">
        <v>35153.576251651903</v>
      </c>
      <c r="E7" s="10">
        <v>31016.540929762799</v>
      </c>
      <c r="F7" s="10">
        <v>36047.334178297402</v>
      </c>
      <c r="G7" s="10">
        <v>32164.1472882337</v>
      </c>
      <c r="H7" s="10">
        <v>41460.569899914997</v>
      </c>
      <c r="I7" s="10">
        <v>38594.408226096202</v>
      </c>
      <c r="J7" s="10">
        <v>28666.592427657899</v>
      </c>
      <c r="K7" s="10">
        <v>25944.311944841</v>
      </c>
      <c r="L7" s="10">
        <v>23956.7583281771</v>
      </c>
      <c r="M7" s="10">
        <v>30638.050795241099</v>
      </c>
      <c r="N7" s="10">
        <v>46517.945882132801</v>
      </c>
      <c r="O7" s="10">
        <v>62383.495363720402</v>
      </c>
      <c r="P7" s="10">
        <v>80979.4703614506</v>
      </c>
      <c r="Q7" s="10">
        <v>92155.620771950096</v>
      </c>
      <c r="R7" s="10">
        <v>81698.769435558395</v>
      </c>
      <c r="S7" s="10">
        <v>104058.383545487</v>
      </c>
      <c r="T7" s="11">
        <v>113889.78497638991</v>
      </c>
      <c r="U7" s="12">
        <v>191543.20852660481</v>
      </c>
      <c r="V7" s="12">
        <v>37941.318738101538</v>
      </c>
      <c r="W7" s="12">
        <v>7612.1323084999685</v>
      </c>
      <c r="X7" s="12">
        <v>63325.355324510805</v>
      </c>
    </row>
    <row r="8" spans="1:24" x14ac:dyDescent="0.35">
      <c r="A8" s="9" t="s">
        <v>7</v>
      </c>
      <c r="B8" s="10">
        <v>16251.4637194607</v>
      </c>
      <c r="C8" s="10">
        <v>17099.630179662701</v>
      </c>
      <c r="D8" s="10">
        <v>15591.2704755839</v>
      </c>
      <c r="E8" s="10">
        <v>16006.493624851</v>
      </c>
      <c r="F8" s="10">
        <v>23033.061102541302</v>
      </c>
      <c r="G8" s="10">
        <v>23254.789877590301</v>
      </c>
      <c r="H8" s="10">
        <v>34740.481912503499</v>
      </c>
      <c r="I8" s="10">
        <v>39842.495791332403</v>
      </c>
      <c r="J8" s="10">
        <v>26205.865362858101</v>
      </c>
      <c r="K8" s="10">
        <v>27176.9433101781</v>
      </c>
      <c r="L8" s="10">
        <v>30728.2297250546</v>
      </c>
      <c r="M8" s="10">
        <v>32049.361673543601</v>
      </c>
      <c r="N8" s="10">
        <v>41204.674477812201</v>
      </c>
      <c r="O8" s="10">
        <v>54000.586581934302</v>
      </c>
      <c r="P8" s="10">
        <v>60591.262390490803</v>
      </c>
      <c r="Q8" s="10">
        <v>69805.130769162002</v>
      </c>
      <c r="R8" s="10">
        <v>75041.029327598502</v>
      </c>
      <c r="S8" s="10">
        <v>117589.34322721</v>
      </c>
      <c r="T8" s="11">
        <v>105737.29139471607</v>
      </c>
      <c r="U8" s="12">
        <v>135087.51067604058</v>
      </c>
      <c r="V8" s="12">
        <v>27653.849513296165</v>
      </c>
      <c r="W8" s="12">
        <v>6245.4969838676243</v>
      </c>
      <c r="X8" s="12">
        <v>94747.230535760216</v>
      </c>
    </row>
    <row r="9" spans="1:24" x14ac:dyDescent="0.35">
      <c r="A9" s="9" t="s">
        <v>8</v>
      </c>
      <c r="B9" s="10">
        <v>12822.915528875001</v>
      </c>
      <c r="C9" s="10">
        <v>19994.299584255001</v>
      </c>
      <c r="D9" s="10">
        <v>26428.027643234</v>
      </c>
      <c r="E9" s="10">
        <v>28974.934818211499</v>
      </c>
      <c r="F9" s="10">
        <v>31337.555089039699</v>
      </c>
      <c r="G9" s="10">
        <v>30377.927827281001</v>
      </c>
      <c r="H9" s="10">
        <v>33168.495793978604</v>
      </c>
      <c r="I9" s="10">
        <v>34339.953303782801</v>
      </c>
      <c r="J9" s="10">
        <v>30559.073261397702</v>
      </c>
      <c r="K9" s="10">
        <v>28177.799995044399</v>
      </c>
      <c r="L9" s="10">
        <v>30573.578728085198</v>
      </c>
      <c r="M9" s="10">
        <v>39357.673090844699</v>
      </c>
      <c r="N9" s="10">
        <v>44058.955006227698</v>
      </c>
      <c r="O9" s="10">
        <v>45729.154351769997</v>
      </c>
      <c r="P9" s="10">
        <v>53663.539874110698</v>
      </c>
      <c r="Q9" s="10">
        <v>61448.868079402499</v>
      </c>
      <c r="R9" s="10">
        <v>72158.703159830198</v>
      </c>
      <c r="S9" s="10">
        <v>93274.561059994201</v>
      </c>
      <c r="T9" s="11">
        <v>102033.47770813154</v>
      </c>
      <c r="U9" s="12">
        <v>120726.2653945662</v>
      </c>
      <c r="V9" s="12">
        <v>35730.158874488705</v>
      </c>
      <c r="W9" s="12">
        <v>10094.691130255265</v>
      </c>
      <c r="X9" s="12">
        <v>55831.513140142495</v>
      </c>
    </row>
    <row r="10" spans="1:24" x14ac:dyDescent="0.35">
      <c r="A10" s="9" t="s">
        <v>9</v>
      </c>
      <c r="B10" s="10">
        <v>190.24938769701001</v>
      </c>
      <c r="C10" s="10">
        <v>229.87293812285299</v>
      </c>
      <c r="D10" s="10">
        <v>84.260524361097794</v>
      </c>
      <c r="E10" s="10">
        <v>96.541420480909906</v>
      </c>
      <c r="F10" s="10">
        <v>142.975493962945</v>
      </c>
      <c r="G10" s="10">
        <v>488.76756007929799</v>
      </c>
      <c r="H10" s="10">
        <v>594.03061465265398</v>
      </c>
      <c r="I10" s="10">
        <v>118.37628882896701</v>
      </c>
      <c r="J10" s="10">
        <v>365.46144440005497</v>
      </c>
      <c r="K10" s="10">
        <v>1623.9552757679901</v>
      </c>
      <c r="L10" s="10">
        <v>811.10979197529798</v>
      </c>
      <c r="M10" s="10">
        <v>423.295267313132</v>
      </c>
      <c r="N10" s="10">
        <v>532.74853276422198</v>
      </c>
      <c r="O10" s="10">
        <v>342.50386268802202</v>
      </c>
      <c r="P10" s="10">
        <v>2002.1526495569001</v>
      </c>
      <c r="Q10" s="10">
        <v>3917.9810783173598</v>
      </c>
      <c r="R10" s="10">
        <v>2431.3842449570102</v>
      </c>
      <c r="S10" s="10">
        <v>1486.4880707130701</v>
      </c>
      <c r="T10" s="11">
        <v>2685.1553534686955</v>
      </c>
      <c r="U10" s="12">
        <v>3621.8971800421618</v>
      </c>
      <c r="V10" s="12">
        <v>708.10142274657244</v>
      </c>
      <c r="W10" s="12">
        <v>86.173851163884933</v>
      </c>
      <c r="X10" s="12">
        <v>5508.9905333760853</v>
      </c>
    </row>
    <row r="11" spans="1:24" x14ac:dyDescent="0.35">
      <c r="A11" s="9" t="s">
        <v>10</v>
      </c>
      <c r="B11" s="10">
        <v>12014.1342207629</v>
      </c>
      <c r="C11" s="10">
        <v>10246.3238081168</v>
      </c>
      <c r="D11" s="10">
        <v>8443.7266651848004</v>
      </c>
      <c r="E11" s="10">
        <v>8276.6385630710101</v>
      </c>
      <c r="F11" s="10">
        <v>11723.5907855522</v>
      </c>
      <c r="G11" s="10">
        <v>13432.3405685664</v>
      </c>
      <c r="H11" s="10">
        <v>11083.483911098299</v>
      </c>
      <c r="I11" s="10">
        <v>8037.4020686131698</v>
      </c>
      <c r="J11" s="10">
        <v>8006.7726769333703</v>
      </c>
      <c r="K11" s="10">
        <v>8434.9294827858303</v>
      </c>
      <c r="L11" s="10">
        <v>17640.2906753479</v>
      </c>
      <c r="M11" s="10">
        <v>19888.114272950999</v>
      </c>
      <c r="N11" s="10">
        <v>24193.8571985046</v>
      </c>
      <c r="O11" s="10">
        <v>22965.485758101899</v>
      </c>
      <c r="P11" s="10">
        <v>30998.002610939198</v>
      </c>
      <c r="Q11" s="10">
        <v>36368.0156660461</v>
      </c>
      <c r="R11" s="10">
        <v>39950.857901923002</v>
      </c>
      <c r="S11" s="10">
        <v>64475.55277355</v>
      </c>
      <c r="T11" s="11">
        <v>64341.792653259268</v>
      </c>
      <c r="U11" s="12">
        <v>73234.773681574181</v>
      </c>
      <c r="V11" s="12">
        <v>14504.625449449451</v>
      </c>
      <c r="W11" s="12">
        <v>1707.8607400038381</v>
      </c>
      <c r="X11" s="12">
        <v>10475.886498604408</v>
      </c>
    </row>
    <row r="12" spans="1:24" x14ac:dyDescent="0.35">
      <c r="A12" s="9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2"/>
      <c r="V12" s="12"/>
      <c r="W12" s="12"/>
      <c r="X12" s="12"/>
    </row>
    <row r="13" spans="1:24" x14ac:dyDescent="0.35">
      <c r="A13" s="13" t="s">
        <v>12</v>
      </c>
      <c r="B13" s="10">
        <v>11964.5434205367</v>
      </c>
      <c r="C13" s="10">
        <v>11840.5014981732</v>
      </c>
      <c r="D13" s="10">
        <v>13510.6553378277</v>
      </c>
      <c r="E13" s="10">
        <v>14581.2048752882</v>
      </c>
      <c r="F13" s="10">
        <v>20276.544061606099</v>
      </c>
      <c r="G13" s="10">
        <v>23551.3507824802</v>
      </c>
      <c r="H13" s="10">
        <v>37577.157015595003</v>
      </c>
      <c r="I13" s="10">
        <v>27809.072650907499</v>
      </c>
      <c r="J13" s="10">
        <v>31385.214548001401</v>
      </c>
      <c r="K13" s="10">
        <v>31984.501691312402</v>
      </c>
      <c r="L13" s="10">
        <v>31065.008805479702</v>
      </c>
      <c r="M13" s="10">
        <v>35691.984017290997</v>
      </c>
      <c r="N13" s="10">
        <v>37376.744374797003</v>
      </c>
      <c r="O13" s="10">
        <v>37763.764881759002</v>
      </c>
      <c r="P13" s="10">
        <v>46688.563153780196</v>
      </c>
      <c r="Q13" s="10">
        <v>42389.811559217298</v>
      </c>
      <c r="R13" s="10">
        <v>39470.700330969201</v>
      </c>
      <c r="S13" s="10">
        <v>64240.295396251</v>
      </c>
      <c r="T13" s="11">
        <v>48365.708562381362</v>
      </c>
      <c r="U13" s="12">
        <v>66127.698102709459</v>
      </c>
      <c r="V13" s="12">
        <v>14136.781110272719</v>
      </c>
      <c r="W13" s="12">
        <v>1652.5016531590663</v>
      </c>
      <c r="X13" s="12">
        <v>80836.42411270192</v>
      </c>
    </row>
    <row r="14" spans="1:24" x14ac:dyDescent="0.35">
      <c r="A14" s="9" t="s">
        <v>48</v>
      </c>
      <c r="B14" s="10">
        <v>15399.203828162301</v>
      </c>
      <c r="C14" s="10">
        <v>8530.3417247280704</v>
      </c>
      <c r="D14" s="10">
        <v>12708.0547910076</v>
      </c>
      <c r="E14" s="10">
        <v>7708.7816029535397</v>
      </c>
      <c r="F14" s="10">
        <v>8111.3968120009704</v>
      </c>
      <c r="G14" s="10">
        <v>2637.3165280102799</v>
      </c>
      <c r="H14" s="10">
        <v>4840.4496085840201</v>
      </c>
      <c r="I14" s="10">
        <v>2253.3836498941901</v>
      </c>
      <c r="J14" s="10">
        <v>1625.29091938804</v>
      </c>
      <c r="K14" s="10">
        <v>1530.1563839805101</v>
      </c>
      <c r="L14" s="10">
        <v>1981.5119409582101</v>
      </c>
      <c r="M14" s="10">
        <v>1913.7337347272301</v>
      </c>
      <c r="N14" s="10">
        <v>3110.0652655486601</v>
      </c>
      <c r="O14" s="10">
        <v>4154.1265641946002</v>
      </c>
      <c r="P14" s="10">
        <v>4435.1367979900297</v>
      </c>
      <c r="Q14" s="10">
        <v>3141.3762232593099</v>
      </c>
      <c r="R14" s="10">
        <v>3858.5083187355799</v>
      </c>
      <c r="S14" s="10">
        <v>7507.1364552539499</v>
      </c>
      <c r="T14" s="11">
        <v>8530.2016824455641</v>
      </c>
      <c r="U14" s="12">
        <v>9666.9314766431999</v>
      </c>
      <c r="V14" s="12">
        <v>1908.0356514293726</v>
      </c>
      <c r="W14" s="12">
        <v>233.65591280474908</v>
      </c>
      <c r="X14" s="12">
        <v>57942.905448422433</v>
      </c>
    </row>
    <row r="15" spans="1:24" x14ac:dyDescent="0.35">
      <c r="U15" s="2"/>
      <c r="V15" s="2"/>
      <c r="W15" s="2"/>
      <c r="X15" s="2"/>
    </row>
    <row r="16" spans="1:24" x14ac:dyDescent="0.35">
      <c r="A16" s="14" t="s">
        <v>13</v>
      </c>
      <c r="B16" s="15">
        <f t="shared" ref="B16:X16" si="0">SUM(B7:B14)</f>
        <v>98790.569596222616</v>
      </c>
      <c r="C16" s="15">
        <f t="shared" si="0"/>
        <v>103040.32912252941</v>
      </c>
      <c r="D16" s="15">
        <f t="shared" si="0"/>
        <v>111919.57168885101</v>
      </c>
      <c r="E16" s="15">
        <f t="shared" si="0"/>
        <v>106661.13583461895</v>
      </c>
      <c r="F16" s="15">
        <f t="shared" si="0"/>
        <v>130672.45752300062</v>
      </c>
      <c r="G16" s="15">
        <f t="shared" si="0"/>
        <v>125906.64043224118</v>
      </c>
      <c r="H16" s="15">
        <f t="shared" si="0"/>
        <v>163464.6687563271</v>
      </c>
      <c r="I16" s="15">
        <f t="shared" si="0"/>
        <v>150995.0919794552</v>
      </c>
      <c r="J16" s="15">
        <f t="shared" si="0"/>
        <v>126814.27064063656</v>
      </c>
      <c r="K16" s="15">
        <f t="shared" si="0"/>
        <v>124872.59808391024</v>
      </c>
      <c r="L16" s="15">
        <f t="shared" si="0"/>
        <v>136756.487995078</v>
      </c>
      <c r="M16" s="15">
        <f t="shared" si="0"/>
        <v>159962.21285191175</v>
      </c>
      <c r="N16" s="15">
        <f t="shared" si="0"/>
        <v>196994.99073778719</v>
      </c>
      <c r="O16" s="15">
        <f t="shared" si="0"/>
        <v>227339.11736416823</v>
      </c>
      <c r="P16" s="15">
        <f t="shared" si="0"/>
        <v>279358.12783831841</v>
      </c>
      <c r="Q16" s="15">
        <f t="shared" si="0"/>
        <v>309226.80414735462</v>
      </c>
      <c r="R16" s="15">
        <f t="shared" si="0"/>
        <v>314609.95271957188</v>
      </c>
      <c r="S16" s="15">
        <f t="shared" si="0"/>
        <v>452631.76052845921</v>
      </c>
      <c r="T16" s="15">
        <f t="shared" si="0"/>
        <v>445583.4123307924</v>
      </c>
      <c r="U16" s="16">
        <f t="shared" si="0"/>
        <v>600008.28503818065</v>
      </c>
      <c r="V16" s="16">
        <f t="shared" si="0"/>
        <v>132582.87075978451</v>
      </c>
      <c r="W16" s="16">
        <f t="shared" si="0"/>
        <v>27632.512579754395</v>
      </c>
      <c r="X16" s="16">
        <f t="shared" si="0"/>
        <v>368668.30559351831</v>
      </c>
    </row>
    <row r="17" spans="1:24" ht="27.75" x14ac:dyDescent="0.35">
      <c r="A17" s="17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4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"/>
      <c r="O18" s="3"/>
      <c r="P18" s="3"/>
    </row>
    <row r="19" spans="1:24" x14ac:dyDescent="0.35">
      <c r="A19" s="1" t="s">
        <v>14</v>
      </c>
    </row>
    <row r="20" spans="1:24" x14ac:dyDescent="0.35">
      <c r="A20" s="1" t="str">
        <f>A2</f>
        <v>INBOUND TOURISM EXPENDITURE BY PRODUCT AT CURRENT PRICES, 2000 - 2022</v>
      </c>
    </row>
    <row r="21" spans="1:24" x14ac:dyDescent="0.35">
      <c r="A21" s="19" t="s">
        <v>15</v>
      </c>
    </row>
    <row r="22" spans="1:24" s="7" customFormat="1" x14ac:dyDescent="0.25">
      <c r="A22" s="4" t="s">
        <v>2</v>
      </c>
      <c r="B22" s="4" t="s">
        <v>16</v>
      </c>
      <c r="C22" s="4" t="s">
        <v>17</v>
      </c>
      <c r="D22" s="4" t="s">
        <v>18</v>
      </c>
      <c r="E22" s="4" t="s">
        <v>19</v>
      </c>
      <c r="F22" s="4" t="s">
        <v>20</v>
      </c>
      <c r="G22" s="4" t="s">
        <v>21</v>
      </c>
      <c r="H22" s="4" t="s">
        <v>22</v>
      </c>
      <c r="I22" s="4" t="s">
        <v>23</v>
      </c>
      <c r="J22" s="4" t="s">
        <v>24</v>
      </c>
      <c r="K22" s="4" t="s">
        <v>25</v>
      </c>
      <c r="L22" s="4" t="s">
        <v>26</v>
      </c>
      <c r="M22" s="4" t="s">
        <v>27</v>
      </c>
      <c r="N22" s="4" t="s">
        <v>28</v>
      </c>
      <c r="O22" s="4" t="s">
        <v>29</v>
      </c>
      <c r="P22" s="4" t="s">
        <v>30</v>
      </c>
      <c r="Q22" s="4" t="s">
        <v>31</v>
      </c>
      <c r="R22" s="4" t="s">
        <v>32</v>
      </c>
      <c r="S22" s="4" t="s">
        <v>33</v>
      </c>
      <c r="T22" s="4" t="s">
        <v>34</v>
      </c>
      <c r="U22" s="20" t="s">
        <v>35</v>
      </c>
      <c r="V22" s="20" t="s">
        <v>36</v>
      </c>
      <c r="W22" s="20" t="s">
        <v>37</v>
      </c>
      <c r="X22" s="21"/>
    </row>
    <row r="23" spans="1:24" x14ac:dyDescent="0.35">
      <c r="A23" s="1" t="s">
        <v>43</v>
      </c>
      <c r="U23" s="2"/>
      <c r="V23" s="2"/>
      <c r="W23" s="2"/>
      <c r="X23" s="2"/>
    </row>
    <row r="24" spans="1:24" x14ac:dyDescent="0.35">
      <c r="A24" s="8" t="s">
        <v>47</v>
      </c>
      <c r="U24" s="2"/>
      <c r="V24" s="2"/>
      <c r="W24" s="2"/>
      <c r="X24" s="2"/>
    </row>
    <row r="25" spans="1:24" x14ac:dyDescent="0.35">
      <c r="A25" s="9" t="s">
        <v>6</v>
      </c>
      <c r="B25" s="22">
        <f t="shared" ref="B25:W25" si="1">((C7/B7)-1)*100</f>
        <v>16.423278918716377</v>
      </c>
      <c r="C25" s="22">
        <f t="shared" si="1"/>
        <v>0.15446681399364781</v>
      </c>
      <c r="D25" s="22">
        <f t="shared" si="1"/>
        <v>-11.768462168041005</v>
      </c>
      <c r="E25" s="22">
        <f t="shared" si="1"/>
        <v>16.219710830833378</v>
      </c>
      <c r="F25" s="22">
        <f t="shared" si="1"/>
        <v>-10.772466199183206</v>
      </c>
      <c r="G25" s="22">
        <f t="shared" si="1"/>
        <v>28.903059448064774</v>
      </c>
      <c r="H25" s="22">
        <f t="shared" si="1"/>
        <v>-6.9129818541753156</v>
      </c>
      <c r="I25" s="22">
        <f t="shared" si="1"/>
        <v>-25.723456466228335</v>
      </c>
      <c r="J25" s="22">
        <f t="shared" si="1"/>
        <v>-9.4963518586548386</v>
      </c>
      <c r="K25" s="22">
        <f t="shared" si="1"/>
        <v>-7.660845355581392</v>
      </c>
      <c r="L25" s="22">
        <f t="shared" si="1"/>
        <v>27.88896717802465</v>
      </c>
      <c r="M25" s="22">
        <f t="shared" si="1"/>
        <v>51.830631109725388</v>
      </c>
      <c r="N25" s="22">
        <f t="shared" si="1"/>
        <v>34.106298506360844</v>
      </c>
      <c r="O25" s="22">
        <f t="shared" si="1"/>
        <v>29.809126419268939</v>
      </c>
      <c r="P25" s="22">
        <f t="shared" si="1"/>
        <v>13.801214506114846</v>
      </c>
      <c r="Q25" s="22">
        <f t="shared" si="1"/>
        <v>-11.346949050745813</v>
      </c>
      <c r="R25" s="22">
        <f t="shared" si="1"/>
        <v>27.368360948894367</v>
      </c>
      <c r="S25" s="22">
        <f t="shared" si="1"/>
        <v>9.4479667047733038</v>
      </c>
      <c r="T25" s="22">
        <f t="shared" si="1"/>
        <v>68.18295737963939</v>
      </c>
      <c r="U25" s="23">
        <f t="shared" si="1"/>
        <v>-80.191770290392938</v>
      </c>
      <c r="V25" s="23">
        <f t="shared" si="1"/>
        <v>-79.937090850625353</v>
      </c>
      <c r="W25" s="23">
        <f t="shared" si="1"/>
        <v>731.90035010032</v>
      </c>
      <c r="X25" s="2"/>
    </row>
    <row r="26" spans="1:24" x14ac:dyDescent="0.35">
      <c r="A26" s="9" t="s">
        <v>7</v>
      </c>
      <c r="B26" s="22">
        <f t="shared" ref="B26:V26" si="2">((C8/B8)-1)*100</f>
        <v>5.219015805858418</v>
      </c>
      <c r="C26" s="22">
        <f t="shared" si="2"/>
        <v>-8.8210077541487131</v>
      </c>
      <c r="D26" s="22">
        <f t="shared" si="2"/>
        <v>2.6631771279790328</v>
      </c>
      <c r="E26" s="22">
        <f t="shared" si="2"/>
        <v>43.89823057050517</v>
      </c>
      <c r="F26" s="22">
        <f t="shared" si="2"/>
        <v>0.96265439518385953</v>
      </c>
      <c r="G26" s="22">
        <f t="shared" si="2"/>
        <v>49.390650680449674</v>
      </c>
      <c r="H26" s="22">
        <f t="shared" si="2"/>
        <v>14.686076870432331</v>
      </c>
      <c r="I26" s="22">
        <f t="shared" si="2"/>
        <v>-34.226345909386794</v>
      </c>
      <c r="J26" s="22">
        <f t="shared" si="2"/>
        <v>3.7055748164543267</v>
      </c>
      <c r="K26" s="22">
        <f t="shared" si="2"/>
        <v>13.067276824860951</v>
      </c>
      <c r="L26" s="22">
        <f t="shared" si="2"/>
        <v>4.299407939572264</v>
      </c>
      <c r="M26" s="22">
        <f t="shared" si="2"/>
        <v>28.566287520871935</v>
      </c>
      <c r="N26" s="22">
        <f t="shared" si="2"/>
        <v>31.054515698242959</v>
      </c>
      <c r="O26" s="22">
        <f t="shared" si="2"/>
        <v>12.204822624577538</v>
      </c>
      <c r="P26" s="22">
        <f t="shared" si="2"/>
        <v>15.206595827779324</v>
      </c>
      <c r="Q26" s="22">
        <f t="shared" si="2"/>
        <v>7.500735978492834</v>
      </c>
      <c r="R26" s="22">
        <f t="shared" si="2"/>
        <v>56.700066991169493</v>
      </c>
      <c r="S26" s="22">
        <f t="shared" si="2"/>
        <v>-10.07918873191851</v>
      </c>
      <c r="T26" s="22">
        <f t="shared" si="2"/>
        <v>27.75768027928811</v>
      </c>
      <c r="U26" s="23">
        <f t="shared" si="2"/>
        <v>-79.528936927697117</v>
      </c>
      <c r="V26" s="23">
        <f t="shared" si="2"/>
        <v>-77.415451758841954</v>
      </c>
      <c r="W26" s="24" t="s">
        <v>41</v>
      </c>
      <c r="X26" s="2"/>
    </row>
    <row r="27" spans="1:24" x14ac:dyDescent="0.35">
      <c r="A27" s="9" t="s">
        <v>8</v>
      </c>
      <c r="B27" s="22">
        <f t="shared" ref="B27:V27" si="3">((C9/B9)-1)*100</f>
        <v>55.926314411346432</v>
      </c>
      <c r="C27" s="22">
        <f t="shared" si="3"/>
        <v>32.177811640100629</v>
      </c>
      <c r="D27" s="22">
        <f t="shared" si="3"/>
        <v>9.6371443581017679</v>
      </c>
      <c r="E27" s="22">
        <f t="shared" si="3"/>
        <v>8.1540141009850853</v>
      </c>
      <c r="F27" s="22">
        <f t="shared" si="3"/>
        <v>-3.062227602096268</v>
      </c>
      <c r="G27" s="22">
        <f t="shared" si="3"/>
        <v>9.1861695852457856</v>
      </c>
      <c r="H27" s="22">
        <f t="shared" si="3"/>
        <v>3.5318379135446332</v>
      </c>
      <c r="I27" s="22">
        <f t="shared" si="3"/>
        <v>-11.010149049820072</v>
      </c>
      <c r="J27" s="22">
        <f t="shared" si="3"/>
        <v>-7.7923608677012197</v>
      </c>
      <c r="K27" s="22">
        <f t="shared" si="3"/>
        <v>8.502362616890391</v>
      </c>
      <c r="L27" s="22">
        <f t="shared" si="3"/>
        <v>28.730998228514039</v>
      </c>
      <c r="M27" s="22">
        <f t="shared" si="3"/>
        <v>11.945019982587857</v>
      </c>
      <c r="N27" s="22">
        <f t="shared" si="3"/>
        <v>3.7908283237907403</v>
      </c>
      <c r="O27" s="22">
        <f t="shared" si="3"/>
        <v>17.350824949234145</v>
      </c>
      <c r="P27" s="22">
        <f t="shared" si="3"/>
        <v>14.507668006164721</v>
      </c>
      <c r="Q27" s="22">
        <f t="shared" si="3"/>
        <v>17.428856568340279</v>
      </c>
      <c r="R27" s="22">
        <f t="shared" si="3"/>
        <v>29.263078430598675</v>
      </c>
      <c r="S27" s="22">
        <f t="shared" si="3"/>
        <v>9.3904667559931987</v>
      </c>
      <c r="T27" s="22">
        <f t="shared" si="3"/>
        <v>18.320249496842301</v>
      </c>
      <c r="U27" s="23">
        <f t="shared" si="3"/>
        <v>-70.403988926756867</v>
      </c>
      <c r="V27" s="23">
        <f t="shared" si="3"/>
        <v>-71.747421650949164</v>
      </c>
      <c r="W27" s="23">
        <f>((X9/W9)-1)*100</f>
        <v>453.07797355787625</v>
      </c>
      <c r="X27" s="2"/>
    </row>
    <row r="28" spans="1:24" x14ac:dyDescent="0.35">
      <c r="A28" s="9" t="s">
        <v>9</v>
      </c>
      <c r="B28" s="22">
        <f t="shared" ref="B28:V28" si="4">((C10/B10)-1)*100</f>
        <v>20.82716318064961</v>
      </c>
      <c r="C28" s="22">
        <f t="shared" si="4"/>
        <v>-63.344739468172762</v>
      </c>
      <c r="D28" s="22">
        <f t="shared" si="4"/>
        <v>14.574910627404169</v>
      </c>
      <c r="E28" s="22">
        <f t="shared" si="4"/>
        <v>48.097566050643479</v>
      </c>
      <c r="F28" s="22">
        <f t="shared" si="4"/>
        <v>241.85408039644335</v>
      </c>
      <c r="G28" s="22">
        <f t="shared" si="4"/>
        <v>21.536424094160012</v>
      </c>
      <c r="H28" s="22">
        <f t="shared" si="4"/>
        <v>-80.072358913995558</v>
      </c>
      <c r="I28" s="22">
        <f t="shared" si="4"/>
        <v>208.72858746913641</v>
      </c>
      <c r="J28" s="22">
        <f t="shared" si="4"/>
        <v>344.35748302639439</v>
      </c>
      <c r="K28" s="22">
        <f t="shared" si="4"/>
        <v>-50.053440259202134</v>
      </c>
      <c r="L28" s="22">
        <f t="shared" si="4"/>
        <v>-47.81282737540625</v>
      </c>
      <c r="M28" s="22">
        <f t="shared" si="4"/>
        <v>25.857427168001411</v>
      </c>
      <c r="N28" s="22">
        <f t="shared" si="4"/>
        <v>-35.710031727181942</v>
      </c>
      <c r="O28" s="22">
        <f t="shared" si="4"/>
        <v>484.56352399757003</v>
      </c>
      <c r="P28" s="22">
        <f t="shared" si="4"/>
        <v>95.688429610222528</v>
      </c>
      <c r="Q28" s="22">
        <f t="shared" si="4"/>
        <v>-37.942930393088893</v>
      </c>
      <c r="R28" s="22">
        <f t="shared" si="4"/>
        <v>-38.86247828592996</v>
      </c>
      <c r="S28" s="22">
        <f t="shared" si="4"/>
        <v>80.637531263915434</v>
      </c>
      <c r="T28" s="22">
        <f t="shared" si="4"/>
        <v>34.885945253163065</v>
      </c>
      <c r="U28" s="23">
        <f t="shared" si="4"/>
        <v>-80.449433334318741</v>
      </c>
      <c r="V28" s="23">
        <f t="shared" si="4"/>
        <v>-87.830295435696883</v>
      </c>
      <c r="W28" s="24" t="s">
        <v>41</v>
      </c>
      <c r="X28" s="2"/>
    </row>
    <row r="29" spans="1:24" x14ac:dyDescent="0.35">
      <c r="A29" s="9" t="s">
        <v>10</v>
      </c>
      <c r="B29" s="22">
        <f t="shared" ref="B29:V29" si="5">((C11/B11)-1)*100</f>
        <v>-14.714422031268469</v>
      </c>
      <c r="C29" s="22">
        <f t="shared" si="5"/>
        <v>-17.592623234335434</v>
      </c>
      <c r="D29" s="22">
        <f t="shared" si="5"/>
        <v>-1.9788430954631453</v>
      </c>
      <c r="E29" s="22">
        <f t="shared" si="5"/>
        <v>41.646765123475603</v>
      </c>
      <c r="F29" s="22">
        <f t="shared" si="5"/>
        <v>14.575310707023403</v>
      </c>
      <c r="G29" s="22">
        <f t="shared" si="5"/>
        <v>-17.486577603346078</v>
      </c>
      <c r="H29" s="22">
        <f t="shared" si="5"/>
        <v>-27.483071811337012</v>
      </c>
      <c r="I29" s="22">
        <f t="shared" si="5"/>
        <v>-0.38108572170864052</v>
      </c>
      <c r="J29" s="22">
        <f t="shared" si="5"/>
        <v>5.3474330186235042</v>
      </c>
      <c r="K29" s="22">
        <f t="shared" si="5"/>
        <v>109.13382514161563</v>
      </c>
      <c r="L29" s="22">
        <f t="shared" si="5"/>
        <v>12.742554184463684</v>
      </c>
      <c r="M29" s="22">
        <f t="shared" si="5"/>
        <v>21.64982997613636</v>
      </c>
      <c r="N29" s="22">
        <f t="shared" si="5"/>
        <v>-5.077203813861586</v>
      </c>
      <c r="O29" s="22">
        <f t="shared" si="5"/>
        <v>34.976472683594515</v>
      </c>
      <c r="P29" s="22">
        <f t="shared" si="5"/>
        <v>17.323738959915502</v>
      </c>
      <c r="Q29" s="22">
        <f t="shared" si="5"/>
        <v>9.8516297088540696</v>
      </c>
      <c r="R29" s="22">
        <f t="shared" si="5"/>
        <v>61.387154518267614</v>
      </c>
      <c r="S29" s="22">
        <f t="shared" si="5"/>
        <v>-0.20745866384507261</v>
      </c>
      <c r="T29" s="22">
        <f t="shared" si="5"/>
        <v>13.821469159616949</v>
      </c>
      <c r="U29" s="23">
        <f t="shared" si="5"/>
        <v>-80.194346592076911</v>
      </c>
      <c r="V29" s="23">
        <f t="shared" si="5"/>
        <v>-88.225406123336597</v>
      </c>
      <c r="W29" s="23">
        <f>((X11/W11)-1)*100</f>
        <v>513.39231315668428</v>
      </c>
      <c r="X29" s="2"/>
    </row>
    <row r="30" spans="1:24" x14ac:dyDescent="0.35">
      <c r="A30" s="9" t="s">
        <v>11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"/>
    </row>
    <row r="31" spans="1:24" x14ac:dyDescent="0.35">
      <c r="A31" s="13" t="s">
        <v>12</v>
      </c>
      <c r="B31" s="22">
        <f t="shared" ref="B31:V31" si="6">((C13/B13)-1)*100</f>
        <v>-1.0367459752002484</v>
      </c>
      <c r="C31" s="22">
        <f t="shared" si="6"/>
        <v>14.105431597742534</v>
      </c>
      <c r="D31" s="22">
        <f t="shared" si="6"/>
        <v>7.9237424883686458</v>
      </c>
      <c r="E31" s="22">
        <f t="shared" si="6"/>
        <v>39.059455202979777</v>
      </c>
      <c r="F31" s="22">
        <f t="shared" si="6"/>
        <v>16.150714396517852</v>
      </c>
      <c r="G31" s="22">
        <f t="shared" si="6"/>
        <v>59.554147711767634</v>
      </c>
      <c r="H31" s="22">
        <f t="shared" si="6"/>
        <v>-25.994740263702287</v>
      </c>
      <c r="I31" s="22">
        <f t="shared" si="6"/>
        <v>12.859622979830654</v>
      </c>
      <c r="J31" s="22">
        <f t="shared" si="6"/>
        <v>1.9094568953621049</v>
      </c>
      <c r="K31" s="22">
        <f t="shared" si="6"/>
        <v>-2.8748076012153456</v>
      </c>
      <c r="L31" s="22">
        <f t="shared" si="6"/>
        <v>14.894491872782357</v>
      </c>
      <c r="M31" s="22">
        <f t="shared" si="6"/>
        <v>4.7202765659925872</v>
      </c>
      <c r="N31" s="22">
        <f t="shared" si="6"/>
        <v>1.0354580460008256</v>
      </c>
      <c r="O31" s="22">
        <f t="shared" si="6"/>
        <v>23.633232279581673</v>
      </c>
      <c r="P31" s="22">
        <f t="shared" si="6"/>
        <v>-9.2072904030134914</v>
      </c>
      <c r="Q31" s="22">
        <f t="shared" si="6"/>
        <v>-6.8863510378435748</v>
      </c>
      <c r="R31" s="22">
        <f t="shared" si="6"/>
        <v>62.754384537350781</v>
      </c>
      <c r="S31" s="22">
        <f t="shared" si="6"/>
        <v>-24.711260644041289</v>
      </c>
      <c r="T31" s="22">
        <f t="shared" si="6"/>
        <v>36.724344723325927</v>
      </c>
      <c r="U31" s="23">
        <f t="shared" si="6"/>
        <v>-78.621997263059896</v>
      </c>
      <c r="V31" s="23">
        <f t="shared" si="6"/>
        <v>-88.310622904401839</v>
      </c>
      <c r="W31" s="24" t="s">
        <v>41</v>
      </c>
      <c r="X31" s="2"/>
    </row>
    <row r="32" spans="1:24" x14ac:dyDescent="0.35">
      <c r="A32" s="9" t="s">
        <v>48</v>
      </c>
      <c r="B32" s="22">
        <f t="shared" ref="B32:V32" si="7">((C14/B14)-1)*100</f>
        <v>-44.605306742367745</v>
      </c>
      <c r="C32" s="22">
        <f t="shared" si="7"/>
        <v>48.974744518956626</v>
      </c>
      <c r="D32" s="22">
        <f t="shared" si="7"/>
        <v>-39.33940536353068</v>
      </c>
      <c r="E32" s="22">
        <f t="shared" si="7"/>
        <v>5.2228124985817859</v>
      </c>
      <c r="F32" s="22">
        <f t="shared" si="7"/>
        <v>-67.486283939304784</v>
      </c>
      <c r="G32" s="22">
        <f t="shared" si="7"/>
        <v>83.536923125260614</v>
      </c>
      <c r="H32" s="22">
        <f t="shared" si="7"/>
        <v>-53.446811099984281</v>
      </c>
      <c r="I32" s="22">
        <f t="shared" si="7"/>
        <v>-27.873315337831738</v>
      </c>
      <c r="J32" s="22">
        <f t="shared" si="7"/>
        <v>-5.8533850323454928</v>
      </c>
      <c r="K32" s="22">
        <f t="shared" si="7"/>
        <v>29.49734822551633</v>
      </c>
      <c r="L32" s="22">
        <f t="shared" si="7"/>
        <v>-3.4205297899039699</v>
      </c>
      <c r="M32" s="22">
        <f t="shared" si="7"/>
        <v>62.512956171091716</v>
      </c>
      <c r="N32" s="22">
        <f t="shared" si="7"/>
        <v>33.57039835180926</v>
      </c>
      <c r="O32" s="22">
        <f t="shared" si="7"/>
        <v>6.7646045312514724</v>
      </c>
      <c r="P32" s="22">
        <f t="shared" si="7"/>
        <v>-29.170702813880332</v>
      </c>
      <c r="Q32" s="22">
        <f t="shared" si="7"/>
        <v>22.828596274667646</v>
      </c>
      <c r="R32" s="22">
        <f t="shared" si="7"/>
        <v>94.560587541094463</v>
      </c>
      <c r="S32" s="22">
        <f t="shared" si="7"/>
        <v>13.627902373822053</v>
      </c>
      <c r="T32" s="22">
        <f t="shared" si="7"/>
        <v>13.32594276799961</v>
      </c>
      <c r="U32" s="23">
        <f t="shared" si="7"/>
        <v>-80.262240856475685</v>
      </c>
      <c r="V32" s="23">
        <f t="shared" si="7"/>
        <v>-87.754111793995577</v>
      </c>
      <c r="W32" s="24" t="s">
        <v>41</v>
      </c>
      <c r="X32" s="2"/>
    </row>
    <row r="33" spans="1:24" x14ac:dyDescent="0.3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6"/>
      <c r="W33" s="2"/>
      <c r="X33" s="2"/>
    </row>
    <row r="34" spans="1:24" x14ac:dyDescent="0.35">
      <c r="A34" s="14" t="s">
        <v>13</v>
      </c>
      <c r="B34" s="27">
        <f t="shared" ref="B34:V34" si="8">((C16/B16)-1)*100</f>
        <v>4.3017866418590733</v>
      </c>
      <c r="C34" s="27">
        <f t="shared" si="8"/>
        <v>8.6172498107638376</v>
      </c>
      <c r="D34" s="27">
        <f t="shared" si="8"/>
        <v>-4.6984059846575388</v>
      </c>
      <c r="E34" s="27">
        <f t="shared" si="8"/>
        <v>22.511781353624329</v>
      </c>
      <c r="F34" s="27">
        <f t="shared" si="8"/>
        <v>-3.6471473645626973</v>
      </c>
      <c r="G34" s="27">
        <f t="shared" si="8"/>
        <v>29.830061540160322</v>
      </c>
      <c r="H34" s="27">
        <f t="shared" si="8"/>
        <v>-7.6283008871231957</v>
      </c>
      <c r="I34" s="27">
        <f t="shared" si="8"/>
        <v>-16.014309486369761</v>
      </c>
      <c r="J34" s="27">
        <f t="shared" si="8"/>
        <v>-1.5311151867352435</v>
      </c>
      <c r="K34" s="27">
        <f t="shared" si="8"/>
        <v>9.5168116092068331</v>
      </c>
      <c r="L34" s="27">
        <f t="shared" si="8"/>
        <v>16.968646385295404</v>
      </c>
      <c r="M34" s="27">
        <f t="shared" si="8"/>
        <v>23.150953731903723</v>
      </c>
      <c r="N34" s="27">
        <f t="shared" si="8"/>
        <v>15.403501638663997</v>
      </c>
      <c r="O34" s="27">
        <f t="shared" si="8"/>
        <v>22.881680494440548</v>
      </c>
      <c r="P34" s="27">
        <f t="shared" si="8"/>
        <v>10.691894501212795</v>
      </c>
      <c r="Q34" s="27">
        <f t="shared" si="8"/>
        <v>1.7408415118024712</v>
      </c>
      <c r="R34" s="27">
        <f t="shared" si="8"/>
        <v>43.870769699365894</v>
      </c>
      <c r="S34" s="27">
        <f t="shared" si="8"/>
        <v>-1.5571925817661758</v>
      </c>
      <c r="T34" s="27">
        <f t="shared" si="8"/>
        <v>34.656782194743421</v>
      </c>
      <c r="U34" s="28">
        <f t="shared" si="8"/>
        <v>-77.903159995307774</v>
      </c>
      <c r="V34" s="28">
        <f t="shared" si="8"/>
        <v>-79.158308745765979</v>
      </c>
      <c r="W34" s="29" t="s">
        <v>41</v>
      </c>
      <c r="X34" s="2"/>
    </row>
    <row r="35" spans="1:24" x14ac:dyDescent="0.35">
      <c r="A35" s="30" t="s">
        <v>42</v>
      </c>
    </row>
    <row r="37" spans="1:24" x14ac:dyDescent="0.35">
      <c r="A37" s="1" t="s">
        <v>38</v>
      </c>
    </row>
    <row r="38" spans="1:24" x14ac:dyDescent="0.35">
      <c r="A38" s="1" t="str">
        <f>A2</f>
        <v>INBOUND TOURISM EXPENDITURE BY PRODUCT AT CURRENT PRICES, 2000 - 2022</v>
      </c>
    </row>
    <row r="39" spans="1:24" x14ac:dyDescent="0.35">
      <c r="A39" s="3" t="s">
        <v>39</v>
      </c>
    </row>
    <row r="40" spans="1:24" s="7" customFormat="1" x14ac:dyDescent="0.25">
      <c r="A40" s="4" t="s">
        <v>2</v>
      </c>
      <c r="B40" s="5">
        <v>2000</v>
      </c>
      <c r="C40" s="5">
        <v>2001</v>
      </c>
      <c r="D40" s="5">
        <v>2002</v>
      </c>
      <c r="E40" s="5">
        <v>2003</v>
      </c>
      <c r="F40" s="5">
        <v>2004</v>
      </c>
      <c r="G40" s="5">
        <v>2005</v>
      </c>
      <c r="H40" s="5">
        <v>2006</v>
      </c>
      <c r="I40" s="5">
        <v>2007</v>
      </c>
      <c r="J40" s="5">
        <v>2008</v>
      </c>
      <c r="K40" s="5">
        <v>2009</v>
      </c>
      <c r="L40" s="5">
        <v>2010</v>
      </c>
      <c r="M40" s="5">
        <v>2011</v>
      </c>
      <c r="N40" s="5">
        <v>2012</v>
      </c>
      <c r="O40" s="5">
        <v>2013</v>
      </c>
      <c r="P40" s="5">
        <v>2014</v>
      </c>
      <c r="Q40" s="5">
        <v>2015</v>
      </c>
      <c r="R40" s="5">
        <v>2016</v>
      </c>
      <c r="S40" s="5">
        <v>2017</v>
      </c>
      <c r="T40" s="5">
        <v>2018</v>
      </c>
      <c r="U40" s="6">
        <v>2019</v>
      </c>
      <c r="V40" s="6">
        <v>2020</v>
      </c>
      <c r="W40" s="6">
        <v>2021</v>
      </c>
      <c r="X40" s="6">
        <v>2022</v>
      </c>
    </row>
    <row r="41" spans="1:24" x14ac:dyDescent="0.35">
      <c r="A41" s="1" t="s">
        <v>43</v>
      </c>
      <c r="U41" s="2"/>
      <c r="V41" s="2"/>
      <c r="W41" s="2"/>
      <c r="X41" s="2"/>
    </row>
    <row r="42" spans="1:24" x14ac:dyDescent="0.35">
      <c r="A42" s="8" t="s">
        <v>47</v>
      </c>
      <c r="U42" s="2"/>
      <c r="V42" s="2"/>
      <c r="W42" s="2"/>
      <c r="X42" s="2"/>
    </row>
    <row r="43" spans="1:24" x14ac:dyDescent="0.35">
      <c r="A43" s="9" t="s">
        <v>6</v>
      </c>
      <c r="B43" s="31">
        <f t="shared" ref="B43:X43" si="9">B7/B$16*100</f>
        <v>30.517143097716026</v>
      </c>
      <c r="C43" s="31">
        <f t="shared" si="9"/>
        <v>34.063710479547034</v>
      </c>
      <c r="D43" s="31">
        <f t="shared" si="9"/>
        <v>31.409677254111369</v>
      </c>
      <c r="E43" s="31">
        <f t="shared" si="9"/>
        <v>29.079514939588496</v>
      </c>
      <c r="F43" s="31">
        <f t="shared" si="9"/>
        <v>27.586022993370619</v>
      </c>
      <c r="G43" s="31">
        <f t="shared" si="9"/>
        <v>25.546029326025412</v>
      </c>
      <c r="H43" s="31">
        <f t="shared" si="9"/>
        <v>25.363627636085255</v>
      </c>
      <c r="I43" s="31">
        <f t="shared" si="9"/>
        <v>25.560041535222521</v>
      </c>
      <c r="J43" s="31">
        <f t="shared" si="9"/>
        <v>22.605178646567818</v>
      </c>
      <c r="K43" s="31">
        <f t="shared" si="9"/>
        <v>20.776625410970695</v>
      </c>
      <c r="L43" s="31">
        <f t="shared" si="9"/>
        <v>17.517822137286331</v>
      </c>
      <c r="M43" s="31">
        <f t="shared" si="9"/>
        <v>19.153305176895053</v>
      </c>
      <c r="N43" s="31">
        <f t="shared" si="9"/>
        <v>23.613770943064807</v>
      </c>
      <c r="O43" s="31">
        <f t="shared" si="9"/>
        <v>27.440722075026802</v>
      </c>
      <c r="P43" s="31">
        <f t="shared" si="9"/>
        <v>28.9876908139642</v>
      </c>
      <c r="Q43" s="31">
        <f t="shared" si="9"/>
        <v>29.801951039158798</v>
      </c>
      <c r="R43" s="31">
        <f t="shared" si="9"/>
        <v>25.968272373245842</v>
      </c>
      <c r="S43" s="31">
        <f t="shared" si="9"/>
        <v>22.989633653634062</v>
      </c>
      <c r="T43" s="31">
        <f t="shared" si="9"/>
        <v>25.559700344464432</v>
      </c>
      <c r="U43" s="32">
        <f t="shared" si="9"/>
        <v>31.923427276411065</v>
      </c>
      <c r="V43" s="32">
        <f t="shared" si="9"/>
        <v>28.617059293311087</v>
      </c>
      <c r="W43" s="32">
        <f t="shared" si="9"/>
        <v>27.547738507417435</v>
      </c>
      <c r="X43" s="32">
        <f t="shared" si="9"/>
        <v>17.176783130994526</v>
      </c>
    </row>
    <row r="44" spans="1:24" x14ac:dyDescent="0.35">
      <c r="A44" s="9" t="s">
        <v>7</v>
      </c>
      <c r="B44" s="31">
        <f t="shared" ref="B44:X44" si="10">B8/B$16*100</f>
        <v>16.45042010172001</v>
      </c>
      <c r="C44" s="31">
        <f t="shared" si="10"/>
        <v>16.595084978163104</v>
      </c>
      <c r="D44" s="31">
        <f t="shared" si="10"/>
        <v>13.930781042416232</v>
      </c>
      <c r="E44" s="31">
        <f t="shared" si="10"/>
        <v>15.006865902562216</v>
      </c>
      <c r="F44" s="31">
        <f t="shared" si="10"/>
        <v>17.626561510475216</v>
      </c>
      <c r="G44" s="31">
        <f t="shared" si="10"/>
        <v>18.469867671598518</v>
      </c>
      <c r="H44" s="31">
        <f t="shared" si="10"/>
        <v>21.252593711421707</v>
      </c>
      <c r="I44" s="31">
        <f t="shared" si="10"/>
        <v>26.386616458204799</v>
      </c>
      <c r="J44" s="31">
        <f t="shared" si="10"/>
        <v>20.664760543487802</v>
      </c>
      <c r="K44" s="31">
        <f t="shared" si="10"/>
        <v>21.763736582077115</v>
      </c>
      <c r="L44" s="31">
        <f t="shared" si="10"/>
        <v>22.46930304773587</v>
      </c>
      <c r="M44" s="31">
        <f t="shared" si="10"/>
        <v>20.035582843064283</v>
      </c>
      <c r="N44" s="31">
        <f t="shared" si="10"/>
        <v>20.91661027698833</v>
      </c>
      <c r="O44" s="31">
        <f t="shared" si="10"/>
        <v>23.753319361855471</v>
      </c>
      <c r="P44" s="31">
        <f t="shared" si="10"/>
        <v>21.689457492913419</v>
      </c>
      <c r="Q44" s="31">
        <f t="shared" si="10"/>
        <v>22.574087961630273</v>
      </c>
      <c r="R44" s="31">
        <f t="shared" si="10"/>
        <v>23.8520837242827</v>
      </c>
      <c r="S44" s="31">
        <f t="shared" si="10"/>
        <v>25.979030523602987</v>
      </c>
      <c r="T44" s="31">
        <f t="shared" si="10"/>
        <v>23.730078020996611</v>
      </c>
      <c r="U44" s="32">
        <f t="shared" si="10"/>
        <v>22.514274226637468</v>
      </c>
      <c r="V44" s="32">
        <f t="shared" si="10"/>
        <v>20.857784534926687</v>
      </c>
      <c r="W44" s="32">
        <f t="shared" si="10"/>
        <v>22.601987299712778</v>
      </c>
      <c r="X44" s="32">
        <f t="shared" si="10"/>
        <v>25.699857866335119</v>
      </c>
    </row>
    <row r="45" spans="1:24" x14ac:dyDescent="0.35">
      <c r="A45" s="9" t="s">
        <v>8</v>
      </c>
      <c r="B45" s="31">
        <f t="shared" ref="B45:X45" si="11">B9/B$16*100</f>
        <v>12.979898366093945</v>
      </c>
      <c r="C45" s="31">
        <f t="shared" si="11"/>
        <v>19.404343672542986</v>
      </c>
      <c r="D45" s="31">
        <f t="shared" si="11"/>
        <v>23.613410277075477</v>
      </c>
      <c r="E45" s="31">
        <f t="shared" si="11"/>
        <v>27.165409960698277</v>
      </c>
      <c r="F45" s="31">
        <f t="shared" si="11"/>
        <v>23.981759953908991</v>
      </c>
      <c r="G45" s="31">
        <f t="shared" si="11"/>
        <v>24.127343659550192</v>
      </c>
      <c r="H45" s="31">
        <f t="shared" si="11"/>
        <v>20.29092650193547</v>
      </c>
      <c r="I45" s="31">
        <f t="shared" si="11"/>
        <v>22.742430137037292</v>
      </c>
      <c r="J45" s="31">
        <f t="shared" si="11"/>
        <v>24.0975034647286</v>
      </c>
      <c r="K45" s="31">
        <f t="shared" si="11"/>
        <v>22.565238833350655</v>
      </c>
      <c r="L45" s="31">
        <f t="shared" si="11"/>
        <v>22.356218104391193</v>
      </c>
      <c r="M45" s="31">
        <f t="shared" si="11"/>
        <v>24.604356484666074</v>
      </c>
      <c r="N45" s="31">
        <f t="shared" si="11"/>
        <v>22.365520484159397</v>
      </c>
      <c r="O45" s="31">
        <f t="shared" si="11"/>
        <v>20.114952007365162</v>
      </c>
      <c r="P45" s="31">
        <f t="shared" si="11"/>
        <v>19.209586021126636</v>
      </c>
      <c r="Q45" s="31">
        <f t="shared" si="11"/>
        <v>19.87177930737224</v>
      </c>
      <c r="R45" s="31">
        <f t="shared" si="11"/>
        <v>22.935925114914905</v>
      </c>
      <c r="S45" s="31">
        <f t="shared" si="11"/>
        <v>20.607162199818625</v>
      </c>
      <c r="T45" s="31">
        <f t="shared" si="11"/>
        <v>22.898850110781027</v>
      </c>
      <c r="U45" s="32">
        <f t="shared" si="11"/>
        <v>20.120766396897995</v>
      </c>
      <c r="V45" s="32">
        <f t="shared" si="11"/>
        <v>26.949302477561453</v>
      </c>
      <c r="W45" s="32">
        <f t="shared" si="11"/>
        <v>36.53193353705872</v>
      </c>
      <c r="X45" s="32">
        <f t="shared" si="11"/>
        <v>15.14410441392825</v>
      </c>
    </row>
    <row r="46" spans="1:24" x14ac:dyDescent="0.35">
      <c r="A46" s="9" t="s">
        <v>9</v>
      </c>
      <c r="B46" s="31">
        <f t="shared" ref="B46:X46" si="12">B10/B$16*100</f>
        <v>0.19257849051240256</v>
      </c>
      <c r="C46" s="31">
        <f t="shared" si="12"/>
        <v>0.22309025997917942</v>
      </c>
      <c r="D46" s="31">
        <f t="shared" si="12"/>
        <v>7.5286675145033191E-2</v>
      </c>
      <c r="E46" s="31">
        <f t="shared" si="12"/>
        <v>9.0512274902641257E-2</v>
      </c>
      <c r="F46" s="31">
        <f t="shared" si="12"/>
        <v>0.10941517185270572</v>
      </c>
      <c r="G46" s="31">
        <f t="shared" si="12"/>
        <v>0.38819839716264737</v>
      </c>
      <c r="H46" s="31">
        <f t="shared" si="12"/>
        <v>0.36340000513392978</v>
      </c>
      <c r="I46" s="31">
        <f t="shared" si="12"/>
        <v>7.8397441451324518E-2</v>
      </c>
      <c r="J46" s="31">
        <f t="shared" si="12"/>
        <v>0.28818637094534211</v>
      </c>
      <c r="K46" s="31">
        <f t="shared" si="12"/>
        <v>1.3004896996511164</v>
      </c>
      <c r="L46" s="31">
        <f t="shared" si="12"/>
        <v>0.59310516368663302</v>
      </c>
      <c r="M46" s="31">
        <f t="shared" si="12"/>
        <v>0.26462203777151178</v>
      </c>
      <c r="N46" s="31">
        <f t="shared" si="12"/>
        <v>0.27043760390503735</v>
      </c>
      <c r="O46" s="31">
        <f t="shared" si="12"/>
        <v>0.1506576900003419</v>
      </c>
      <c r="P46" s="31">
        <f t="shared" si="12"/>
        <v>0.71669747540535778</v>
      </c>
      <c r="Q46" s="31">
        <f t="shared" si="12"/>
        <v>1.2670250527345424</v>
      </c>
      <c r="R46" s="31">
        <f t="shared" si="12"/>
        <v>0.77282496117477528</v>
      </c>
      <c r="S46" s="31">
        <f t="shared" si="12"/>
        <v>0.32841002341010211</v>
      </c>
      <c r="T46" s="31">
        <f t="shared" si="12"/>
        <v>0.60261564482909624</v>
      </c>
      <c r="U46" s="32">
        <f t="shared" si="12"/>
        <v>0.60364119468978461</v>
      </c>
      <c r="V46" s="32">
        <f t="shared" si="12"/>
        <v>0.53408213194411858</v>
      </c>
      <c r="W46" s="32">
        <f t="shared" si="12"/>
        <v>0.31185673367619204</v>
      </c>
      <c r="X46" s="32">
        <f t="shared" si="12"/>
        <v>1.4942945867036694</v>
      </c>
    </row>
    <row r="47" spans="1:24" x14ac:dyDescent="0.35">
      <c r="A47" s="9" t="s">
        <v>10</v>
      </c>
      <c r="B47" s="31">
        <f t="shared" ref="B47:X47" si="13">B11/B$16*100</f>
        <v>12.161215660429066</v>
      </c>
      <c r="C47" s="31">
        <f t="shared" si="13"/>
        <v>9.9439936725478457</v>
      </c>
      <c r="D47" s="31">
        <f t="shared" si="13"/>
        <v>7.5444594164989383</v>
      </c>
      <c r="E47" s="31">
        <f t="shared" si="13"/>
        <v>7.7597510079999221</v>
      </c>
      <c r="F47" s="31">
        <f t="shared" si="13"/>
        <v>8.9717381977672268</v>
      </c>
      <c r="G47" s="31">
        <f t="shared" si="13"/>
        <v>10.668492561196757</v>
      </c>
      <c r="H47" s="31">
        <f t="shared" si="13"/>
        <v>6.7803544309750414</v>
      </c>
      <c r="I47" s="31">
        <f t="shared" si="13"/>
        <v>5.3229558413108951</v>
      </c>
      <c r="J47" s="31">
        <f t="shared" si="13"/>
        <v>6.3137789118566818</v>
      </c>
      <c r="K47" s="31">
        <f t="shared" si="13"/>
        <v>6.7548282106838498</v>
      </c>
      <c r="L47" s="31">
        <f t="shared" si="13"/>
        <v>12.899052128322271</v>
      </c>
      <c r="M47" s="31">
        <f t="shared" si="13"/>
        <v>12.433007719993736</v>
      </c>
      <c r="N47" s="31">
        <f t="shared" si="13"/>
        <v>12.281458075605666</v>
      </c>
      <c r="O47" s="31">
        <f t="shared" si="13"/>
        <v>10.101862813742752</v>
      </c>
      <c r="P47" s="31">
        <f t="shared" si="13"/>
        <v>11.096152043544491</v>
      </c>
      <c r="Q47" s="31">
        <f t="shared" si="13"/>
        <v>11.760951889770782</v>
      </c>
      <c r="R47" s="31">
        <f t="shared" si="13"/>
        <v>12.698535935235739</v>
      </c>
      <c r="S47" s="31">
        <f t="shared" si="13"/>
        <v>14.244593154106802</v>
      </c>
      <c r="T47" s="31">
        <f t="shared" si="13"/>
        <v>14.43989854036424</v>
      </c>
      <c r="U47" s="32">
        <f t="shared" si="13"/>
        <v>12.205627073451826</v>
      </c>
      <c r="V47" s="32">
        <f t="shared" si="13"/>
        <v>10.94004479336485</v>
      </c>
      <c r="W47" s="32">
        <f t="shared" si="13"/>
        <v>6.1806205102576968</v>
      </c>
      <c r="X47" s="32">
        <f t="shared" si="13"/>
        <v>2.841547900826273</v>
      </c>
    </row>
    <row r="48" spans="1:24" x14ac:dyDescent="0.35">
      <c r="A48" s="9" t="s">
        <v>11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2"/>
      <c r="V48" s="32"/>
      <c r="W48" s="32"/>
      <c r="X48" s="32"/>
    </row>
    <row r="49" spans="1:24" x14ac:dyDescent="0.35">
      <c r="A49" s="13" t="s">
        <v>12</v>
      </c>
      <c r="B49" s="31">
        <f t="shared" ref="B49:X49" si="14">B13/B$16*100</f>
        <v>12.111017751429364</v>
      </c>
      <c r="C49" s="31">
        <f t="shared" si="14"/>
        <v>11.491133228129719</v>
      </c>
      <c r="D49" s="31">
        <f t="shared" si="14"/>
        <v>12.071753969349382</v>
      </c>
      <c r="E49" s="31">
        <f t="shared" si="14"/>
        <v>13.670588411787366</v>
      </c>
      <c r="F49" s="31">
        <f t="shared" si="14"/>
        <v>15.517075630139637</v>
      </c>
      <c r="G49" s="31">
        <f t="shared" si="14"/>
        <v>18.705407992483735</v>
      </c>
      <c r="H49" s="31">
        <f t="shared" si="14"/>
        <v>22.987938189634349</v>
      </c>
      <c r="I49" s="31">
        <f t="shared" si="14"/>
        <v>18.417203027162817</v>
      </c>
      <c r="J49" s="31">
        <f t="shared" si="14"/>
        <v>24.748961129887441</v>
      </c>
      <c r="K49" s="31">
        <f t="shared" si="14"/>
        <v>25.613707236090242</v>
      </c>
      <c r="L49" s="31">
        <f t="shared" si="14"/>
        <v>22.715564914622377</v>
      </c>
      <c r="M49" s="31">
        <f t="shared" si="14"/>
        <v>22.312759608004153</v>
      </c>
      <c r="N49" s="31">
        <f t="shared" si="14"/>
        <v>18.973449139398586</v>
      </c>
      <c r="O49" s="31">
        <f t="shared" si="14"/>
        <v>16.611204142781233</v>
      </c>
      <c r="P49" s="31">
        <f t="shared" si="14"/>
        <v>16.712799271335939</v>
      </c>
      <c r="Q49" s="31">
        <f t="shared" si="14"/>
        <v>13.708323790397372</v>
      </c>
      <c r="R49" s="31">
        <f t="shared" si="14"/>
        <v>12.545915979381453</v>
      </c>
      <c r="S49" s="31">
        <f t="shared" si="14"/>
        <v>14.192617707879979</v>
      </c>
      <c r="T49" s="31">
        <f t="shared" si="14"/>
        <v>10.854467923163083</v>
      </c>
      <c r="U49" s="32">
        <f t="shared" si="14"/>
        <v>11.021130832968668</v>
      </c>
      <c r="V49" s="32">
        <f t="shared" si="14"/>
        <v>10.662599949193991</v>
      </c>
      <c r="W49" s="32">
        <f t="shared" si="14"/>
        <v>5.9802801080413159</v>
      </c>
      <c r="X49" s="32">
        <f t="shared" si="14"/>
        <v>21.926599842252113</v>
      </c>
    </row>
    <row r="50" spans="1:24" x14ac:dyDescent="0.35">
      <c r="A50" s="9" t="s">
        <v>48</v>
      </c>
      <c r="B50" s="31">
        <f t="shared" ref="B50:X50" si="15">B14/B$16*100</f>
        <v>15.587726532099182</v>
      </c>
      <c r="C50" s="31">
        <f t="shared" si="15"/>
        <v>8.2786437090901543</v>
      </c>
      <c r="D50" s="31">
        <f t="shared" si="15"/>
        <v>11.354631365403561</v>
      </c>
      <c r="E50" s="31">
        <f t="shared" si="15"/>
        <v>7.227357502461083</v>
      </c>
      <c r="F50" s="31">
        <f t="shared" si="15"/>
        <v>6.2074265424856074</v>
      </c>
      <c r="G50" s="31">
        <f t="shared" si="15"/>
        <v>2.094660391982738</v>
      </c>
      <c r="H50" s="31">
        <f t="shared" si="15"/>
        <v>2.9611595248142359</v>
      </c>
      <c r="I50" s="31">
        <f t="shared" si="15"/>
        <v>1.492355559610369</v>
      </c>
      <c r="J50" s="31">
        <f t="shared" si="15"/>
        <v>1.2816309325263187</v>
      </c>
      <c r="K50" s="31">
        <f t="shared" si="15"/>
        <v>1.2253740271763192</v>
      </c>
      <c r="L50" s="31">
        <f t="shared" si="15"/>
        <v>1.4489345039553272</v>
      </c>
      <c r="M50" s="31">
        <f t="shared" si="15"/>
        <v>1.1963661296051884</v>
      </c>
      <c r="N50" s="31">
        <f t="shared" si="15"/>
        <v>1.5787534768781781</v>
      </c>
      <c r="O50" s="31">
        <f t="shared" si="15"/>
        <v>1.8272819092282389</v>
      </c>
      <c r="P50" s="31">
        <f t="shared" si="15"/>
        <v>1.5876168817099583</v>
      </c>
      <c r="Q50" s="31">
        <f t="shared" si="15"/>
        <v>1.0158809589360056</v>
      </c>
      <c r="R50" s="31">
        <f t="shared" si="15"/>
        <v>1.2264419117645868</v>
      </c>
      <c r="S50" s="31">
        <f t="shared" si="15"/>
        <v>1.6585527375474436</v>
      </c>
      <c r="T50" s="31">
        <f t="shared" si="15"/>
        <v>1.9143894154015118</v>
      </c>
      <c r="U50" s="32">
        <f t="shared" si="15"/>
        <v>1.6111329989431828</v>
      </c>
      <c r="V50" s="32">
        <f t="shared" si="15"/>
        <v>1.4391268196978313</v>
      </c>
      <c r="W50" s="32">
        <f t="shared" si="15"/>
        <v>0.84558330383586799</v>
      </c>
      <c r="X50" s="32">
        <f t="shared" si="15"/>
        <v>15.716812258960063</v>
      </c>
    </row>
    <row r="51" spans="1:24" x14ac:dyDescent="0.35">
      <c r="U51" s="2"/>
      <c r="V51" s="2"/>
      <c r="W51" s="2"/>
      <c r="X51" s="2"/>
    </row>
    <row r="52" spans="1:24" x14ac:dyDescent="0.35">
      <c r="A52" s="14" t="s">
        <v>13</v>
      </c>
      <c r="B52" s="33">
        <f t="shared" ref="B52" si="16">SUM(B43:B50)</f>
        <v>99.999999999999986</v>
      </c>
      <c r="C52" s="33">
        <f t="shared" ref="C52:X52" si="17">SUM(C43:C50)</f>
        <v>100</v>
      </c>
      <c r="D52" s="33">
        <f t="shared" si="17"/>
        <v>100</v>
      </c>
      <c r="E52" s="33">
        <f t="shared" si="17"/>
        <v>100</v>
      </c>
      <c r="F52" s="33">
        <f t="shared" si="17"/>
        <v>99.999999999999986</v>
      </c>
      <c r="G52" s="33">
        <f t="shared" si="17"/>
        <v>100.00000000000001</v>
      </c>
      <c r="H52" s="33">
        <f t="shared" si="17"/>
        <v>99.999999999999986</v>
      </c>
      <c r="I52" s="33">
        <f t="shared" si="17"/>
        <v>100.00000000000003</v>
      </c>
      <c r="J52" s="33">
        <f t="shared" si="17"/>
        <v>100.00000000000001</v>
      </c>
      <c r="K52" s="33">
        <f t="shared" si="17"/>
        <v>100</v>
      </c>
      <c r="L52" s="33">
        <f t="shared" si="17"/>
        <v>100</v>
      </c>
      <c r="M52" s="33">
        <f t="shared" si="17"/>
        <v>100.00000000000001</v>
      </c>
      <c r="N52" s="33">
        <f t="shared" si="17"/>
        <v>100</v>
      </c>
      <c r="O52" s="33">
        <f t="shared" si="17"/>
        <v>100</v>
      </c>
      <c r="P52" s="33">
        <f t="shared" si="17"/>
        <v>100</v>
      </c>
      <c r="Q52" s="33">
        <f t="shared" si="17"/>
        <v>100.00000000000001</v>
      </c>
      <c r="R52" s="33">
        <f t="shared" si="17"/>
        <v>100</v>
      </c>
      <c r="S52" s="33">
        <f t="shared" si="17"/>
        <v>100</v>
      </c>
      <c r="T52" s="33">
        <f t="shared" si="17"/>
        <v>100.00000000000001</v>
      </c>
      <c r="U52" s="34">
        <f t="shared" si="17"/>
        <v>99.999999999999972</v>
      </c>
      <c r="V52" s="34">
        <f t="shared" si="17"/>
        <v>100.00000000000001</v>
      </c>
      <c r="W52" s="34">
        <f t="shared" si="17"/>
        <v>100</v>
      </c>
      <c r="X52" s="34">
        <f t="shared" si="17"/>
        <v>100</v>
      </c>
    </row>
    <row r="53" spans="1:24" x14ac:dyDescent="0.35">
      <c r="A53" s="35" t="s">
        <v>49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2"/>
      <c r="V53" s="32"/>
      <c r="W53" s="32"/>
      <c r="X53" s="32"/>
    </row>
    <row r="54" spans="1:24" x14ac:dyDescent="0.35">
      <c r="A54" s="1" t="s">
        <v>40</v>
      </c>
    </row>
  </sheetData>
  <protectedRanges>
    <protectedRange algorithmName="SHA-512" hashValue="N0bMA2ZgwBSpb0J9r4KhLE151IqKy+y57L6y70vLz5Ov6308SHjLCjnbfdVfrFyY8gqKMWDPt8niZRH7CN/kRQ==" saltValue="bdEVuWa8o83IHPAa+PJbbg==" spinCount="100000" sqref="B4:T16" name="Range1"/>
  </protectedRanges>
  <pageMargins left="0.11811023622047245" right="0.11811023622047245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2023-06-09T09:49:44Z</cp:lastPrinted>
  <dcterms:created xsi:type="dcterms:W3CDTF">2023-05-30T00:27:03Z</dcterms:created>
  <dcterms:modified xsi:type="dcterms:W3CDTF">2023-06-14T02:20:35Z</dcterms:modified>
</cp:coreProperties>
</file>