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23\08 PTSA\3 2022 Estimates\2 Fnl_Ws\For upload\"/>
    </mc:Choice>
  </mc:AlternateContent>
  <xr:revisionPtr revIDLastSave="0" documentId="13_ncr:1_{2212949B-13AA-4E4D-ADEA-34A0AAC83ACB}" xr6:coauthVersionLast="47" xr6:coauthVersionMax="47" xr10:uidLastSave="{00000000-0000-0000-0000-000000000000}"/>
  <bookViews>
    <workbookView xWindow="-120" yWindow="-120" windowWidth="29040" windowHeight="15840" tabRatio="849" xr2:uid="{C2AD570D-D686-4F8F-9DAD-F20F96950C45}"/>
  </bookViews>
  <sheets>
    <sheet name="Tables 2" sheetId="2" r:id="rId1"/>
  </sheets>
  <externalReferences>
    <externalReference r:id="rId2"/>
    <externalReference r:id="rId3"/>
    <externalReference r:id="rId4"/>
  </externalReferences>
  <definedNames>
    <definedName name="CORA">[1]T8_10!#REF!</definedName>
    <definedName name="derived">[1]T8_10!#REF!</definedName>
    <definedName name="PAGE1">[1]T8_10!#REF!</definedName>
    <definedName name="PAGE2">[1]T8_10!#REF!</definedName>
    <definedName name="Print_Area_MI">[2]arrivals!$A$2:$F$115</definedName>
    <definedName name="u">[1]T8_10!#REF!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5" i="2" l="1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0" i="2"/>
  <c r="A38" i="2"/>
  <c r="T16" i="2"/>
  <c r="T46" i="2"/>
  <c r="S16" i="2"/>
  <c r="S47" i="2"/>
  <c r="R16" i="2"/>
  <c r="R47" i="2"/>
  <c r="Q16" i="2"/>
  <c r="Q44" i="2"/>
  <c r="P16" i="2"/>
  <c r="P47" i="2"/>
  <c r="O16" i="2"/>
  <c r="O46" i="2"/>
  <c r="N16" i="2"/>
  <c r="N46" i="2"/>
  <c r="M16" i="2"/>
  <c r="M44" i="2"/>
  <c r="L16" i="2"/>
  <c r="L50" i="2"/>
  <c r="K16" i="2"/>
  <c r="J34" i="2"/>
  <c r="J16" i="2"/>
  <c r="J44" i="2"/>
  <c r="I16" i="2"/>
  <c r="H16" i="2"/>
  <c r="G16" i="2"/>
  <c r="G47" i="2"/>
  <c r="F16" i="2"/>
  <c r="F44" i="2"/>
  <c r="E16" i="2"/>
  <c r="E50" i="2"/>
  <c r="D16" i="2"/>
  <c r="D47" i="2"/>
  <c r="C16" i="2"/>
  <c r="C46" i="2"/>
  <c r="B16" i="2"/>
  <c r="B46" i="2"/>
  <c r="T32" i="2"/>
  <c r="U31" i="2"/>
  <c r="T31" i="2"/>
  <c r="V29" i="2"/>
  <c r="T29" i="2"/>
  <c r="T28" i="2"/>
  <c r="T27" i="2"/>
  <c r="B44" i="2"/>
  <c r="N44" i="2"/>
  <c r="M43" i="2"/>
  <c r="I47" i="2"/>
  <c r="M50" i="2"/>
  <c r="B43" i="2"/>
  <c r="N43" i="2"/>
  <c r="B50" i="2"/>
  <c r="N50" i="2"/>
  <c r="M34" i="2"/>
  <c r="E44" i="2"/>
  <c r="I46" i="2"/>
  <c r="M49" i="2"/>
  <c r="T26" i="2"/>
  <c r="B49" i="2"/>
  <c r="N49" i="2"/>
  <c r="I34" i="2"/>
  <c r="I45" i="2"/>
  <c r="M47" i="2"/>
  <c r="H44" i="2"/>
  <c r="B47" i="2"/>
  <c r="N47" i="2"/>
  <c r="T25" i="2"/>
  <c r="I44" i="2"/>
  <c r="M46" i="2"/>
  <c r="I43" i="2"/>
  <c r="R43" i="2"/>
  <c r="R45" i="2"/>
  <c r="F45" i="2"/>
  <c r="R44" i="2"/>
  <c r="R50" i="2"/>
  <c r="R46" i="2"/>
  <c r="F34" i="2"/>
  <c r="U25" i="2"/>
  <c r="G50" i="2"/>
  <c r="H34" i="2"/>
  <c r="S45" i="2"/>
  <c r="S50" i="2"/>
  <c r="S44" i="2"/>
  <c r="G45" i="2"/>
  <c r="S43" i="2"/>
  <c r="G44" i="2"/>
  <c r="S46" i="2"/>
  <c r="G43" i="2"/>
  <c r="G46" i="2"/>
  <c r="T50" i="2"/>
  <c r="H50" i="2"/>
  <c r="T47" i="2"/>
  <c r="T43" i="2"/>
  <c r="T45" i="2"/>
  <c r="H47" i="2"/>
  <c r="S34" i="2"/>
  <c r="H43" i="2"/>
  <c r="H45" i="2"/>
  <c r="H46" i="2"/>
  <c r="R34" i="2"/>
  <c r="T44" i="2"/>
  <c r="B45" i="2"/>
  <c r="B52" i="2"/>
  <c r="O47" i="2"/>
  <c r="O43" i="2"/>
  <c r="C45" i="2"/>
  <c r="C47" i="2"/>
  <c r="O49" i="2"/>
  <c r="D43" i="2"/>
  <c r="C43" i="2"/>
  <c r="N45" i="2"/>
  <c r="N52" i="2"/>
  <c r="C49" i="2"/>
  <c r="N34" i="2"/>
  <c r="H49" i="2"/>
  <c r="O44" i="2"/>
  <c r="I49" i="2"/>
  <c r="C44" i="2"/>
  <c r="U28" i="2"/>
  <c r="T49" i="2"/>
  <c r="O50" i="2"/>
  <c r="V16" i="2"/>
  <c r="V45" i="2"/>
  <c r="B34" i="2"/>
  <c r="C50" i="2"/>
  <c r="L46" i="2"/>
  <c r="P50" i="2"/>
  <c r="P44" i="2"/>
  <c r="J49" i="2"/>
  <c r="E47" i="2"/>
  <c r="K44" i="2"/>
  <c r="Q47" i="2"/>
  <c r="J43" i="2"/>
  <c r="Q34" i="2"/>
  <c r="K46" i="2"/>
  <c r="Q45" i="2"/>
  <c r="F49" i="2"/>
  <c r="L45" i="2"/>
  <c r="R49" i="2"/>
  <c r="O45" i="2"/>
  <c r="D46" i="2"/>
  <c r="L47" i="2"/>
  <c r="L34" i="2"/>
  <c r="F46" i="2"/>
  <c r="U32" i="2"/>
  <c r="G49" i="2"/>
  <c r="M45" i="2"/>
  <c r="M52" i="2"/>
  <c r="S49" i="2"/>
  <c r="E46" i="2"/>
  <c r="U16" i="2"/>
  <c r="U49" i="2"/>
  <c r="Q49" i="2"/>
  <c r="J50" i="2"/>
  <c r="F43" i="2"/>
  <c r="J46" i="2"/>
  <c r="L49" i="2"/>
  <c r="U27" i="2"/>
  <c r="P45" i="2"/>
  <c r="P46" i="2"/>
  <c r="V32" i="2"/>
  <c r="K43" i="2"/>
  <c r="E49" i="2"/>
  <c r="P34" i="2"/>
  <c r="Q43" i="2"/>
  <c r="K47" i="2"/>
  <c r="K50" i="2"/>
  <c r="D45" i="2"/>
  <c r="G34" i="2"/>
  <c r="Q46" i="2"/>
  <c r="V31" i="2"/>
  <c r="J45" i="2"/>
  <c r="D44" i="2"/>
  <c r="F50" i="2"/>
  <c r="D34" i="2"/>
  <c r="E43" i="2"/>
  <c r="J47" i="2"/>
  <c r="K34" i="2"/>
  <c r="F47" i="2"/>
  <c r="E34" i="2"/>
  <c r="E45" i="2"/>
  <c r="P49" i="2"/>
  <c r="O34" i="2"/>
  <c r="U29" i="2"/>
  <c r="I50" i="2"/>
  <c r="D50" i="2"/>
  <c r="D49" i="2"/>
  <c r="Q50" i="2"/>
  <c r="C34" i="2"/>
  <c r="K49" i="2"/>
  <c r="L43" i="2"/>
  <c r="L44" i="2"/>
  <c r="V27" i="2"/>
  <c r="K45" i="2"/>
  <c r="U26" i="2"/>
  <c r="P43" i="2"/>
  <c r="V26" i="2"/>
  <c r="W31" i="2"/>
  <c r="W25" i="2"/>
  <c r="W28" i="2"/>
  <c r="W29" i="2"/>
  <c r="W27" i="2"/>
  <c r="W32" i="2"/>
  <c r="X16" i="2"/>
  <c r="X47" i="2"/>
  <c r="V28" i="2"/>
  <c r="W26" i="2"/>
  <c r="W16" i="2"/>
  <c r="W43" i="2"/>
  <c r="I52" i="2"/>
  <c r="R52" i="2"/>
  <c r="H52" i="2"/>
  <c r="O52" i="2"/>
  <c r="S52" i="2"/>
  <c r="V46" i="2"/>
  <c r="G52" i="2"/>
  <c r="T52" i="2"/>
  <c r="P52" i="2"/>
  <c r="C52" i="2"/>
  <c r="V43" i="2"/>
  <c r="V47" i="2"/>
  <c r="U34" i="2"/>
  <c r="V49" i="2"/>
  <c r="J52" i="2"/>
  <c r="V50" i="2"/>
  <c r="D52" i="2"/>
  <c r="V44" i="2"/>
  <c r="L52" i="2"/>
  <c r="E52" i="2"/>
  <c r="Q52" i="2"/>
  <c r="F52" i="2"/>
  <c r="K52" i="2"/>
  <c r="U47" i="2"/>
  <c r="U43" i="2"/>
  <c r="U45" i="2"/>
  <c r="U44" i="2"/>
  <c r="T34" i="2"/>
  <c r="U50" i="2"/>
  <c r="U46" i="2"/>
  <c r="W44" i="2"/>
  <c r="X50" i="2"/>
  <c r="X49" i="2"/>
  <c r="W34" i="2"/>
  <c r="X43" i="2"/>
  <c r="X44" i="2"/>
  <c r="X46" i="2"/>
  <c r="X45" i="2"/>
  <c r="W49" i="2"/>
  <c r="W47" i="2"/>
  <c r="W45" i="2"/>
  <c r="W50" i="2"/>
  <c r="W46" i="2"/>
  <c r="V34" i="2"/>
  <c r="V52" i="2"/>
  <c r="U52" i="2"/>
  <c r="X52" i="2"/>
  <c r="W52" i="2"/>
</calcChain>
</file>

<file path=xl/sharedStrings.xml><?xml version="1.0" encoding="utf-8"?>
<sst xmlns="http://schemas.openxmlformats.org/spreadsheetml/2006/main" count="71" uniqueCount="47">
  <si>
    <t>Levels (in million PhP)</t>
  </si>
  <si>
    <t>Product</t>
  </si>
  <si>
    <t>2019</t>
  </si>
  <si>
    <t>2020</t>
  </si>
  <si>
    <t>2022</t>
  </si>
  <si>
    <t>1-Accommodation services for visitors</t>
  </si>
  <si>
    <t>2-Food and beverage serving services</t>
  </si>
  <si>
    <t>3-Transport services</t>
  </si>
  <si>
    <t>4-Travel agencies and other reservation services</t>
  </si>
  <si>
    <t>5-Entertainment and recreation services</t>
  </si>
  <si>
    <t>6-Country-specific tourism characteristic services</t>
  </si>
  <si>
    <t>6.a-Shopping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</si>
  <si>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</si>
  <si>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</si>
  <si>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</si>
  <si>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</si>
  <si>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</si>
  <si>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</si>
  <si>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</si>
  <si>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</si>
  <si>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</si>
  <si>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</si>
  <si>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</si>
  <si>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</si>
  <si>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</si>
  <si>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</si>
  <si>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</si>
  <si>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</si>
  <si>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</si>
  <si>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</si>
  <si>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</si>
  <si>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</si>
  <si>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</si>
  <si>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</si>
  <si>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</si>
  <si>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Percent share to total (in percent)</t>
  </si>
  <si>
    <t>Source: Philippine Statistics Authority</t>
  </si>
  <si>
    <t>TABLE 2.1</t>
  </si>
  <si>
    <t>TOTAL DOMESTIC TOURISM EXPENDITURE</t>
  </si>
  <si>
    <t>TABLE 2.2</t>
  </si>
  <si>
    <t>TABLE 2.3</t>
  </si>
  <si>
    <t>Consumption Products</t>
  </si>
  <si>
    <t>DOMESTIC TOURISM EXPENDITURE BY PRODUCT AT CURRENT PRICES, 2000 - 2022</t>
  </si>
  <si>
    <r>
      <t>2021</t>
    </r>
    <r>
      <rPr>
        <vertAlign val="superscript"/>
        <sz val="18"/>
        <rFont val="Arial"/>
        <family val="2"/>
      </rPr>
      <t>r</t>
    </r>
  </si>
  <si>
    <t>Tourism characteristics products</t>
  </si>
  <si>
    <t>7-Miscellaneous services*</t>
  </si>
  <si>
    <t>*include health goods and services, wellness and personal care, foreign exchange services, among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</si>
</sst>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"/>
    <numFmt numFmtId="168" formatCode="0.000"/>
    <numFmt numFmtId="169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8"/>
      <color theme="1"/>
      <name val="Arial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i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3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4"/>
    </xf>
    <xf numFmtId="165" fontId="6" fillId="0" borderId="0" xfId="1" applyNumberFormat="1" applyFont="1" applyBorder="1"/>
    <xf numFmtId="165" fontId="6" fillId="0" borderId="0" xfId="1" applyNumberFormat="1" applyFont="1" applyBorder="1" applyProtection="1">
      <protection locked="0"/>
    </xf>
    <xf numFmtId="0" fontId="4" fillId="0" borderId="0" xfId="0" applyFont="1" applyAlignment="1">
      <alignment horizontal="left" indent="6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/>
    <xf numFmtId="3" fontId="4" fillId="0" borderId="2" xfId="0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166" fontId="6" fillId="0" borderId="0" xfId="1" applyNumberFormat="1" applyFont="1" applyBorder="1"/>
    <xf numFmtId="166" fontId="6" fillId="0" borderId="0" xfId="1" applyNumberFormat="1" applyFont="1" applyBorder="1" applyProtection="1">
      <protection locked="0"/>
    </xf>
    <xf numFmtId="166" fontId="4" fillId="0" borderId="0" xfId="0" applyNumberFormat="1" applyFont="1"/>
    <xf numFmtId="166" fontId="4" fillId="0" borderId="0" xfId="0" applyNumberFormat="1" applyFont="1" applyProtection="1">
      <protection locked="0"/>
    </xf>
    <xf numFmtId="166" fontId="6" fillId="0" borderId="2" xfId="1" applyNumberFormat="1" applyFont="1" applyBorder="1"/>
    <xf numFmtId="166" fontId="6" fillId="0" borderId="2" xfId="1" applyNumberFormat="1" applyFont="1" applyBorder="1" applyProtection="1">
      <protection locked="0"/>
    </xf>
    <xf numFmtId="167" fontId="4" fillId="0" borderId="0" xfId="0" applyNumberFormat="1" applyFont="1"/>
    <xf numFmtId="167" fontId="4" fillId="0" borderId="0" xfId="0" applyNumberFormat="1" applyFont="1" applyProtection="1">
      <protection locked="0"/>
    </xf>
    <xf numFmtId="167" fontId="4" fillId="0" borderId="2" xfId="0" applyNumberFormat="1" applyFont="1" applyBorder="1"/>
    <xf numFmtId="167" fontId="4" fillId="0" borderId="2" xfId="0" applyNumberFormat="1" applyFont="1" applyBorder="1" applyProtection="1">
      <protection locked="0"/>
    </xf>
    <xf numFmtId="168" fontId="4" fillId="0" borderId="0" xfId="0" applyNumberFormat="1" applyFont="1"/>
    <xf numFmtId="3" fontId="4" fillId="0" borderId="0" xfId="0" applyNumberFormat="1" applyFont="1" applyAlignment="1">
      <alignment horizontal="center"/>
    </xf>
    <xf numFmtId="169" fontId="6" fillId="0" borderId="0" xfId="1" applyNumberFormat="1" applyFont="1" applyBorder="1"/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Comma 2" xfId="3" xr:uid="{C9D1E9ED-2016-48E5-81B6-F51734650502}"/>
    <cellStyle name="Normal" xfId="0" builtinId="0"/>
    <cellStyle name="Normal 2" xfId="2" xr:uid="{312B1E2C-5E82-4A3D-B8C0-730FBC8BE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so_server/EISAD_Files/lea/PTSA/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s_statistics/eisad/Documents%20and%20Settings/ra.clavido/Desktop/PTSA/Inbound/Inbound%20tourism%20expenditure%20(2000-2007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sfilesrvr\SAD\SAD\2023\08%20PTSA\3%202022%20Estimates\2%20Fnl_Ws\PTSA-Tables-2000-2021_consol_as%20of%2029May2023_linked.xlsx" TargetMode="External"/><Relationship Id="rId1" Type="http://schemas.openxmlformats.org/officeDocument/2006/relationships/externalLinkPath" Target="/SAD/2023/08%20PTSA/3%202022%20Estimates/2%20Fnl_Ws/PTSA-Tables-2000-2021_consol_as%20of%2029May2023_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s 1"/>
      <sheetName val="Tables 2"/>
      <sheetName val="Tables 3"/>
      <sheetName val="Tables 4"/>
      <sheetName val="Table 5"/>
      <sheetName val="Tables 6"/>
      <sheetName val="Tables 7"/>
      <sheetName val="Table 8"/>
      <sheetName val="Table 9"/>
      <sheetName val=" Tables 10"/>
      <sheetName val="graphs"/>
    </sheetNames>
    <sheetDataSet>
      <sheetData sheetId="0">
        <row r="7">
          <cell r="U7">
            <v>191543.20852660481</v>
          </cell>
        </row>
        <row r="19">
          <cell r="B19">
            <v>98790.569596222616</v>
          </cell>
          <cell r="C19">
            <v>103040.32912252941</v>
          </cell>
          <cell r="D19">
            <v>111919.57168885101</v>
          </cell>
          <cell r="E19">
            <v>106661.13583461895</v>
          </cell>
          <cell r="F19">
            <v>130672.45752300062</v>
          </cell>
          <cell r="G19">
            <v>125906.64043224118</v>
          </cell>
          <cell r="H19">
            <v>163464.6687563271</v>
          </cell>
          <cell r="I19">
            <v>150995.0919794552</v>
          </cell>
          <cell r="J19">
            <v>126814.27064063656</v>
          </cell>
          <cell r="K19">
            <v>124872.59808391024</v>
          </cell>
          <cell r="L19">
            <v>136756.487995078</v>
          </cell>
          <cell r="M19">
            <v>159962.21285191175</v>
          </cell>
          <cell r="N19">
            <v>196994.99073778719</v>
          </cell>
          <cell r="O19">
            <v>227339.11736416823</v>
          </cell>
          <cell r="P19">
            <v>279358.12783831841</v>
          </cell>
          <cell r="Q19">
            <v>309226.80414735462</v>
          </cell>
          <cell r="R19">
            <v>314609.95271957188</v>
          </cell>
          <cell r="S19">
            <v>452631.76052845921</v>
          </cell>
          <cell r="T19">
            <v>445583.4123307924</v>
          </cell>
          <cell r="U19">
            <v>600008.28503818065</v>
          </cell>
          <cell r="V19">
            <v>132582.87075978451</v>
          </cell>
          <cell r="W19">
            <v>27632.512579754395</v>
          </cell>
        </row>
      </sheetData>
      <sheetData sheetId="1">
        <row r="7">
          <cell r="U7">
            <v>832860.45965480106</v>
          </cell>
        </row>
        <row r="19">
          <cell r="B19">
            <v>163123.60193314741</v>
          </cell>
          <cell r="C19">
            <v>199662.09542281411</v>
          </cell>
          <cell r="D19">
            <v>191093.46798436588</v>
          </cell>
          <cell r="E19">
            <v>214806.1387789078</v>
          </cell>
          <cell r="F19">
            <v>265189.46857443918</v>
          </cell>
          <cell r="G19">
            <v>348719.51274823077</v>
          </cell>
          <cell r="H19">
            <v>378615.5760139015</v>
          </cell>
          <cell r="I19">
            <v>471818.9065822048</v>
          </cell>
          <cell r="J19">
            <v>420342.56658728229</v>
          </cell>
          <cell r="K19">
            <v>450559.11655682418</v>
          </cell>
          <cell r="L19">
            <v>609155.40109593503</v>
          </cell>
          <cell r="M19">
            <v>785772.30741326418</v>
          </cell>
          <cell r="N19">
            <v>886849.46704591298</v>
          </cell>
          <cell r="O19">
            <v>1010772.9169912279</v>
          </cell>
          <cell r="P19">
            <v>1248675.3387506863</v>
          </cell>
          <cell r="Q19">
            <v>1576103.5406388722</v>
          </cell>
          <cell r="R19">
            <v>1876391.864080417</v>
          </cell>
          <cell r="S19">
            <v>2352624.9420686881</v>
          </cell>
          <cell r="T19">
            <v>2846088.7523941025</v>
          </cell>
          <cell r="U19">
            <v>3143950.3853153414</v>
          </cell>
          <cell r="V19">
            <v>564234.72982625256</v>
          </cell>
          <cell r="W19">
            <v>782505.82431037119</v>
          </cell>
        </row>
      </sheetData>
      <sheetData sheetId="2">
        <row r="19">
          <cell r="B19">
            <v>75315.143914724496</v>
          </cell>
          <cell r="C19">
            <v>89203.733153122361</v>
          </cell>
          <cell r="D19">
            <v>90606.22678996819</v>
          </cell>
          <cell r="E19">
            <v>95126.305172765744</v>
          </cell>
          <cell r="F19">
            <v>101068.14733448481</v>
          </cell>
          <cell r="G19">
            <v>109879.12611814056</v>
          </cell>
          <cell r="H19">
            <v>151344.86780600226</v>
          </cell>
          <cell r="I19">
            <v>149431.80772362003</v>
          </cell>
          <cell r="J19">
            <v>170386.48798041593</v>
          </cell>
          <cell r="K19">
            <v>158814.3571875784</v>
          </cell>
          <cell r="L19">
            <v>150665.12098103092</v>
          </cell>
          <cell r="M19">
            <v>144531.75499734678</v>
          </cell>
          <cell r="N19">
            <v>143964.6237007872</v>
          </cell>
          <cell r="O19">
            <v>149936.60561442375</v>
          </cell>
          <cell r="P19">
            <v>193471.78025593306</v>
          </cell>
          <cell r="Q19">
            <v>274762.61950781202</v>
          </cell>
          <cell r="R19">
            <v>290397.91228102561</v>
          </cell>
          <cell r="S19">
            <v>307124.1303561565</v>
          </cell>
          <cell r="T19">
            <v>333014.17538999999</v>
          </cell>
          <cell r="U19">
            <v>340151.35033036291</v>
          </cell>
          <cell r="V19">
            <v>78952.911785838893</v>
          </cell>
          <cell r="W19">
            <v>100386.39508987169</v>
          </cell>
        </row>
      </sheetData>
      <sheetData sheetId="3">
        <row r="19">
          <cell r="B19">
            <v>261914.17152937001</v>
          </cell>
          <cell r="C19">
            <v>302702.42454534356</v>
          </cell>
          <cell r="D19">
            <v>303013.03967321693</v>
          </cell>
          <cell r="E19">
            <v>321467.27461352677</v>
          </cell>
          <cell r="F19">
            <v>395861.92609743983</v>
          </cell>
          <cell r="G19">
            <v>474626.15318047203</v>
          </cell>
          <cell r="H19">
            <v>542080.24477022851</v>
          </cell>
          <cell r="I19">
            <v>622813.99856165994</v>
          </cell>
          <cell r="J19">
            <v>547156.83722791891</v>
          </cell>
          <cell r="K19">
            <v>575431.71464073448</v>
          </cell>
          <cell r="L19">
            <v>745911.889091013</v>
          </cell>
          <cell r="M19">
            <v>945734.52026517584</v>
          </cell>
          <cell r="N19">
            <v>1083844.4577837</v>
          </cell>
          <cell r="O19">
            <v>1238112.0343553962</v>
          </cell>
          <cell r="P19">
            <v>1528033.4665890047</v>
          </cell>
          <cell r="Q19">
            <v>1885330.3447862267</v>
          </cell>
          <cell r="R19">
            <v>2191001.8167999885</v>
          </cell>
          <cell r="S19">
            <v>2805256.7025971473</v>
          </cell>
          <cell r="T19">
            <v>3291672.1647450002</v>
          </cell>
          <cell r="U19">
            <v>3743958.6703535216</v>
          </cell>
          <cell r="V19">
            <v>696817.60058603715</v>
          </cell>
          <cell r="W19">
            <v>810138.33689012565</v>
          </cell>
        </row>
      </sheetData>
      <sheetData sheetId="4">
        <row r="20">
          <cell r="U20">
            <v>3271586.1171169695</v>
          </cell>
        </row>
      </sheetData>
      <sheetData sheetId="5">
        <row r="16">
          <cell r="B16">
            <v>208775.63512147259</v>
          </cell>
        </row>
      </sheetData>
      <sheetData sheetId="6">
        <row r="5">
          <cell r="V5">
            <v>39378.89875</v>
          </cell>
        </row>
      </sheetData>
      <sheetData sheetId="7">
        <row r="15">
          <cell r="B15">
            <v>252283.4281419031</v>
          </cell>
        </row>
      </sheetData>
      <sheetData sheetId="8">
        <row r="14">
          <cell r="B14">
            <v>71424.315925636984</v>
          </cell>
          <cell r="C14">
            <v>76158.986188359966</v>
          </cell>
          <cell r="D14">
            <v>78797.787074301465</v>
          </cell>
          <cell r="E14">
            <v>76785.456906588312</v>
          </cell>
          <cell r="F14">
            <v>76891.591309504525</v>
          </cell>
          <cell r="G14">
            <v>66239.637816016897</v>
          </cell>
          <cell r="H14">
            <v>70585.769193217813</v>
          </cell>
          <cell r="I14">
            <v>76126.428063176689</v>
          </cell>
          <cell r="J14">
            <v>78479.846397310292</v>
          </cell>
          <cell r="K14">
            <v>79434.335539928623</v>
          </cell>
        </row>
        <row r="36">
          <cell r="B36">
            <v>2012</v>
          </cell>
          <cell r="C36">
            <v>2013</v>
          </cell>
          <cell r="D36">
            <v>2014</v>
          </cell>
          <cell r="E36">
            <v>2015</v>
          </cell>
          <cell r="F36">
            <v>2016</v>
          </cell>
          <cell r="G36">
            <v>2017</v>
          </cell>
          <cell r="H36">
            <v>2018</v>
          </cell>
          <cell r="I36">
            <v>2019</v>
          </cell>
          <cell r="J36">
            <v>2020</v>
          </cell>
          <cell r="K36">
            <v>2021</v>
          </cell>
        </row>
      </sheetData>
      <sheetData sheetId="9">
        <row r="58">
          <cell r="B58">
            <v>27632.512579754395</v>
          </cell>
          <cell r="D58">
            <v>4996723.5335842939</v>
          </cell>
        </row>
        <row r="86">
          <cell r="B86">
            <v>782505.82431037119</v>
          </cell>
          <cell r="D86">
            <v>14610149.17548511</v>
          </cell>
        </row>
        <row r="114">
          <cell r="B114">
            <v>810138.33689012565</v>
          </cell>
          <cell r="D114">
            <v>19606872.709069405</v>
          </cell>
        </row>
        <row r="158">
          <cell r="B158">
            <v>338431.61627734092</v>
          </cell>
          <cell r="D158">
            <v>4327283.2322114054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57663-A9A9-4FD5-BCE1-AE4924BB9EC7}">
  <sheetPr>
    <pageSetUpPr fitToPage="1"/>
  </sheetPr>
  <dimension ref="A1:X54"/>
  <sheetViews>
    <sheetView tabSelected="1" view="pageBreakPreview" zoomScale="70" zoomScaleNormal="100" zoomScaleSheetLayoutView="70" zoomScalePageLayoutView="55" workbookViewId="0">
      <selection activeCell="W8" sqref="W8"/>
    </sheetView>
  </sheetViews>
  <sheetFormatPr defaultColWidth="9.140625" defaultRowHeight="23.25" x14ac:dyDescent="0.35"/>
  <cols>
    <col min="1" max="1" width="81.5703125" style="1" customWidth="1"/>
    <col min="2" max="8" width="14.5703125" style="1" bestFit="1" customWidth="1"/>
    <col min="9" max="9" width="16.7109375" style="1" bestFit="1" customWidth="1"/>
    <col min="10" max="10" width="14.5703125" style="1" bestFit="1" customWidth="1"/>
    <col min="11" max="14" width="16.7109375" style="1" bestFit="1" customWidth="1"/>
    <col min="15" max="21" width="17.42578125" style="1" bestFit="1" customWidth="1"/>
    <col min="22" max="23" width="16.7109375" style="1" bestFit="1" customWidth="1"/>
    <col min="24" max="24" width="17.42578125" style="1" bestFit="1" customWidth="1"/>
    <col min="25" max="16384" width="9.140625" style="1"/>
  </cols>
  <sheetData>
    <row r="1" spans="1:24" x14ac:dyDescent="0.35">
      <c r="A1" s="1" t="s">
        <v>37</v>
      </c>
    </row>
    <row r="2" spans="1:24" x14ac:dyDescent="0.35">
      <c r="A2" s="2" t="s">
        <v>42</v>
      </c>
    </row>
    <row r="3" spans="1:24" x14ac:dyDescent="0.35">
      <c r="A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4" s="7" customFormat="1" ht="27.75" x14ac:dyDescent="0.25">
      <c r="A4" s="4" t="s">
        <v>1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6" t="s">
        <v>2</v>
      </c>
      <c r="V4" s="6" t="s">
        <v>3</v>
      </c>
      <c r="W4" s="6" t="s">
        <v>43</v>
      </c>
      <c r="X4" s="6" t="s">
        <v>4</v>
      </c>
    </row>
    <row r="5" spans="1:24" x14ac:dyDescent="0.35">
      <c r="A5" s="1" t="s">
        <v>41</v>
      </c>
      <c r="U5" s="2"/>
      <c r="V5" s="2"/>
      <c r="W5" s="2"/>
    </row>
    <row r="6" spans="1:24" x14ac:dyDescent="0.35">
      <c r="A6" s="8" t="s">
        <v>44</v>
      </c>
      <c r="U6" s="2"/>
      <c r="V6" s="2"/>
      <c r="W6" s="2"/>
    </row>
    <row r="7" spans="1:24" x14ac:dyDescent="0.35">
      <c r="A7" s="9" t="s">
        <v>5</v>
      </c>
      <c r="B7" s="10">
        <v>40285.094725632298</v>
      </c>
      <c r="C7" s="10">
        <v>49415.492440934402</v>
      </c>
      <c r="D7" s="10">
        <v>46082.257700475398</v>
      </c>
      <c r="E7" s="10">
        <v>52625.117622797203</v>
      </c>
      <c r="F7" s="10">
        <v>63522.364149023299</v>
      </c>
      <c r="G7" s="10">
        <v>81720.663614934296</v>
      </c>
      <c r="H7" s="10">
        <v>87888.186920744498</v>
      </c>
      <c r="I7" s="10">
        <v>109457.18319421999</v>
      </c>
      <c r="J7" s="10">
        <v>95888.907713418594</v>
      </c>
      <c r="K7" s="10">
        <v>122546.53132307901</v>
      </c>
      <c r="L7" s="10">
        <v>159707.86076764899</v>
      </c>
      <c r="M7" s="10">
        <v>202162.768437816</v>
      </c>
      <c r="N7" s="10">
        <v>229939.441973407</v>
      </c>
      <c r="O7" s="10">
        <v>265752.69178626098</v>
      </c>
      <c r="P7" s="10">
        <v>333129.973184501</v>
      </c>
      <c r="Q7" s="10">
        <v>424929.85951233399</v>
      </c>
      <c r="R7" s="10">
        <v>505283.718870154</v>
      </c>
      <c r="S7" s="10">
        <v>634816.11135156802</v>
      </c>
      <c r="T7" s="10">
        <v>772174.6325731898</v>
      </c>
      <c r="U7" s="11">
        <v>832860.45965480106</v>
      </c>
      <c r="V7" s="11">
        <v>113068.57021678778</v>
      </c>
      <c r="W7" s="11">
        <v>151437.78076943487</v>
      </c>
      <c r="X7" s="11">
        <v>269472.0449664825</v>
      </c>
    </row>
    <row r="8" spans="1:24" x14ac:dyDescent="0.35">
      <c r="A8" s="9" t="s">
        <v>6</v>
      </c>
      <c r="B8" s="10">
        <v>15752.487558770999</v>
      </c>
      <c r="C8" s="10">
        <v>19241.747911030401</v>
      </c>
      <c r="D8" s="10">
        <v>18566.989723351799</v>
      </c>
      <c r="E8" s="10">
        <v>20613.693888739901</v>
      </c>
      <c r="F8" s="10">
        <v>25376.902361957</v>
      </c>
      <c r="G8" s="10">
        <v>32832.487334612597</v>
      </c>
      <c r="H8" s="10">
        <v>36318.649811431002</v>
      </c>
      <c r="I8" s="10">
        <v>44931.584806602899</v>
      </c>
      <c r="J8" s="10">
        <v>41394.560659640199</v>
      </c>
      <c r="K8" s="10">
        <v>40236.260452089802</v>
      </c>
      <c r="L8" s="10">
        <v>45274.280177897999</v>
      </c>
      <c r="M8" s="10">
        <v>57853.929241671103</v>
      </c>
      <c r="N8" s="10">
        <v>65106.846794228499</v>
      </c>
      <c r="O8" s="10">
        <v>73919.470314177801</v>
      </c>
      <c r="P8" s="10">
        <v>94381.637048009696</v>
      </c>
      <c r="Q8" s="10">
        <v>121102.19594100599</v>
      </c>
      <c r="R8" s="10">
        <v>145482.671552991</v>
      </c>
      <c r="S8" s="10">
        <v>183854.42783703899</v>
      </c>
      <c r="T8" s="10">
        <v>226116.08899922413</v>
      </c>
      <c r="U8" s="11">
        <v>256495.0932622235</v>
      </c>
      <c r="V8" s="11">
        <v>34922.47404695431</v>
      </c>
      <c r="W8" s="11">
        <v>47336.355086632153</v>
      </c>
      <c r="X8" s="11">
        <v>91987.286356168173</v>
      </c>
    </row>
    <row r="9" spans="1:24" x14ac:dyDescent="0.35">
      <c r="A9" s="9" t="s">
        <v>7</v>
      </c>
      <c r="B9" s="10">
        <v>8372.5761913371098</v>
      </c>
      <c r="C9" s="10">
        <v>10750.9181946552</v>
      </c>
      <c r="D9" s="10">
        <v>10221.1112197067</v>
      </c>
      <c r="E9" s="10">
        <v>11464.025697327201</v>
      </c>
      <c r="F9" s="10">
        <v>15096.826218445</v>
      </c>
      <c r="G9" s="10">
        <v>22581.836499925699</v>
      </c>
      <c r="H9" s="10">
        <v>25190.237371880201</v>
      </c>
      <c r="I9" s="10">
        <v>30719.297980347001</v>
      </c>
      <c r="J9" s="10">
        <v>28037.923064755301</v>
      </c>
      <c r="K9" s="10">
        <v>28349.421509306601</v>
      </c>
      <c r="L9" s="10">
        <v>65497.890159138202</v>
      </c>
      <c r="M9" s="10">
        <v>87771.052799587895</v>
      </c>
      <c r="N9" s="10">
        <v>98675.996312957301</v>
      </c>
      <c r="O9" s="10">
        <v>109394.306594536</v>
      </c>
      <c r="P9" s="10">
        <v>131819.54122759899</v>
      </c>
      <c r="Q9" s="10">
        <v>163390.422602345</v>
      </c>
      <c r="R9" s="10">
        <v>191988.150040048</v>
      </c>
      <c r="S9" s="10">
        <v>241739.07728895501</v>
      </c>
      <c r="T9" s="10">
        <v>296668.88699414238</v>
      </c>
      <c r="U9" s="11">
        <v>327570.29384765972</v>
      </c>
      <c r="V9" s="11">
        <v>52395.412123043345</v>
      </c>
      <c r="W9" s="11">
        <v>75037.717565993822</v>
      </c>
      <c r="X9" s="11">
        <v>155803.45298001202</v>
      </c>
    </row>
    <row r="10" spans="1:24" x14ac:dyDescent="0.35">
      <c r="A10" s="9" t="s">
        <v>8</v>
      </c>
      <c r="B10" s="10">
        <v>18972.620575568599</v>
      </c>
      <c r="C10" s="10">
        <v>23703.868448259302</v>
      </c>
      <c r="D10" s="10">
        <v>22621.170011165501</v>
      </c>
      <c r="E10" s="10">
        <v>25322.3096902406</v>
      </c>
      <c r="F10" s="10">
        <v>31932.236969232999</v>
      </c>
      <c r="G10" s="10">
        <v>43549.809391140101</v>
      </c>
      <c r="H10" s="10">
        <v>48694.959951036297</v>
      </c>
      <c r="I10" s="10">
        <v>59904.711587132202</v>
      </c>
      <c r="J10" s="10">
        <v>52638.995703193999</v>
      </c>
      <c r="K10" s="10">
        <v>37831.230551307599</v>
      </c>
      <c r="L10" s="10">
        <v>58635.7281815807</v>
      </c>
      <c r="M10" s="10">
        <v>76504.967170489195</v>
      </c>
      <c r="N10" s="10">
        <v>86182.449035690704</v>
      </c>
      <c r="O10" s="10">
        <v>96307.167973144999</v>
      </c>
      <c r="P10" s="10">
        <v>116787.73695311</v>
      </c>
      <c r="Q10" s="10">
        <v>145557.976904732</v>
      </c>
      <c r="R10" s="10">
        <v>171812.78943745099</v>
      </c>
      <c r="S10" s="10">
        <v>214858.581020388</v>
      </c>
      <c r="T10" s="10">
        <v>259119.98364568799</v>
      </c>
      <c r="U10" s="11">
        <v>289349.09242643951</v>
      </c>
      <c r="V10" s="11">
        <v>53676.958665043989</v>
      </c>
      <c r="W10" s="11">
        <v>73710.192233005859</v>
      </c>
      <c r="X10" s="11">
        <v>146156.81778257457</v>
      </c>
    </row>
    <row r="11" spans="1:24" x14ac:dyDescent="0.35">
      <c r="A11" s="9" t="s">
        <v>9</v>
      </c>
      <c r="B11" s="10">
        <v>8834.3711333875108</v>
      </c>
      <c r="C11" s="10">
        <v>10627.1064495355</v>
      </c>
      <c r="D11" s="10">
        <v>10205.6149904474</v>
      </c>
      <c r="E11" s="10">
        <v>11372.162829425501</v>
      </c>
      <c r="F11" s="10">
        <v>13656.324968872799</v>
      </c>
      <c r="G11" s="10">
        <v>17368.7314714407</v>
      </c>
      <c r="H11" s="10">
        <v>18477.566708903702</v>
      </c>
      <c r="I11" s="10">
        <v>23035.086128062801</v>
      </c>
      <c r="J11" s="10">
        <v>19495.770936441299</v>
      </c>
      <c r="K11" s="10">
        <v>38748.125736702503</v>
      </c>
      <c r="L11" s="10">
        <v>40694.775296776097</v>
      </c>
      <c r="M11" s="10">
        <v>50856.047450488899</v>
      </c>
      <c r="N11" s="10">
        <v>57396.554580934499</v>
      </c>
      <c r="O11" s="10">
        <v>64800.071519647099</v>
      </c>
      <c r="P11" s="10">
        <v>79014.226523908699</v>
      </c>
      <c r="Q11" s="10">
        <v>99302.326684588304</v>
      </c>
      <c r="R11" s="10">
        <v>117990.666840939</v>
      </c>
      <c r="S11" s="10">
        <v>146057.55594312199</v>
      </c>
      <c r="T11" s="10">
        <v>171500.58498838134</v>
      </c>
      <c r="U11" s="11">
        <v>193668.49532484051</v>
      </c>
      <c r="V11" s="11">
        <v>25379.029758913835</v>
      </c>
      <c r="W11" s="11">
        <v>33363.746792166181</v>
      </c>
      <c r="X11" s="11">
        <v>62789.39099868443</v>
      </c>
    </row>
    <row r="12" spans="1:24" x14ac:dyDescent="0.35">
      <c r="A12" s="9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11"/>
    </row>
    <row r="13" spans="1:24" x14ac:dyDescent="0.35">
      <c r="A13" s="12" t="s">
        <v>11</v>
      </c>
      <c r="B13" s="10">
        <v>34840.030285540401</v>
      </c>
      <c r="C13" s="10">
        <v>41681.4544809785</v>
      </c>
      <c r="D13" s="10">
        <v>40153.183391337501</v>
      </c>
      <c r="E13" s="10">
        <v>44707.959310833401</v>
      </c>
      <c r="F13" s="10">
        <v>54782.542631069002</v>
      </c>
      <c r="G13" s="10">
        <v>70803.442275608104</v>
      </c>
      <c r="H13" s="10">
        <v>77126.591740251693</v>
      </c>
      <c r="I13" s="10">
        <v>96618.0192440799</v>
      </c>
      <c r="J13" s="10">
        <v>87290.840571856694</v>
      </c>
      <c r="K13" s="10">
        <v>80877.750452098699</v>
      </c>
      <c r="L13" s="10">
        <v>108866.495489689</v>
      </c>
      <c r="M13" s="10">
        <v>139913.09051047199</v>
      </c>
      <c r="N13" s="10">
        <v>158271.853594866</v>
      </c>
      <c r="O13" s="10">
        <v>183040.845589362</v>
      </c>
      <c r="P13" s="10">
        <v>224711.459300077</v>
      </c>
      <c r="Q13" s="10">
        <v>283012.90735208598</v>
      </c>
      <c r="R13" s="10">
        <v>339963.415623206</v>
      </c>
      <c r="S13" s="10">
        <v>423198.41695705598</v>
      </c>
      <c r="T13" s="10">
        <v>505126.28953338711</v>
      </c>
      <c r="U13" s="11">
        <v>556362.48933346639</v>
      </c>
      <c r="V13" s="11">
        <v>119465.82175844369</v>
      </c>
      <c r="W13" s="11">
        <v>176662.52952105078</v>
      </c>
      <c r="X13" s="11">
        <v>340548.1821273386</v>
      </c>
    </row>
    <row r="14" spans="1:24" x14ac:dyDescent="0.35">
      <c r="A14" s="9" t="s">
        <v>45</v>
      </c>
      <c r="B14" s="10">
        <v>36066.421462910497</v>
      </c>
      <c r="C14" s="10">
        <v>44241.507497420796</v>
      </c>
      <c r="D14" s="10">
        <v>43243.140947881599</v>
      </c>
      <c r="E14" s="10">
        <v>48700.869739544003</v>
      </c>
      <c r="F14" s="10">
        <v>60822.271275839099</v>
      </c>
      <c r="G14" s="10">
        <v>79862.542160569297</v>
      </c>
      <c r="H14" s="10">
        <v>84919.383509654101</v>
      </c>
      <c r="I14" s="10">
        <v>107153.02364176</v>
      </c>
      <c r="J14" s="10">
        <v>95595.5679379762</v>
      </c>
      <c r="K14" s="10">
        <v>101969.79653224</v>
      </c>
      <c r="L14" s="10">
        <v>130478.371023204</v>
      </c>
      <c r="M14" s="10">
        <v>170710.451802739</v>
      </c>
      <c r="N14" s="10">
        <v>191276.32475382899</v>
      </c>
      <c r="O14" s="10">
        <v>217558.36321409899</v>
      </c>
      <c r="P14" s="10">
        <v>268830.764513481</v>
      </c>
      <c r="Q14" s="10">
        <v>338807.85164178099</v>
      </c>
      <c r="R14" s="10">
        <v>403870.45171562798</v>
      </c>
      <c r="S14" s="10">
        <v>508100.77167056</v>
      </c>
      <c r="T14" s="10">
        <v>615382.28566008992</v>
      </c>
      <c r="U14" s="11">
        <v>687644.46146591043</v>
      </c>
      <c r="V14" s="11">
        <v>165326.46325706562</v>
      </c>
      <c r="W14" s="11">
        <v>225021.25676386579</v>
      </c>
      <c r="X14" s="11">
        <v>437793.19125013176</v>
      </c>
    </row>
    <row r="15" spans="1:24" x14ac:dyDescent="0.35">
      <c r="U15" s="2"/>
      <c r="V15" s="2"/>
      <c r="W15" s="2"/>
      <c r="X15" s="2"/>
    </row>
    <row r="16" spans="1:24" x14ac:dyDescent="0.35">
      <c r="A16" s="13" t="s">
        <v>38</v>
      </c>
      <c r="B16" s="14">
        <f t="shared" ref="B16:X16" si="0">SUM(B7:B14)</f>
        <v>163123.60193314741</v>
      </c>
      <c r="C16" s="14">
        <f t="shared" si="0"/>
        <v>199662.09542281411</v>
      </c>
      <c r="D16" s="14">
        <f t="shared" si="0"/>
        <v>191093.46798436588</v>
      </c>
      <c r="E16" s="14">
        <f t="shared" si="0"/>
        <v>214806.1387789078</v>
      </c>
      <c r="F16" s="14">
        <f t="shared" si="0"/>
        <v>265189.46857443918</v>
      </c>
      <c r="G16" s="14">
        <f t="shared" si="0"/>
        <v>348719.51274823077</v>
      </c>
      <c r="H16" s="14">
        <f t="shared" si="0"/>
        <v>378615.5760139015</v>
      </c>
      <c r="I16" s="14">
        <f t="shared" si="0"/>
        <v>471818.9065822048</v>
      </c>
      <c r="J16" s="14">
        <f t="shared" si="0"/>
        <v>420342.56658728229</v>
      </c>
      <c r="K16" s="14">
        <f t="shared" si="0"/>
        <v>450559.11655682418</v>
      </c>
      <c r="L16" s="14">
        <f t="shared" si="0"/>
        <v>609155.40109593503</v>
      </c>
      <c r="M16" s="14">
        <f t="shared" si="0"/>
        <v>785772.30741326418</v>
      </c>
      <c r="N16" s="14">
        <f t="shared" si="0"/>
        <v>886849.46704591298</v>
      </c>
      <c r="O16" s="14">
        <f t="shared" si="0"/>
        <v>1010772.9169912279</v>
      </c>
      <c r="P16" s="14">
        <f t="shared" si="0"/>
        <v>1248675.3387506863</v>
      </c>
      <c r="Q16" s="14">
        <f t="shared" si="0"/>
        <v>1576103.5406388722</v>
      </c>
      <c r="R16" s="14">
        <f t="shared" si="0"/>
        <v>1876391.864080417</v>
      </c>
      <c r="S16" s="14">
        <f t="shared" si="0"/>
        <v>2352624.9420686881</v>
      </c>
      <c r="T16" s="14">
        <f t="shared" si="0"/>
        <v>2846088.7523941025</v>
      </c>
      <c r="U16" s="15">
        <f t="shared" si="0"/>
        <v>3143950.3853153414</v>
      </c>
      <c r="V16" s="15">
        <f t="shared" si="0"/>
        <v>564234.72982625256</v>
      </c>
      <c r="W16" s="15">
        <f t="shared" si="0"/>
        <v>782569.57873214956</v>
      </c>
      <c r="X16" s="15">
        <f t="shared" si="0"/>
        <v>1504550.366461392</v>
      </c>
    </row>
    <row r="17" spans="1:23" x14ac:dyDescent="0.3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9"/>
    </row>
    <row r="18" spans="1:23" x14ac:dyDescent="0.35">
      <c r="A18" s="16"/>
      <c r="B18" s="3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9"/>
      <c r="O18" s="29"/>
      <c r="P18" s="29"/>
    </row>
    <row r="19" spans="1:23" x14ac:dyDescent="0.35">
      <c r="A19" s="1" t="s">
        <v>39</v>
      </c>
    </row>
    <row r="20" spans="1:23" x14ac:dyDescent="0.35">
      <c r="A20" s="1" t="str">
        <f>A2</f>
        <v>DOMESTIC TOURISM EXPENDITURE BY PRODUCT AT CURRENT PRICES, 2000 - 2022</v>
      </c>
    </row>
    <row r="21" spans="1:23" x14ac:dyDescent="0.35">
      <c r="A21" s="17" t="s">
        <v>12</v>
      </c>
    </row>
    <row r="22" spans="1:23" s="7" customFormat="1" x14ac:dyDescent="0.25">
      <c r="A22" s="4" t="s">
        <v>1</v>
      </c>
      <c r="B22" s="4" t="s">
        <v>13</v>
      </c>
      <c r="C22" s="4" t="s">
        <v>14</v>
      </c>
      <c r="D22" s="4" t="s">
        <v>15</v>
      </c>
      <c r="E22" s="4" t="s">
        <v>16</v>
      </c>
      <c r="F22" s="4" t="s">
        <v>17</v>
      </c>
      <c r="G22" s="4" t="s">
        <v>18</v>
      </c>
      <c r="H22" s="4" t="s">
        <v>19</v>
      </c>
      <c r="I22" s="4" t="s">
        <v>20</v>
      </c>
      <c r="J22" s="4" t="s">
        <v>21</v>
      </c>
      <c r="K22" s="4" t="s">
        <v>22</v>
      </c>
      <c r="L22" s="4" t="s">
        <v>23</v>
      </c>
      <c r="M22" s="4" t="s">
        <v>24</v>
      </c>
      <c r="N22" s="4" t="s">
        <v>25</v>
      </c>
      <c r="O22" s="4" t="s">
        <v>26</v>
      </c>
      <c r="P22" s="4" t="s">
        <v>27</v>
      </c>
      <c r="Q22" s="4" t="s">
        <v>28</v>
      </c>
      <c r="R22" s="4" t="s">
        <v>29</v>
      </c>
      <c r="S22" s="4" t="s">
        <v>30</v>
      </c>
      <c r="T22" s="4" t="s">
        <v>31</v>
      </c>
      <c r="U22" s="18" t="s">
        <v>32</v>
      </c>
      <c r="V22" s="18" t="s">
        <v>33</v>
      </c>
      <c r="W22" s="18" t="s">
        <v>34</v>
      </c>
    </row>
    <row r="23" spans="1:23" x14ac:dyDescent="0.35">
      <c r="A23" s="1" t="s">
        <v>41</v>
      </c>
      <c r="U23" s="2"/>
      <c r="V23" s="2"/>
      <c r="W23" s="2"/>
    </row>
    <row r="24" spans="1:23" x14ac:dyDescent="0.35">
      <c r="A24" s="8" t="s">
        <v>44</v>
      </c>
      <c r="U24" s="2"/>
      <c r="V24" s="2"/>
      <c r="W24" s="2"/>
    </row>
    <row r="25" spans="1:23" x14ac:dyDescent="0.35">
      <c r="A25" s="9" t="s">
        <v>5</v>
      </c>
      <c r="B25" s="19">
        <f t="shared" ref="B25:W25" si="1">((C7/B7)-1)*100</f>
        <v>22.664456364037488</v>
      </c>
      <c r="C25" s="19">
        <f t="shared" si="1"/>
        <v>-6.7453233304174187</v>
      </c>
      <c r="D25" s="19">
        <f t="shared" si="1"/>
        <v>14.198219116886502</v>
      </c>
      <c r="E25" s="19">
        <f t="shared" si="1"/>
        <v>20.707310536262646</v>
      </c>
      <c r="F25" s="19">
        <f t="shared" si="1"/>
        <v>28.648649510616188</v>
      </c>
      <c r="G25" s="19">
        <f t="shared" si="1"/>
        <v>7.5470793223993082</v>
      </c>
      <c r="H25" s="19">
        <f t="shared" si="1"/>
        <v>24.54140542565284</v>
      </c>
      <c r="I25" s="19">
        <f t="shared" si="1"/>
        <v>-12.395966244377</v>
      </c>
      <c r="J25" s="19">
        <f t="shared" si="1"/>
        <v>27.800529013565956</v>
      </c>
      <c r="K25" s="19">
        <f t="shared" si="1"/>
        <v>30.324260542796331</v>
      </c>
      <c r="L25" s="19">
        <f t="shared" si="1"/>
        <v>26.582854135108946</v>
      </c>
      <c r="M25" s="19">
        <f t="shared" si="1"/>
        <v>13.739757201700042</v>
      </c>
      <c r="N25" s="19">
        <f t="shared" si="1"/>
        <v>15.575079031893925</v>
      </c>
      <c r="O25" s="19">
        <f t="shared" si="1"/>
        <v>25.353376835193096</v>
      </c>
      <c r="P25" s="19">
        <f t="shared" si="1"/>
        <v>27.556777749623418</v>
      </c>
      <c r="Q25" s="19">
        <f t="shared" si="1"/>
        <v>18.909911261599088</v>
      </c>
      <c r="R25" s="19">
        <f t="shared" si="1"/>
        <v>25.635576141470896</v>
      </c>
      <c r="S25" s="19">
        <f t="shared" si="1"/>
        <v>21.637529162449233</v>
      </c>
      <c r="T25" s="19">
        <f t="shared" si="1"/>
        <v>7.8590806433749494</v>
      </c>
      <c r="U25" s="20">
        <f t="shared" si="1"/>
        <v>-86.424067932862158</v>
      </c>
      <c r="V25" s="20">
        <f t="shared" si="1"/>
        <v>33.934461609518316</v>
      </c>
      <c r="W25" s="20">
        <f t="shared" si="1"/>
        <v>77.942415424560181</v>
      </c>
    </row>
    <row r="26" spans="1:23" x14ac:dyDescent="0.35">
      <c r="A26" s="9" t="s">
        <v>6</v>
      </c>
      <c r="B26" s="19">
        <f t="shared" ref="B26:W26" si="2">((C8/B8)-1)*100</f>
        <v>22.150535521715597</v>
      </c>
      <c r="C26" s="19">
        <f t="shared" si="2"/>
        <v>-3.5067406079662633</v>
      </c>
      <c r="D26" s="19">
        <f t="shared" si="2"/>
        <v>11.023349481439904</v>
      </c>
      <c r="E26" s="19">
        <f t="shared" si="2"/>
        <v>23.107010800325178</v>
      </c>
      <c r="F26" s="19">
        <f t="shared" si="2"/>
        <v>29.379413083262705</v>
      </c>
      <c r="G26" s="19">
        <f t="shared" si="2"/>
        <v>10.618027325463174</v>
      </c>
      <c r="H26" s="19">
        <f t="shared" si="2"/>
        <v>23.714909667322061</v>
      </c>
      <c r="I26" s="19">
        <f t="shared" si="2"/>
        <v>-7.8720217908782031</v>
      </c>
      <c r="J26" s="19">
        <f t="shared" si="2"/>
        <v>-2.7981942291266826</v>
      </c>
      <c r="K26" s="19">
        <f t="shared" si="2"/>
        <v>12.521093335219557</v>
      </c>
      <c r="L26" s="19">
        <f t="shared" si="2"/>
        <v>27.785420363048075</v>
      </c>
      <c r="M26" s="19">
        <f t="shared" si="2"/>
        <v>12.536603213690212</v>
      </c>
      <c r="N26" s="19">
        <f t="shared" si="2"/>
        <v>13.535632508515993</v>
      </c>
      <c r="O26" s="19">
        <f t="shared" si="2"/>
        <v>27.681700973859979</v>
      </c>
      <c r="P26" s="19">
        <f t="shared" si="2"/>
        <v>28.311183964105414</v>
      </c>
      <c r="Q26" s="19">
        <f t="shared" si="2"/>
        <v>20.13214989417844</v>
      </c>
      <c r="R26" s="19">
        <f t="shared" si="2"/>
        <v>26.375482299327558</v>
      </c>
      <c r="S26" s="19">
        <f t="shared" si="2"/>
        <v>22.986479933811623</v>
      </c>
      <c r="T26" s="19">
        <f t="shared" si="2"/>
        <v>13.435136083175237</v>
      </c>
      <c r="U26" s="20">
        <f t="shared" si="2"/>
        <v>-86.384739917323913</v>
      </c>
      <c r="V26" s="20">
        <f t="shared" si="2"/>
        <v>35.546969046313869</v>
      </c>
      <c r="W26" s="20">
        <f t="shared" si="2"/>
        <v>94.326931568386655</v>
      </c>
    </row>
    <row r="27" spans="1:23" x14ac:dyDescent="0.35">
      <c r="A27" s="9" t="s">
        <v>7</v>
      </c>
      <c r="B27" s="19">
        <f t="shared" ref="B27:W27" si="3">((C9/B9)-1)*100</f>
        <v>28.406334549441304</v>
      </c>
      <c r="C27" s="19">
        <f t="shared" si="3"/>
        <v>-4.9280160573809688</v>
      </c>
      <c r="D27" s="19">
        <f t="shared" si="3"/>
        <v>12.160267615757014</v>
      </c>
      <c r="E27" s="19">
        <f t="shared" si="3"/>
        <v>31.688698342370024</v>
      </c>
      <c r="F27" s="19">
        <f t="shared" si="3"/>
        <v>49.580025451546007</v>
      </c>
      <c r="G27" s="19">
        <f t="shared" si="3"/>
        <v>11.550880159649912</v>
      </c>
      <c r="H27" s="19">
        <f t="shared" si="3"/>
        <v>21.949219957088918</v>
      </c>
      <c r="I27" s="19">
        <f t="shared" si="3"/>
        <v>-8.7286334385217259</v>
      </c>
      <c r="J27" s="19">
        <f t="shared" si="3"/>
        <v>1.1109897257078449</v>
      </c>
      <c r="K27" s="19">
        <f t="shared" si="3"/>
        <v>131.03783665439676</v>
      </c>
      <c r="L27" s="19">
        <f t="shared" si="3"/>
        <v>34.005923834085763</v>
      </c>
      <c r="M27" s="19">
        <f t="shared" si="3"/>
        <v>12.424305241352428</v>
      </c>
      <c r="N27" s="19">
        <f t="shared" si="3"/>
        <v>10.862125219982467</v>
      </c>
      <c r="O27" s="19">
        <f t="shared" si="3"/>
        <v>20.499453153609636</v>
      </c>
      <c r="P27" s="19">
        <f t="shared" si="3"/>
        <v>23.950076810111078</v>
      </c>
      <c r="Q27" s="19">
        <f t="shared" si="3"/>
        <v>17.502695067570361</v>
      </c>
      <c r="R27" s="19">
        <f t="shared" si="3"/>
        <v>25.913540621402497</v>
      </c>
      <c r="S27" s="19">
        <f t="shared" si="3"/>
        <v>22.722768003093186</v>
      </c>
      <c r="T27" s="19">
        <f t="shared" si="3"/>
        <v>10.416126600470733</v>
      </c>
      <c r="U27" s="20">
        <f t="shared" si="3"/>
        <v>-84.004834044136373</v>
      </c>
      <c r="V27" s="20">
        <f t="shared" si="3"/>
        <v>43.214290193534822</v>
      </c>
      <c r="W27" s="20">
        <f t="shared" si="3"/>
        <v>107.63351822766563</v>
      </c>
    </row>
    <row r="28" spans="1:23" x14ac:dyDescent="0.35">
      <c r="A28" s="9" t="s">
        <v>8</v>
      </c>
      <c r="B28" s="19">
        <f t="shared" ref="B28:W28" si="4">((C10/B10)-1)*100</f>
        <v>24.937239712595204</v>
      </c>
      <c r="C28" s="19">
        <f t="shared" si="4"/>
        <v>-4.5676022859184817</v>
      </c>
      <c r="D28" s="19">
        <f t="shared" si="4"/>
        <v>11.940760260153894</v>
      </c>
      <c r="E28" s="19">
        <f t="shared" si="4"/>
        <v>26.103176842276412</v>
      </c>
      <c r="F28" s="19">
        <f t="shared" si="4"/>
        <v>36.381956056197183</v>
      </c>
      <c r="G28" s="19">
        <f t="shared" si="4"/>
        <v>11.814404315034599</v>
      </c>
      <c r="H28" s="19">
        <f t="shared" si="4"/>
        <v>23.020352922289121</v>
      </c>
      <c r="I28" s="19">
        <f t="shared" si="4"/>
        <v>-12.128788690302139</v>
      </c>
      <c r="J28" s="19">
        <f t="shared" si="4"/>
        <v>-28.130789643822752</v>
      </c>
      <c r="K28" s="19">
        <f t="shared" si="4"/>
        <v>54.992918091991626</v>
      </c>
      <c r="L28" s="19">
        <f t="shared" si="4"/>
        <v>30.475001407967127</v>
      </c>
      <c r="M28" s="19">
        <f t="shared" si="4"/>
        <v>12.649481756701508</v>
      </c>
      <c r="N28" s="19">
        <f t="shared" si="4"/>
        <v>11.748005598287591</v>
      </c>
      <c r="O28" s="19">
        <f t="shared" si="4"/>
        <v>21.265882292038697</v>
      </c>
      <c r="P28" s="19">
        <f t="shared" si="4"/>
        <v>24.634641189402593</v>
      </c>
      <c r="Q28" s="19">
        <f t="shared" si="4"/>
        <v>18.037357409757647</v>
      </c>
      <c r="R28" s="19">
        <f t="shared" si="4"/>
        <v>25.053892509327991</v>
      </c>
      <c r="S28" s="19">
        <f t="shared" si="4"/>
        <v>20.600248970786982</v>
      </c>
      <c r="T28" s="19">
        <f t="shared" si="4"/>
        <v>11.666066181173363</v>
      </c>
      <c r="U28" s="20">
        <f t="shared" si="4"/>
        <v>-81.449066173003416</v>
      </c>
      <c r="V28" s="20">
        <f t="shared" si="4"/>
        <v>37.321849199716482</v>
      </c>
      <c r="W28" s="20">
        <f t="shared" si="4"/>
        <v>98.285763955895163</v>
      </c>
    </row>
    <row r="29" spans="1:23" x14ac:dyDescent="0.35">
      <c r="A29" s="9" t="s">
        <v>9</v>
      </c>
      <c r="B29" s="19">
        <f t="shared" ref="B29:W29" si="5">((C11/B11)-1)*100</f>
        <v>20.292732658386427</v>
      </c>
      <c r="C29" s="19">
        <f t="shared" si="5"/>
        <v>-3.9661921247295173</v>
      </c>
      <c r="D29" s="19">
        <f t="shared" si="5"/>
        <v>11.430451178787425</v>
      </c>
      <c r="E29" s="19">
        <f t="shared" si="5"/>
        <v>20.085556052161181</v>
      </c>
      <c r="F29" s="19">
        <f t="shared" si="5"/>
        <v>27.184520806510392</v>
      </c>
      <c r="G29" s="19">
        <f t="shared" si="5"/>
        <v>6.3840887821096981</v>
      </c>
      <c r="H29" s="19">
        <f t="shared" si="5"/>
        <v>24.6651493184056</v>
      </c>
      <c r="I29" s="19">
        <f t="shared" si="5"/>
        <v>-15.364888031869285</v>
      </c>
      <c r="J29" s="19">
        <f t="shared" si="5"/>
        <v>98.751441340926391</v>
      </c>
      <c r="K29" s="19">
        <f t="shared" si="5"/>
        <v>5.0238547621665131</v>
      </c>
      <c r="L29" s="19">
        <f t="shared" si="5"/>
        <v>24.969476006709378</v>
      </c>
      <c r="M29" s="19">
        <f t="shared" si="5"/>
        <v>12.860824736356346</v>
      </c>
      <c r="N29" s="19">
        <f t="shared" si="5"/>
        <v>12.898887385780178</v>
      </c>
      <c r="O29" s="19">
        <f t="shared" si="5"/>
        <v>21.935400179229635</v>
      </c>
      <c r="P29" s="19">
        <f t="shared" si="5"/>
        <v>25.676515550703627</v>
      </c>
      <c r="Q29" s="19">
        <f t="shared" si="5"/>
        <v>18.819639761019946</v>
      </c>
      <c r="R29" s="19">
        <f t="shared" si="5"/>
        <v>23.787380691745263</v>
      </c>
      <c r="S29" s="19">
        <f t="shared" si="5"/>
        <v>17.419864984710152</v>
      </c>
      <c r="T29" s="19">
        <f t="shared" si="5"/>
        <v>12.92585114969782</v>
      </c>
      <c r="U29" s="20">
        <f t="shared" si="5"/>
        <v>-86.895633326243612</v>
      </c>
      <c r="V29" s="20">
        <f t="shared" si="5"/>
        <v>31.461868751889099</v>
      </c>
      <c r="W29" s="20">
        <f t="shared" si="5"/>
        <v>88.196461835717457</v>
      </c>
    </row>
    <row r="30" spans="1:23" x14ac:dyDescent="0.35">
      <c r="A30" s="9" t="s">
        <v>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20"/>
      <c r="W30" s="20"/>
    </row>
    <row r="31" spans="1:23" x14ac:dyDescent="0.35">
      <c r="A31" s="12" t="s">
        <v>11</v>
      </c>
      <c r="B31" s="19">
        <f t="shared" ref="B31:W31" si="6">((C13/B13)-1)*100</f>
        <v>19.636676947084865</v>
      </c>
      <c r="C31" s="19">
        <f t="shared" si="6"/>
        <v>-3.6665493291229367</v>
      </c>
      <c r="D31" s="19">
        <f t="shared" si="6"/>
        <v>11.343498907931004</v>
      </c>
      <c r="E31" s="19">
        <f t="shared" si="6"/>
        <v>22.53420526352312</v>
      </c>
      <c r="F31" s="19">
        <f t="shared" si="6"/>
        <v>29.244534618320394</v>
      </c>
      <c r="G31" s="19">
        <f t="shared" si="6"/>
        <v>8.9305678670681399</v>
      </c>
      <c r="H31" s="19">
        <f t="shared" si="6"/>
        <v>25.271993827332317</v>
      </c>
      <c r="I31" s="19">
        <f t="shared" si="6"/>
        <v>-9.653663721526474</v>
      </c>
      <c r="J31" s="19">
        <f t="shared" si="6"/>
        <v>-7.346807612052741</v>
      </c>
      <c r="K31" s="19">
        <f t="shared" si="6"/>
        <v>34.606235807914977</v>
      </c>
      <c r="L31" s="19">
        <f t="shared" si="6"/>
        <v>28.518043941006145</v>
      </c>
      <c r="M31" s="19">
        <f t="shared" si="6"/>
        <v>13.121547824733337</v>
      </c>
      <c r="N31" s="19">
        <f t="shared" si="6"/>
        <v>15.649650542349791</v>
      </c>
      <c r="O31" s="19">
        <f t="shared" si="6"/>
        <v>22.765745851174547</v>
      </c>
      <c r="P31" s="19">
        <f t="shared" si="6"/>
        <v>25.945026672695825</v>
      </c>
      <c r="Q31" s="19">
        <f t="shared" si="6"/>
        <v>20.122936725380502</v>
      </c>
      <c r="R31" s="19">
        <f t="shared" si="6"/>
        <v>24.48351719883366</v>
      </c>
      <c r="S31" s="19">
        <f t="shared" si="6"/>
        <v>19.359210548428109</v>
      </c>
      <c r="T31" s="19">
        <f t="shared" si="6"/>
        <v>10.143245533193079</v>
      </c>
      <c r="U31" s="20">
        <f t="shared" si="6"/>
        <v>-78.527340708830636</v>
      </c>
      <c r="V31" s="20">
        <f t="shared" si="6"/>
        <v>47.877047109136448</v>
      </c>
      <c r="W31" s="20">
        <f t="shared" si="6"/>
        <v>92.767636153856571</v>
      </c>
    </row>
    <row r="32" spans="1:23" x14ac:dyDescent="0.35">
      <c r="A32" s="9" t="s">
        <v>45</v>
      </c>
      <c r="B32" s="19">
        <f t="shared" ref="B32:W32" si="7">((C14/B14)-1)*100</f>
        <v>22.666751240949388</v>
      </c>
      <c r="C32" s="19">
        <f t="shared" si="7"/>
        <v>-2.2566286865279173</v>
      </c>
      <c r="D32" s="19">
        <f t="shared" si="7"/>
        <v>12.621027686773001</v>
      </c>
      <c r="E32" s="19">
        <f t="shared" si="7"/>
        <v>24.889497048248387</v>
      </c>
      <c r="F32" s="19">
        <f t="shared" si="7"/>
        <v>31.30476794985082</v>
      </c>
      <c r="G32" s="19">
        <f t="shared" si="7"/>
        <v>6.3319313564019319</v>
      </c>
      <c r="H32" s="19">
        <f t="shared" si="7"/>
        <v>26.182055513366098</v>
      </c>
      <c r="I32" s="19">
        <f t="shared" si="7"/>
        <v>-10.785935208345897</v>
      </c>
      <c r="J32" s="19">
        <f t="shared" si="7"/>
        <v>6.6679122596975393</v>
      </c>
      <c r="K32" s="19">
        <f t="shared" si="7"/>
        <v>27.957861504558746</v>
      </c>
      <c r="L32" s="19">
        <f t="shared" si="7"/>
        <v>30.834291127362555</v>
      </c>
      <c r="M32" s="19">
        <f t="shared" si="7"/>
        <v>12.047225424049879</v>
      </c>
      <c r="N32" s="19">
        <f t="shared" si="7"/>
        <v>13.740351030946861</v>
      </c>
      <c r="O32" s="19">
        <f t="shared" si="7"/>
        <v>23.567193897724302</v>
      </c>
      <c r="P32" s="19">
        <f t="shared" si="7"/>
        <v>26.03016334642416</v>
      </c>
      <c r="Q32" s="19">
        <f t="shared" si="7"/>
        <v>19.203392057937663</v>
      </c>
      <c r="R32" s="19">
        <f t="shared" si="7"/>
        <v>25.807859800627941</v>
      </c>
      <c r="S32" s="19">
        <f t="shared" si="7"/>
        <v>21.114219849893988</v>
      </c>
      <c r="T32" s="19">
        <f t="shared" si="7"/>
        <v>11.74264802379037</v>
      </c>
      <c r="U32" s="20">
        <f t="shared" si="7"/>
        <v>-75.957566370181311</v>
      </c>
      <c r="V32" s="20">
        <f t="shared" si="7"/>
        <v>36.107222238209324</v>
      </c>
      <c r="W32" s="20">
        <f t="shared" si="7"/>
        <v>94.556371049667504</v>
      </c>
    </row>
    <row r="33" spans="1:24" x14ac:dyDescent="0.3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V33" s="22"/>
      <c r="W33" s="22"/>
    </row>
    <row r="34" spans="1:24" x14ac:dyDescent="0.35">
      <c r="A34" s="13" t="s">
        <v>38</v>
      </c>
      <c r="B34" s="23">
        <f t="shared" ref="B34:W34" si="8">((C16/B16)-1)*100</f>
        <v>22.399268442246132</v>
      </c>
      <c r="C34" s="23">
        <f t="shared" si="8"/>
        <v>-4.2915644155205772</v>
      </c>
      <c r="D34" s="23">
        <f t="shared" si="8"/>
        <v>12.408938434505746</v>
      </c>
      <c r="E34" s="23">
        <f t="shared" si="8"/>
        <v>23.455256019190919</v>
      </c>
      <c r="F34" s="23">
        <f t="shared" si="8"/>
        <v>31.498250900693115</v>
      </c>
      <c r="G34" s="23">
        <f t="shared" si="8"/>
        <v>8.5730973383342466</v>
      </c>
      <c r="H34" s="23">
        <f t="shared" si="8"/>
        <v>24.61687697837376</v>
      </c>
      <c r="I34" s="23">
        <f t="shared" si="8"/>
        <v>-10.910190176101775</v>
      </c>
      <c r="J34" s="23">
        <f t="shared" si="8"/>
        <v>7.1885534255706984</v>
      </c>
      <c r="K34" s="23">
        <f t="shared" si="8"/>
        <v>35.199883591548378</v>
      </c>
      <c r="L34" s="23">
        <f t="shared" si="8"/>
        <v>28.993735588583249</v>
      </c>
      <c r="M34" s="23">
        <f t="shared" si="8"/>
        <v>12.863415862209671</v>
      </c>
      <c r="N34" s="23">
        <f t="shared" si="8"/>
        <v>13.973448093519503</v>
      </c>
      <c r="O34" s="23">
        <f t="shared" si="8"/>
        <v>23.536683439008588</v>
      </c>
      <c r="P34" s="23">
        <f t="shared" si="8"/>
        <v>26.222044411943113</v>
      </c>
      <c r="Q34" s="23">
        <f t="shared" si="8"/>
        <v>19.05257590626459</v>
      </c>
      <c r="R34" s="23">
        <f t="shared" si="8"/>
        <v>25.380257029715047</v>
      </c>
      <c r="S34" s="23">
        <f t="shared" si="8"/>
        <v>20.975030975039587</v>
      </c>
      <c r="T34" s="23">
        <f t="shared" si="8"/>
        <v>10.465648081799305</v>
      </c>
      <c r="U34" s="24">
        <f t="shared" si="8"/>
        <v>-82.053319528779426</v>
      </c>
      <c r="V34" s="24">
        <f t="shared" si="8"/>
        <v>38.695747951057498</v>
      </c>
      <c r="W34" s="24">
        <f t="shared" si="8"/>
        <v>92.25771194670412</v>
      </c>
    </row>
    <row r="35" spans="1:24" x14ac:dyDescent="0.35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7" spans="1:24" x14ac:dyDescent="0.35">
      <c r="A37" s="1" t="s">
        <v>40</v>
      </c>
    </row>
    <row r="38" spans="1:24" x14ac:dyDescent="0.35">
      <c r="A38" s="1" t="str">
        <f>A20</f>
        <v>DOMESTIC TOURISM EXPENDITURE BY PRODUCT AT CURRENT PRICES, 2000 - 2022</v>
      </c>
    </row>
    <row r="39" spans="1:24" x14ac:dyDescent="0.35">
      <c r="A39" s="3" t="s">
        <v>35</v>
      </c>
    </row>
    <row r="40" spans="1:24" s="7" customFormat="1" x14ac:dyDescent="0.25">
      <c r="A40" s="4" t="s">
        <v>1</v>
      </c>
      <c r="B40" s="5">
        <v>2000</v>
      </c>
      <c r="C40" s="5">
        <v>2001</v>
      </c>
      <c r="D40" s="5">
        <v>2002</v>
      </c>
      <c r="E40" s="5">
        <v>2003</v>
      </c>
      <c r="F40" s="5">
        <v>2004</v>
      </c>
      <c r="G40" s="5">
        <v>2005</v>
      </c>
      <c r="H40" s="5">
        <v>2006</v>
      </c>
      <c r="I40" s="5">
        <v>2007</v>
      </c>
      <c r="J40" s="5">
        <v>2008</v>
      </c>
      <c r="K40" s="5">
        <v>2009</v>
      </c>
      <c r="L40" s="5">
        <v>2010</v>
      </c>
      <c r="M40" s="5">
        <v>2011</v>
      </c>
      <c r="N40" s="5">
        <v>2012</v>
      </c>
      <c r="O40" s="5">
        <v>2013</v>
      </c>
      <c r="P40" s="5">
        <v>2014</v>
      </c>
      <c r="Q40" s="5">
        <v>2015</v>
      </c>
      <c r="R40" s="5">
        <v>2016</v>
      </c>
      <c r="S40" s="5">
        <v>2017</v>
      </c>
      <c r="T40" s="5">
        <v>2018</v>
      </c>
      <c r="U40" s="6">
        <v>2019</v>
      </c>
      <c r="V40" s="6">
        <v>2020</v>
      </c>
      <c r="W40" s="6">
        <v>2021</v>
      </c>
      <c r="X40" s="6">
        <v>2022</v>
      </c>
    </row>
    <row r="41" spans="1:24" x14ac:dyDescent="0.35">
      <c r="A41" s="1" t="s">
        <v>41</v>
      </c>
      <c r="U41" s="2"/>
      <c r="V41" s="2"/>
      <c r="W41" s="2"/>
      <c r="X41" s="2"/>
    </row>
    <row r="42" spans="1:24" x14ac:dyDescent="0.35">
      <c r="A42" s="8" t="s">
        <v>44</v>
      </c>
      <c r="U42" s="2"/>
      <c r="V42" s="2"/>
      <c r="W42" s="2"/>
      <c r="X42" s="2"/>
    </row>
    <row r="43" spans="1:24" x14ac:dyDescent="0.35">
      <c r="A43" s="9" t="s">
        <v>5</v>
      </c>
      <c r="B43" s="25">
        <f t="shared" ref="B43:X43" si="9">B7/B$16*100</f>
        <v>24.696055168118622</v>
      </c>
      <c r="C43" s="25">
        <f t="shared" si="9"/>
        <v>24.749561170481442</v>
      </c>
      <c r="D43" s="25">
        <f t="shared" si="9"/>
        <v>24.115035530280696</v>
      </c>
      <c r="E43" s="25">
        <f t="shared" si="9"/>
        <v>24.498889055010821</v>
      </c>
      <c r="F43" s="25">
        <f t="shared" si="9"/>
        <v>23.9535772255573</v>
      </c>
      <c r="G43" s="25">
        <f t="shared" si="9"/>
        <v>23.434496960293458</v>
      </c>
      <c r="H43" s="25">
        <f t="shared" si="9"/>
        <v>23.213040479221473</v>
      </c>
      <c r="I43" s="25">
        <f t="shared" si="9"/>
        <v>23.198981996527795</v>
      </c>
      <c r="J43" s="25">
        <f t="shared" si="9"/>
        <v>22.8120859830901</v>
      </c>
      <c r="K43" s="25">
        <f t="shared" si="9"/>
        <v>27.198768556628135</v>
      </c>
      <c r="L43" s="25">
        <f t="shared" si="9"/>
        <v>26.217917542932007</v>
      </c>
      <c r="M43" s="25">
        <f t="shared" si="9"/>
        <v>25.727906994244808</v>
      </c>
      <c r="N43" s="25">
        <f t="shared" si="9"/>
        <v>25.927674370638464</v>
      </c>
      <c r="O43" s="25">
        <f t="shared" si="9"/>
        <v>26.29202735044862</v>
      </c>
      <c r="P43" s="25">
        <f t="shared" si="9"/>
        <v>26.678670015041806</v>
      </c>
      <c r="Q43" s="25">
        <f t="shared" si="9"/>
        <v>26.960783257938058</v>
      </c>
      <c r="R43" s="25">
        <f t="shared" si="9"/>
        <v>26.928475258433487</v>
      </c>
      <c r="S43" s="25">
        <f t="shared" si="9"/>
        <v>26.983311279245704</v>
      </c>
      <c r="T43" s="25">
        <f t="shared" si="9"/>
        <v>27.131080572369498</v>
      </c>
      <c r="U43" s="26">
        <f t="shared" si="9"/>
        <v>26.490890681510049</v>
      </c>
      <c r="V43" s="26">
        <f t="shared" si="9"/>
        <v>20.039278732736907</v>
      </c>
      <c r="W43" s="26">
        <f t="shared" si="9"/>
        <v>19.351350331657542</v>
      </c>
      <c r="X43" s="26">
        <f t="shared" si="9"/>
        <v>17.910470195840887</v>
      </c>
    </row>
    <row r="44" spans="1:24" x14ac:dyDescent="0.35">
      <c r="A44" s="9" t="s">
        <v>6</v>
      </c>
      <c r="B44" s="25">
        <f t="shared" ref="B44:X44" si="10">B8/B$16*100</f>
        <v>9.6567801177090278</v>
      </c>
      <c r="C44" s="25">
        <f t="shared" si="10"/>
        <v>9.6371561513882469</v>
      </c>
      <c r="D44" s="25">
        <f t="shared" si="10"/>
        <v>9.7161823055463294</v>
      </c>
      <c r="E44" s="25">
        <f t="shared" si="10"/>
        <v>9.596417498085021</v>
      </c>
      <c r="F44" s="25">
        <f t="shared" si="10"/>
        <v>9.5693477189625487</v>
      </c>
      <c r="G44" s="25">
        <f t="shared" si="10"/>
        <v>9.4151563461024512</v>
      </c>
      <c r="H44" s="25">
        <f t="shared" si="10"/>
        <v>9.592486974201373</v>
      </c>
      <c r="I44" s="25">
        <f t="shared" si="10"/>
        <v>9.5230572958768214</v>
      </c>
      <c r="J44" s="25">
        <f t="shared" si="10"/>
        <v>9.8478155557069424</v>
      </c>
      <c r="K44" s="25">
        <f t="shared" si="10"/>
        <v>8.9302954869886051</v>
      </c>
      <c r="L44" s="25">
        <f t="shared" si="10"/>
        <v>7.4323038253366516</v>
      </c>
      <c r="M44" s="25">
        <f t="shared" si="10"/>
        <v>7.3626836547758066</v>
      </c>
      <c r="N44" s="25">
        <f t="shared" si="10"/>
        <v>7.3413639195272644</v>
      </c>
      <c r="O44" s="25">
        <f t="shared" si="10"/>
        <v>7.3131629341844864</v>
      </c>
      <c r="P44" s="25">
        <f t="shared" si="10"/>
        <v>7.5585409688990568</v>
      </c>
      <c r="Q44" s="25">
        <f t="shared" si="10"/>
        <v>7.683644685673209</v>
      </c>
      <c r="R44" s="25">
        <f t="shared" si="10"/>
        <v>7.7533203132006348</v>
      </c>
      <c r="S44" s="25">
        <f t="shared" si="10"/>
        <v>7.814863497764919</v>
      </c>
      <c r="T44" s="25">
        <f t="shared" si="10"/>
        <v>7.9448010470164521</v>
      </c>
      <c r="U44" s="26">
        <f t="shared" si="10"/>
        <v>8.1583696250504527</v>
      </c>
      <c r="V44" s="26">
        <f t="shared" si="10"/>
        <v>6.1893520906995843</v>
      </c>
      <c r="W44" s="26">
        <f t="shared" si="10"/>
        <v>6.0488365984430876</v>
      </c>
      <c r="X44" s="26">
        <f t="shared" si="10"/>
        <v>6.1139386494927717</v>
      </c>
    </row>
    <row r="45" spans="1:24" x14ac:dyDescent="0.35">
      <c r="A45" s="9" t="s">
        <v>7</v>
      </c>
      <c r="B45" s="25">
        <f t="shared" ref="B45:X45" si="11">B9/B$16*100</f>
        <v>5.1326577467118613</v>
      </c>
      <c r="C45" s="25">
        <f t="shared" si="11"/>
        <v>5.3845564286443732</v>
      </c>
      <c r="D45" s="25">
        <f t="shared" si="11"/>
        <v>5.3487496603195925</v>
      </c>
      <c r="E45" s="25">
        <f t="shared" si="11"/>
        <v>5.3369171674961811</v>
      </c>
      <c r="F45" s="25">
        <f t="shared" si="11"/>
        <v>5.6928453077718251</v>
      </c>
      <c r="G45" s="25">
        <f t="shared" si="11"/>
        <v>6.4756446583559484</v>
      </c>
      <c r="H45" s="25">
        <f t="shared" si="11"/>
        <v>6.6532490916209159</v>
      </c>
      <c r="I45" s="25">
        <f t="shared" si="11"/>
        <v>6.5108238673336833</v>
      </c>
      <c r="J45" s="25">
        <f t="shared" si="11"/>
        <v>6.6702554757640389</v>
      </c>
      <c r="K45" s="25">
        <f t="shared" si="11"/>
        <v>6.2920536878607782</v>
      </c>
      <c r="L45" s="25">
        <f t="shared" si="11"/>
        <v>10.752246477877495</v>
      </c>
      <c r="M45" s="25">
        <f t="shared" si="11"/>
        <v>11.170036405142252</v>
      </c>
      <c r="N45" s="25">
        <f t="shared" si="11"/>
        <v>11.126577844337675</v>
      </c>
      <c r="O45" s="25">
        <f t="shared" si="11"/>
        <v>10.822837133405839</v>
      </c>
      <c r="P45" s="25">
        <f t="shared" si="11"/>
        <v>10.556750592951241</v>
      </c>
      <c r="Q45" s="25">
        <f t="shared" si="11"/>
        <v>10.366731524257274</v>
      </c>
      <c r="R45" s="25">
        <f t="shared" si="11"/>
        <v>10.231772675807122</v>
      </c>
      <c r="S45" s="25">
        <f t="shared" si="11"/>
        <v>10.27529178009952</v>
      </c>
      <c r="T45" s="25">
        <f t="shared" si="11"/>
        <v>10.423739833994542</v>
      </c>
      <c r="U45" s="26">
        <f t="shared" si="11"/>
        <v>10.419066896782599</v>
      </c>
      <c r="V45" s="26">
        <f t="shared" si="11"/>
        <v>9.2861019276813597</v>
      </c>
      <c r="W45" s="26">
        <f t="shared" si="11"/>
        <v>9.5886320661177926</v>
      </c>
      <c r="X45" s="26">
        <f t="shared" si="11"/>
        <v>10.355482704540623</v>
      </c>
    </row>
    <row r="46" spans="1:24" x14ac:dyDescent="0.35">
      <c r="A46" s="9" t="s">
        <v>8</v>
      </c>
      <c r="B46" s="25">
        <f t="shared" ref="B46:X46" si="12">B10/B$16*100</f>
        <v>11.630824939326748</v>
      </c>
      <c r="C46" s="25">
        <f t="shared" si="12"/>
        <v>11.871992226698234</v>
      </c>
      <c r="D46" s="25">
        <f t="shared" si="12"/>
        <v>11.837751572448425</v>
      </c>
      <c r="E46" s="25">
        <f t="shared" si="12"/>
        <v>11.788447869408396</v>
      </c>
      <c r="F46" s="25">
        <f t="shared" si="12"/>
        <v>12.041291511645969</v>
      </c>
      <c r="G46" s="25">
        <f t="shared" si="12"/>
        <v>12.488492269310516</v>
      </c>
      <c r="H46" s="25">
        <f t="shared" si="12"/>
        <v>12.861319775509811</v>
      </c>
      <c r="I46" s="25">
        <f t="shared" si="12"/>
        <v>12.696547499775749</v>
      </c>
      <c r="J46" s="25">
        <f t="shared" si="12"/>
        <v>12.522880119081098</v>
      </c>
      <c r="K46" s="25">
        <f t="shared" si="12"/>
        <v>8.3965076193361963</v>
      </c>
      <c r="L46" s="25">
        <f t="shared" si="12"/>
        <v>9.625742146599837</v>
      </c>
      <c r="M46" s="25">
        <f t="shared" si="12"/>
        <v>9.7362768385591192</v>
      </c>
      <c r="N46" s="25">
        <f t="shared" si="12"/>
        <v>9.7178215963486583</v>
      </c>
      <c r="O46" s="25">
        <f t="shared" si="12"/>
        <v>9.5280716721044492</v>
      </c>
      <c r="P46" s="25">
        <f t="shared" si="12"/>
        <v>9.3529305279591295</v>
      </c>
      <c r="Q46" s="25">
        <f t="shared" si="12"/>
        <v>9.2353054955850311</v>
      </c>
      <c r="R46" s="25">
        <f t="shared" si="12"/>
        <v>9.1565516098447315</v>
      </c>
      <c r="S46" s="25">
        <f t="shared" si="12"/>
        <v>9.1327171270853125</v>
      </c>
      <c r="T46" s="25">
        <f t="shared" si="12"/>
        <v>9.1044238668846411</v>
      </c>
      <c r="U46" s="26">
        <f t="shared" si="12"/>
        <v>9.2033606439186073</v>
      </c>
      <c r="V46" s="26">
        <f t="shared" si="12"/>
        <v>9.5132319631535225</v>
      </c>
      <c r="W46" s="26">
        <f t="shared" si="12"/>
        <v>9.4189953502185251</v>
      </c>
      <c r="X46" s="26">
        <f t="shared" si="12"/>
        <v>9.714318712129673</v>
      </c>
    </row>
    <row r="47" spans="1:24" x14ac:dyDescent="0.35">
      <c r="A47" s="9" t="s">
        <v>9</v>
      </c>
      <c r="B47" s="25">
        <f t="shared" ref="B47:X47" si="13">B11/B$16*100</f>
        <v>5.4157528577673766</v>
      </c>
      <c r="C47" s="25">
        <f t="shared" si="13"/>
        <v>5.3225457876874556</v>
      </c>
      <c r="D47" s="25">
        <f t="shared" si="13"/>
        <v>5.3406404196308603</v>
      </c>
      <c r="E47" s="25">
        <f t="shared" si="13"/>
        <v>5.2941516914143953</v>
      </c>
      <c r="F47" s="25">
        <f t="shared" si="13"/>
        <v>5.1496483032618787</v>
      </c>
      <c r="G47" s="25">
        <f t="shared" si="13"/>
        <v>4.9807168330097467</v>
      </c>
      <c r="H47" s="25">
        <f t="shared" si="13"/>
        <v>4.8802975576010814</v>
      </c>
      <c r="I47" s="25">
        <f t="shared" si="13"/>
        <v>4.8821880189003002</v>
      </c>
      <c r="J47" s="25">
        <f t="shared" si="13"/>
        <v>4.6380672542220598</v>
      </c>
      <c r="K47" s="25">
        <f t="shared" si="13"/>
        <v>8.6000092580116778</v>
      </c>
      <c r="L47" s="25">
        <f t="shared" si="13"/>
        <v>6.6805244152086471</v>
      </c>
      <c r="M47" s="25">
        <f t="shared" si="13"/>
        <v>6.4721099192086937</v>
      </c>
      <c r="N47" s="25">
        <f t="shared" si="13"/>
        <v>6.4719613320761038</v>
      </c>
      <c r="O47" s="25">
        <f t="shared" si="13"/>
        <v>6.4109425995047191</v>
      </c>
      <c r="P47" s="25">
        <f t="shared" si="13"/>
        <v>6.3278439216204365</v>
      </c>
      <c r="Q47" s="25">
        <f t="shared" si="13"/>
        <v>6.3004951212999742</v>
      </c>
      <c r="R47" s="25">
        <f t="shared" si="13"/>
        <v>6.2881676849928096</v>
      </c>
      <c r="S47" s="25">
        <f t="shared" si="13"/>
        <v>6.2082805181301879</v>
      </c>
      <c r="T47" s="25">
        <f t="shared" si="13"/>
        <v>6.0258340448489776</v>
      </c>
      <c r="U47" s="26">
        <f t="shared" si="13"/>
        <v>6.1600366287400989</v>
      </c>
      <c r="V47" s="26">
        <f t="shared" si="13"/>
        <v>4.497955977777</v>
      </c>
      <c r="W47" s="26">
        <f t="shared" si="13"/>
        <v>4.2633585177460116</v>
      </c>
      <c r="X47" s="26">
        <f t="shared" si="13"/>
        <v>4.1732993722477456</v>
      </c>
    </row>
    <row r="48" spans="1:24" x14ac:dyDescent="0.35">
      <c r="A48" s="9" t="s">
        <v>10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26"/>
      <c r="W48" s="26"/>
      <c r="X48" s="26"/>
    </row>
    <row r="49" spans="1:24" x14ac:dyDescent="0.35">
      <c r="A49" s="12" t="s">
        <v>11</v>
      </c>
      <c r="B49" s="25">
        <f t="shared" ref="B49:X49" si="14">B13/B$16*100</f>
        <v>21.358056021726895</v>
      </c>
      <c r="C49" s="25">
        <f t="shared" si="14"/>
        <v>20.875997716397716</v>
      </c>
      <c r="D49" s="25">
        <f t="shared" si="14"/>
        <v>21.012326488638845</v>
      </c>
      <c r="E49" s="25">
        <f t="shared" si="14"/>
        <v>20.813166497466671</v>
      </c>
      <c r="F49" s="25">
        <f t="shared" si="14"/>
        <v>20.657887707818777</v>
      </c>
      <c r="G49" s="25">
        <f t="shared" si="14"/>
        <v>20.303837235149764</v>
      </c>
      <c r="H49" s="25">
        <f t="shared" si="14"/>
        <v>20.370686423481917</v>
      </c>
      <c r="I49" s="25">
        <f t="shared" si="14"/>
        <v>20.477776090824413</v>
      </c>
      <c r="J49" s="25">
        <f t="shared" si="14"/>
        <v>20.766595512931747</v>
      </c>
      <c r="K49" s="25">
        <f t="shared" si="14"/>
        <v>17.950530236779365</v>
      </c>
      <c r="L49" s="25">
        <f t="shared" si="14"/>
        <v>17.871711437479938</v>
      </c>
      <c r="M49" s="25">
        <f t="shared" si="14"/>
        <v>17.80580572647834</v>
      </c>
      <c r="N49" s="25">
        <f t="shared" si="14"/>
        <v>17.846529707241977</v>
      </c>
      <c r="O49" s="25">
        <f t="shared" si="14"/>
        <v>18.108997828535063</v>
      </c>
      <c r="P49" s="25">
        <f t="shared" si="14"/>
        <v>17.99598761395443</v>
      </c>
      <c r="Q49" s="25">
        <f t="shared" si="14"/>
        <v>17.95649207395137</v>
      </c>
      <c r="R49" s="25">
        <f t="shared" si="14"/>
        <v>18.117932726691684</v>
      </c>
      <c r="S49" s="25">
        <f t="shared" si="14"/>
        <v>17.988350348140621</v>
      </c>
      <c r="T49" s="25">
        <f t="shared" si="14"/>
        <v>17.748086355651406</v>
      </c>
      <c r="U49" s="26">
        <f t="shared" si="14"/>
        <v>17.696287191175337</v>
      </c>
      <c r="V49" s="26">
        <f t="shared" si="14"/>
        <v>21.173071320021609</v>
      </c>
      <c r="W49" s="26">
        <f t="shared" si="14"/>
        <v>22.574673782651232</v>
      </c>
      <c r="X49" s="26">
        <f t="shared" si="14"/>
        <v>22.63454848163618</v>
      </c>
    </row>
    <row r="50" spans="1:24" x14ac:dyDescent="0.35">
      <c r="A50" s="9" t="s">
        <v>45</v>
      </c>
      <c r="B50" s="25">
        <f t="shared" ref="B50:X50" si="15">B14/B$16*100</f>
        <v>22.109873148639473</v>
      </c>
      <c r="C50" s="25">
        <f t="shared" si="15"/>
        <v>22.158190518702529</v>
      </c>
      <c r="D50" s="25">
        <f t="shared" si="15"/>
        <v>22.629314023135262</v>
      </c>
      <c r="E50" s="25">
        <f t="shared" si="15"/>
        <v>22.672010221118516</v>
      </c>
      <c r="F50" s="25">
        <f t="shared" si="15"/>
        <v>22.935402224981711</v>
      </c>
      <c r="G50" s="25">
        <f t="shared" si="15"/>
        <v>22.901655697778121</v>
      </c>
      <c r="H50" s="25">
        <f t="shared" si="15"/>
        <v>22.428919698363426</v>
      </c>
      <c r="I50" s="25">
        <f t="shared" si="15"/>
        <v>22.710625230761234</v>
      </c>
      <c r="J50" s="25">
        <f t="shared" si="15"/>
        <v>22.742300099204016</v>
      </c>
      <c r="K50" s="25">
        <f t="shared" si="15"/>
        <v>22.631835154395251</v>
      </c>
      <c r="L50" s="25">
        <f t="shared" si="15"/>
        <v>21.419554154565422</v>
      </c>
      <c r="M50" s="25">
        <f t="shared" si="15"/>
        <v>21.72518046159097</v>
      </c>
      <c r="N50" s="25">
        <f t="shared" si="15"/>
        <v>21.568071229829858</v>
      </c>
      <c r="O50" s="25">
        <f t="shared" si="15"/>
        <v>21.523960481816818</v>
      </c>
      <c r="P50" s="25">
        <f t="shared" si="15"/>
        <v>21.529276359573917</v>
      </c>
      <c r="Q50" s="25">
        <f t="shared" si="15"/>
        <v>21.49654784129509</v>
      </c>
      <c r="R50" s="25">
        <f t="shared" si="15"/>
        <v>21.523779731029531</v>
      </c>
      <c r="S50" s="25">
        <f t="shared" si="15"/>
        <v>21.597185449533729</v>
      </c>
      <c r="T50" s="25">
        <f t="shared" si="15"/>
        <v>21.622034279234484</v>
      </c>
      <c r="U50" s="26">
        <f t="shared" si="15"/>
        <v>21.871988332822848</v>
      </c>
      <c r="V50" s="26">
        <f t="shared" si="15"/>
        <v>29.301007987930017</v>
      </c>
      <c r="W50" s="26">
        <f t="shared" si="15"/>
        <v>28.75415335316579</v>
      </c>
      <c r="X50" s="26">
        <f t="shared" si="15"/>
        <v>29.097941884112117</v>
      </c>
    </row>
    <row r="51" spans="1:24" x14ac:dyDescent="0.35">
      <c r="U51" s="2"/>
      <c r="V51" s="2"/>
      <c r="W51" s="2"/>
      <c r="X51" s="2"/>
    </row>
    <row r="52" spans="1:24" x14ac:dyDescent="0.35">
      <c r="A52" s="13" t="s">
        <v>38</v>
      </c>
      <c r="B52" s="27">
        <f t="shared" ref="B52:M52" si="16">SUM(B43:B50)</f>
        <v>100</v>
      </c>
      <c r="C52" s="27">
        <f t="shared" si="16"/>
        <v>99.999999999999986</v>
      </c>
      <c r="D52" s="27">
        <f t="shared" si="16"/>
        <v>100.00000000000001</v>
      </c>
      <c r="E52" s="27">
        <f t="shared" si="16"/>
        <v>99.999999999999986</v>
      </c>
      <c r="F52" s="27">
        <f t="shared" si="16"/>
        <v>100.00000000000001</v>
      </c>
      <c r="G52" s="27">
        <f t="shared" si="16"/>
        <v>100</v>
      </c>
      <c r="H52" s="27">
        <f t="shared" si="16"/>
        <v>100</v>
      </c>
      <c r="I52" s="27">
        <f t="shared" si="16"/>
        <v>100</v>
      </c>
      <c r="J52" s="27">
        <f t="shared" si="16"/>
        <v>100</v>
      </c>
      <c r="K52" s="27">
        <f t="shared" si="16"/>
        <v>100</v>
      </c>
      <c r="L52" s="27">
        <f t="shared" si="16"/>
        <v>99.999999999999986</v>
      </c>
      <c r="M52" s="27">
        <f t="shared" si="16"/>
        <v>99.999999999999986</v>
      </c>
      <c r="N52" s="27">
        <f t="shared" ref="N52:S52" si="17">SUM(N43:N50)</f>
        <v>100</v>
      </c>
      <c r="O52" s="27">
        <f t="shared" si="17"/>
        <v>100</v>
      </c>
      <c r="P52" s="27">
        <f t="shared" si="17"/>
        <v>100.00000000000001</v>
      </c>
      <c r="Q52" s="27">
        <f t="shared" si="17"/>
        <v>100</v>
      </c>
      <c r="R52" s="27">
        <f t="shared" si="17"/>
        <v>100</v>
      </c>
      <c r="S52" s="27">
        <f t="shared" si="17"/>
        <v>100</v>
      </c>
      <c r="T52" s="27">
        <f>SUM(T43:T50)</f>
        <v>100.00000000000001</v>
      </c>
      <c r="U52" s="28">
        <f>SUM(U43:U50)</f>
        <v>100</v>
      </c>
      <c r="V52" s="28">
        <f>SUM(V43:V50)</f>
        <v>100</v>
      </c>
      <c r="W52" s="28">
        <f>SUM(W43:W50)</f>
        <v>99.999999999999986</v>
      </c>
      <c r="X52" s="28">
        <f>SUM(X43:X50)</f>
        <v>100</v>
      </c>
    </row>
    <row r="53" spans="1:24" x14ac:dyDescent="0.35">
      <c r="A53" s="32" t="s">
        <v>46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24" x14ac:dyDescent="0.35">
      <c r="A54" s="33" t="s">
        <v>36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</sheetData>
  <protectedRanges>
    <protectedRange algorithmName="SHA-512" hashValue="XeEiuGUD3nQo2ChWhL+2U6It9P10tjNZY7dG4wKxTcEdT3zbbcYQRMXThvYQVcw3Q7Q94TKvvBFa0pLsFTo0sQ==" saltValue="H+wwHdMJxhvrKO25TwBidQ==" spinCount="100000" sqref="T1:V3 T4:U4 W22 W34 T5:V32 W25:W32 T33:W33 W40:X52 T34:V1048576" name="Range1"/>
  </protectedRanges>
  <mergeCells count="1">
    <mergeCell ref="A54:Q54"/>
  </mergeCells>
  <phoneticPr fontId="3" type="noConversion"/>
  <pageMargins left="0.11811023622047244" right="0.11811023622047244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2023-06-09T09:49:44Z</cp:lastPrinted>
  <dcterms:created xsi:type="dcterms:W3CDTF">2023-05-30T00:27:03Z</dcterms:created>
  <dcterms:modified xsi:type="dcterms:W3CDTF">2023-06-14T02:20:09Z</dcterms:modified>
</cp:coreProperties>
</file>