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sfilesrvr\SAD\SAD Google Drive\11 Digital\2023\3 Web Release\Draft\"/>
    </mc:Choice>
  </mc:AlternateContent>
  <xr:revisionPtr revIDLastSave="0" documentId="13_ncr:1_{B8441318-6237-4C1D-8070-88BADA0DD2A9}" xr6:coauthVersionLast="47" xr6:coauthVersionMax="47" xr10:uidLastSave="{00000000-0000-0000-0000-000000000000}"/>
  <bookViews>
    <workbookView xWindow="-120" yWindow="-120" windowWidth="29040" windowHeight="15840" xr2:uid="{A01184E6-9419-4BF0-A245-7E387A61A250}"/>
  </bookViews>
  <sheets>
    <sheet name="Tables 1-7" sheetId="3" r:id="rId1"/>
  </sheets>
  <externalReferences>
    <externalReference r:id="rId2"/>
  </externalReferences>
  <definedNames>
    <definedName name="_xlnm.Print_Area" localSheetId="0">'Tables 1-7'!$A$1:$F$103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9" i="3" l="1"/>
  <c r="E69" i="3"/>
  <c r="D69" i="3"/>
  <c r="C69" i="3"/>
  <c r="B85" i="3" s="1"/>
  <c r="B69" i="3"/>
  <c r="F68" i="3"/>
  <c r="E68" i="3"/>
  <c r="D68" i="3"/>
  <c r="C68" i="3"/>
  <c r="C84" i="3" s="1"/>
  <c r="B68" i="3"/>
  <c r="F67" i="3"/>
  <c r="E67" i="3"/>
  <c r="D67" i="3"/>
  <c r="C67" i="3"/>
  <c r="B67" i="3"/>
  <c r="F66" i="3"/>
  <c r="E82" i="3" s="1"/>
  <c r="E66" i="3"/>
  <c r="D66" i="3"/>
  <c r="C66" i="3"/>
  <c r="B66" i="3"/>
  <c r="F65" i="3"/>
  <c r="E65" i="3"/>
  <c r="D65" i="3"/>
  <c r="C65" i="3"/>
  <c r="B65" i="3"/>
  <c r="F63" i="3"/>
  <c r="E63" i="3"/>
  <c r="D63" i="3"/>
  <c r="C79" i="3" s="1"/>
  <c r="C63" i="3"/>
  <c r="B63" i="3"/>
  <c r="B79" i="3" s="1"/>
  <c r="F62" i="3"/>
  <c r="E62" i="3"/>
  <c r="D62" i="3"/>
  <c r="C62" i="3"/>
  <c r="B62" i="3"/>
  <c r="C54" i="3"/>
  <c r="B54" i="3"/>
  <c r="F13" i="3"/>
  <c r="E29" i="3" s="1"/>
  <c r="E13" i="3"/>
  <c r="D13" i="3"/>
  <c r="C29" i="3" s="1"/>
  <c r="F12" i="3"/>
  <c r="E12" i="3"/>
  <c r="D12" i="3"/>
  <c r="C28" i="3" s="1"/>
  <c r="F11" i="3"/>
  <c r="E11" i="3"/>
  <c r="E27" i="3" s="1"/>
  <c r="D11" i="3"/>
  <c r="F10" i="3"/>
  <c r="E10" i="3"/>
  <c r="D10" i="3"/>
  <c r="D26" i="3" s="1"/>
  <c r="F9" i="3"/>
  <c r="E9" i="3"/>
  <c r="D9" i="3"/>
  <c r="C25" i="3" s="1"/>
  <c r="F7" i="3"/>
  <c r="E23" i="3" s="1"/>
  <c r="E7" i="3"/>
  <c r="D7" i="3"/>
  <c r="F6" i="3"/>
  <c r="E6" i="3"/>
  <c r="D22" i="3" s="1"/>
  <c r="D6" i="3"/>
  <c r="B84" i="3"/>
  <c r="B82" i="3"/>
  <c r="E64" i="3"/>
  <c r="E79" i="3"/>
  <c r="C53" i="3"/>
  <c r="B53" i="3"/>
  <c r="C45" i="3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C46" i="3" s="1"/>
  <c r="B38" i="3"/>
  <c r="B30" i="3"/>
  <c r="B29" i="3"/>
  <c r="B28" i="3"/>
  <c r="B27" i="3"/>
  <c r="B26" i="3"/>
  <c r="B25" i="3"/>
  <c r="B24" i="3"/>
  <c r="B23" i="3"/>
  <c r="B22" i="3"/>
  <c r="D28" i="3"/>
  <c r="E22" i="3"/>
  <c r="E28" i="3" l="1"/>
  <c r="E8" i="3"/>
  <c r="B78" i="3"/>
  <c r="B81" i="3"/>
  <c r="C55" i="3"/>
  <c r="E85" i="3"/>
  <c r="E25" i="3"/>
  <c r="E83" i="3"/>
  <c r="E26" i="3"/>
  <c r="B55" i="3"/>
  <c r="D79" i="3"/>
  <c r="D85" i="3"/>
  <c r="C26" i="3"/>
  <c r="C64" i="3"/>
  <c r="C85" i="3"/>
  <c r="F64" i="3"/>
  <c r="E80" i="3" s="1"/>
  <c r="E14" i="3"/>
  <c r="E43" i="3" s="1"/>
  <c r="D8" i="3"/>
  <c r="C78" i="3"/>
  <c r="C82" i="3"/>
  <c r="F8" i="3"/>
  <c r="C23" i="3"/>
  <c r="C27" i="3"/>
  <c r="B46" i="3"/>
  <c r="D78" i="3"/>
  <c r="D82" i="3"/>
  <c r="D84" i="3"/>
  <c r="D23" i="3"/>
  <c r="D25" i="3"/>
  <c r="D27" i="3"/>
  <c r="D29" i="3"/>
  <c r="E78" i="3"/>
  <c r="E84" i="3"/>
  <c r="C83" i="3"/>
  <c r="C22" i="3"/>
  <c r="E70" i="3"/>
  <c r="E100" i="3" s="1"/>
  <c r="D81" i="3"/>
  <c r="D83" i="3"/>
  <c r="B83" i="3"/>
  <c r="B64" i="3"/>
  <c r="D64" i="3"/>
  <c r="E81" i="3"/>
  <c r="C81" i="3"/>
  <c r="B80" i="3" l="1"/>
  <c r="E44" i="3"/>
  <c r="C70" i="3"/>
  <c r="C95" i="3" s="1"/>
  <c r="E39" i="3"/>
  <c r="E45" i="3"/>
  <c r="E53" i="3"/>
  <c r="E55" i="3" s="1"/>
  <c r="E38" i="3"/>
  <c r="E41" i="3"/>
  <c r="E40" i="3"/>
  <c r="E46" i="3" s="1"/>
  <c r="C94" i="3"/>
  <c r="E42" i="3"/>
  <c r="C99" i="3"/>
  <c r="F70" i="3"/>
  <c r="E86" i="3" s="1"/>
  <c r="D14" i="3"/>
  <c r="C30" i="3" s="1"/>
  <c r="D24" i="3"/>
  <c r="C24" i="3"/>
  <c r="C80" i="3"/>
  <c r="E96" i="3"/>
  <c r="D70" i="3"/>
  <c r="D96" i="3" s="1"/>
  <c r="D80" i="3"/>
  <c r="E98" i="3"/>
  <c r="E99" i="3"/>
  <c r="C97" i="3"/>
  <c r="C98" i="3"/>
  <c r="B70" i="3"/>
  <c r="E95" i="3"/>
  <c r="F94" i="3"/>
  <c r="F97" i="3"/>
  <c r="E101" i="3"/>
  <c r="E94" i="3"/>
  <c r="E97" i="3"/>
  <c r="E24" i="3"/>
  <c r="F14" i="3"/>
  <c r="F40" i="3" s="1"/>
  <c r="C96" i="3"/>
  <c r="C102" i="3" s="1"/>
  <c r="B86" i="3" l="1"/>
  <c r="F98" i="3"/>
  <c r="F101" i="3"/>
  <c r="C100" i="3"/>
  <c r="F96" i="3"/>
  <c r="F100" i="3"/>
  <c r="C101" i="3"/>
  <c r="D86" i="3"/>
  <c r="D40" i="3"/>
  <c r="D41" i="3"/>
  <c r="B96" i="3"/>
  <c r="D53" i="3"/>
  <c r="D55" i="3" s="1"/>
  <c r="F99" i="3"/>
  <c r="F95" i="3"/>
  <c r="D30" i="3"/>
  <c r="D42" i="3"/>
  <c r="D39" i="3"/>
  <c r="D38" i="3"/>
  <c r="D44" i="3"/>
  <c r="D45" i="3"/>
  <c r="D43" i="3"/>
  <c r="F102" i="3"/>
  <c r="B94" i="3"/>
  <c r="B95" i="3"/>
  <c r="B101" i="3"/>
  <c r="B100" i="3"/>
  <c r="B99" i="3"/>
  <c r="B97" i="3"/>
  <c r="B98" i="3"/>
  <c r="E30" i="3"/>
  <c r="F42" i="3"/>
  <c r="F44" i="3"/>
  <c r="F53" i="3"/>
  <c r="F55" i="3" s="1"/>
  <c r="F39" i="3"/>
  <c r="F38" i="3"/>
  <c r="F41" i="3"/>
  <c r="F45" i="3"/>
  <c r="F43" i="3"/>
  <c r="E102" i="3"/>
  <c r="D100" i="3"/>
  <c r="C86" i="3"/>
  <c r="D101" i="3"/>
  <c r="D98" i="3"/>
  <c r="D95" i="3"/>
  <c r="D94" i="3"/>
  <c r="D102" i="3" s="1"/>
  <c r="D97" i="3"/>
  <c r="D99" i="3"/>
  <c r="D46" i="3" l="1"/>
  <c r="F46" i="3"/>
  <c r="B102" i="3"/>
</calcChain>
</file>

<file path=xl/sharedStrings.xml><?xml version="1.0" encoding="utf-8"?>
<sst xmlns="http://schemas.openxmlformats.org/spreadsheetml/2006/main" count="98" uniqueCount="32">
  <si>
    <t>Table 1</t>
  </si>
  <si>
    <t>Gross Value Added of Digital Economy by Sub-component at Current Prices, 2018-2022</t>
  </si>
  <si>
    <t>Levels (in million PhP)</t>
  </si>
  <si>
    <t>Sub-components</t>
  </si>
  <si>
    <t>E-commerce</t>
  </si>
  <si>
    <t>Digital media/content</t>
  </si>
  <si>
    <t>Digital-enabling infrastructure</t>
  </si>
  <si>
    <t>Computer, electronic and optical products</t>
  </si>
  <si>
    <t>Wholesale trade, except of motor vehicles and motorcycles</t>
  </si>
  <si>
    <t>Telecommunication services</t>
  </si>
  <si>
    <t>Professional and Business services</t>
  </si>
  <si>
    <t>Repair of computers and communication equipment</t>
  </si>
  <si>
    <t>DIGITAL ECONOMY</t>
  </si>
  <si>
    <t>Source: Philippine Statistics Authority</t>
  </si>
  <si>
    <t>Table 2</t>
  </si>
  <si>
    <t>Growth rates (in percent)</t>
  </si>
  <si>
    <t>2018-2019</t>
  </si>
  <si>
    <t>2019-2020</t>
  </si>
  <si>
    <t>2020-2021</t>
  </si>
  <si>
    <t>2021-2022</t>
  </si>
  <si>
    <t>Table 3</t>
  </si>
  <si>
    <t>Percent share to total (in percent)</t>
  </si>
  <si>
    <t>Table 4</t>
  </si>
  <si>
    <t>Digital Economy and Gross Domestic Product (GDP) at Current Prices, 2018-2022</t>
  </si>
  <si>
    <t>Digital Economy</t>
  </si>
  <si>
    <t>Gross Domestic Product (GDP)</t>
  </si>
  <si>
    <t>Share of Digital Economy to GDP (in percent)</t>
  </si>
  <si>
    <t>Table 5</t>
  </si>
  <si>
    <t>Employment in Digital Economy by Sub-component, 2018-2022</t>
  </si>
  <si>
    <t>Levels (in thousand persons)</t>
  </si>
  <si>
    <t>Table 6</t>
  </si>
  <si>
    <t>Table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</si>
</sst>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(* #,##0.0_);_(* \(#,##0.0\);_(* &quot;-&quot;??_);_(@_)"/>
    <numFmt numFmtId="166" formatCode="_-* #,##0.0_-;\-* #,##0.0_-;_-* &quot;-&quot;??_-;_-@_-"/>
    <numFmt numFmtId="167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i/>
      <sz val="12"/>
      <color theme="1"/>
      <name val="Arial"/>
      <family val="2"/>
    </font>
    <font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164" fontId="3" fillId="0" borderId="8" xfId="2" applyNumberFormat="1" applyFont="1" applyBorder="1"/>
    <xf numFmtId="164" fontId="3" fillId="0" borderId="9" xfId="2" applyNumberFormat="1" applyFont="1" applyBorder="1"/>
    <xf numFmtId="164" fontId="3" fillId="0" borderId="10" xfId="2" applyNumberFormat="1" applyFont="1" applyBorder="1"/>
    <xf numFmtId="164" fontId="2" fillId="0" borderId="8" xfId="2" applyNumberFormat="1" applyFont="1" applyBorder="1"/>
    <xf numFmtId="164" fontId="2" fillId="0" borderId="8" xfId="2" quotePrefix="1" applyNumberFormat="1" applyFont="1" applyBorder="1" applyAlignment="1">
      <alignment horizontal="left"/>
    </xf>
    <xf numFmtId="164" fontId="2" fillId="0" borderId="8" xfId="2" applyNumberFormat="1" applyFont="1" applyBorder="1" applyAlignment="1">
      <alignment horizontal="left" indent="2"/>
    </xf>
    <xf numFmtId="164" fontId="2" fillId="0" borderId="11" xfId="2" applyNumberFormat="1" applyFont="1" applyBorder="1" applyAlignment="1">
      <alignment horizontal="left" indent="2"/>
    </xf>
    <xf numFmtId="164" fontId="3" fillId="0" borderId="12" xfId="2" applyNumberFormat="1" applyFont="1" applyBorder="1"/>
    <xf numFmtId="164" fontId="3" fillId="0" borderId="13" xfId="2" applyNumberFormat="1" applyFont="1" applyBorder="1"/>
    <xf numFmtId="0" fontId="3" fillId="0" borderId="14" xfId="1" applyFont="1" applyBorder="1"/>
    <xf numFmtId="164" fontId="3" fillId="0" borderId="15" xfId="2" applyNumberFormat="1" applyFont="1" applyBorder="1"/>
    <xf numFmtId="0" fontId="4" fillId="0" borderId="0" xfId="1" applyFont="1"/>
    <xf numFmtId="0" fontId="5" fillId="0" borderId="0" xfId="1" applyFont="1"/>
    <xf numFmtId="43" fontId="6" fillId="0" borderId="0" xfId="2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165" fontId="3" fillId="0" borderId="9" xfId="2" applyNumberFormat="1" applyFont="1" applyBorder="1"/>
    <xf numFmtId="0" fontId="3" fillId="0" borderId="16" xfId="1" applyFont="1" applyBorder="1"/>
    <xf numFmtId="165" fontId="3" fillId="0" borderId="17" xfId="2" applyNumberFormat="1" applyFont="1" applyBorder="1"/>
    <xf numFmtId="165" fontId="3" fillId="0" borderId="18" xfId="2" applyNumberFormat="1" applyFont="1" applyBorder="1"/>
    <xf numFmtId="166" fontId="3" fillId="0" borderId="0" xfId="2" applyNumberFormat="1" applyFont="1" applyBorder="1"/>
    <xf numFmtId="0" fontId="3" fillId="0" borderId="19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167" fontId="3" fillId="0" borderId="9" xfId="2" applyNumberFormat="1" applyFont="1" applyBorder="1"/>
    <xf numFmtId="167" fontId="3" fillId="0" borderId="10" xfId="2" applyNumberFormat="1" applyFont="1" applyBorder="1"/>
    <xf numFmtId="167" fontId="3" fillId="0" borderId="12" xfId="2" applyNumberFormat="1" applyFont="1" applyBorder="1"/>
    <xf numFmtId="167" fontId="3" fillId="0" borderId="13" xfId="2" applyNumberFormat="1" applyFont="1" applyBorder="1"/>
    <xf numFmtId="167" fontId="3" fillId="0" borderId="17" xfId="2" applyNumberFormat="1" applyFont="1" applyBorder="1"/>
    <xf numFmtId="164" fontId="3" fillId="0" borderId="25" xfId="2" applyNumberFormat="1" applyFont="1" applyBorder="1"/>
    <xf numFmtId="167" fontId="3" fillId="0" borderId="18" xfId="2" applyNumberFormat="1" applyFont="1" applyBorder="1"/>
    <xf numFmtId="167" fontId="3" fillId="0" borderId="9" xfId="2" applyNumberFormat="1" applyFont="1" applyFill="1" applyBorder="1"/>
    <xf numFmtId="167" fontId="3" fillId="0" borderId="10" xfId="2" applyNumberFormat="1" applyFont="1" applyFill="1" applyBorder="1"/>
    <xf numFmtId="165" fontId="3" fillId="0" borderId="10" xfId="2" applyNumberFormat="1" applyFont="1" applyBorder="1"/>
    <xf numFmtId="0" fontId="3" fillId="0" borderId="1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3" fillId="0" borderId="24" xfId="1" applyFont="1" applyBorder="1" applyAlignment="1">
      <alignment horizontal="center"/>
    </xf>
  </cellXfs>
  <cellStyles count="4">
    <cellStyle name="Comma 2" xfId="3" xr:uid="{8873337D-EEAA-41DE-BA17-3658F79B4935}"/>
    <cellStyle name="Comma 7" xfId="2" xr:uid="{0DC32521-8E2F-4196-82D6-E6DA64EB3F22}"/>
    <cellStyle name="Normal" xfId="0" builtinId="0"/>
    <cellStyle name="Normal 9" xfId="1" xr:uid="{F124B191-B9A8-4EA4-8B29-943063B7CF7F}"/>
  </cellStyles>
  <dxfs count="0"/>
  <tableStyles count="0" defaultTableStyle="TableStyleMedium2" defaultPivotStyle="PivotStyleLight16"/>
  <colors>
    <mruColors>
      <color rgb="FF4485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masfilesrvr\SAD\SAD%20Google%20Drive\11%20Digital\2023\0%20Estimation\DE%20Estimates%202019-2022.xlsx" TargetMode="External"/><Relationship Id="rId1" Type="http://schemas.openxmlformats.org/officeDocument/2006/relationships/externalLinkPath" Target="/SAD%20Google%20Drive/11%20Digital/2023/0%20Estimation/DE%20Estimates%202019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SIC_SUT notes"/>
      <sheetName val="BEA NAICS"/>
      <sheetName val="ITBPM"/>
      <sheetName val="GVArs Summary"/>
      <sheetName val="Input-Output"/>
      <sheetName val="Proposed list_2022"/>
      <sheetName val="ASPBI CPBI"/>
      <sheetName val="1a. Data"/>
      <sheetName val="1b. SICT"/>
      <sheetName val="e-comm 2016 ASPBI"/>
      <sheetName val="ecomm cur"/>
      <sheetName val="ecomm con"/>
      <sheetName val="e-commerce indi"/>
      <sheetName val="2. Current"/>
      <sheetName val="Deflators"/>
      <sheetName val="Constant"/>
      <sheetName val="Employment"/>
      <sheetName val="Final"/>
      <sheetName val="Graphs"/>
      <sheetName val="Final_components"/>
      <sheetName val="Tables 1-7"/>
      <sheetName val="Compensation"/>
      <sheetName val="Comp_opt2"/>
      <sheetName val="Comp_opt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2">
          <cell r="D22">
            <v>3418.8701836012001</v>
          </cell>
          <cell r="E22">
            <v>3442.9220568270039</v>
          </cell>
          <cell r="F22">
            <v>3002.0887733580598</v>
          </cell>
          <cell r="G22">
            <v>3257.1184939149698</v>
          </cell>
          <cell r="H22">
            <v>3540.53762105428</v>
          </cell>
        </row>
        <row r="23">
          <cell r="D23">
            <v>433.32647917392524</v>
          </cell>
          <cell r="E23">
            <v>453.63123575363682</v>
          </cell>
          <cell r="F23">
            <v>438.10558994356836</v>
          </cell>
          <cell r="G23">
            <v>527.13530898413012</v>
          </cell>
          <cell r="H23">
            <v>563.20311747566791</v>
          </cell>
        </row>
        <row r="25">
          <cell r="D25">
            <v>280.0276247187337</v>
          </cell>
          <cell r="E25">
            <v>300.57227313001704</v>
          </cell>
          <cell r="F25">
            <v>242.65698351721079</v>
          </cell>
          <cell r="G25">
            <v>307.28612960671433</v>
          </cell>
          <cell r="H25">
            <v>335.63303228820354</v>
          </cell>
        </row>
        <row r="26">
          <cell r="D26">
            <v>102.5550942221835</v>
          </cell>
          <cell r="E26">
            <v>115.75242825026915</v>
          </cell>
          <cell r="F26">
            <v>97.090677399309712</v>
          </cell>
          <cell r="G26">
            <v>111.00281368212352</v>
          </cell>
          <cell r="H26">
            <v>128.66175356690522</v>
          </cell>
        </row>
        <row r="27">
          <cell r="D27">
            <v>101.93763689091593</v>
          </cell>
          <cell r="E27">
            <v>96.852008989608635</v>
          </cell>
          <cell r="F27">
            <v>87.773366583034516</v>
          </cell>
          <cell r="G27">
            <v>97.66887318153762</v>
          </cell>
          <cell r="H27">
            <v>104.34970757869715</v>
          </cell>
        </row>
        <row r="34">
          <cell r="D34">
            <v>1082.2913846518015</v>
          </cell>
          <cell r="E34">
            <v>1102.841873458319</v>
          </cell>
          <cell r="F34">
            <v>1035.5449775615668</v>
          </cell>
          <cell r="G34">
            <v>1156.7675717420791</v>
          </cell>
          <cell r="H34">
            <v>1233.0787272138184</v>
          </cell>
        </row>
        <row r="35">
          <cell r="D35">
            <v>123.46712528126631</v>
          </cell>
          <cell r="E35">
            <v>132.52547686998295</v>
          </cell>
          <cell r="F35">
            <v>106.99001648278924</v>
          </cell>
          <cell r="G35">
            <v>135.48568681198932</v>
          </cell>
          <cell r="H35">
            <v>147.9841343784631</v>
          </cell>
        </row>
      </sheetData>
      <sheetData sheetId="17"/>
      <sheetData sheetId="18"/>
      <sheetData sheetId="19">
        <row r="6">
          <cell r="M6">
            <v>318483.17448821879</v>
          </cell>
          <cell r="N6">
            <v>349202.53907956014</v>
          </cell>
          <cell r="O6">
            <v>353050.68171291187</v>
          </cell>
        </row>
        <row r="7">
          <cell r="M7">
            <v>37560.40219753053</v>
          </cell>
          <cell r="N7">
            <v>37579.712586169655</v>
          </cell>
          <cell r="O7">
            <v>40843.976335498948</v>
          </cell>
        </row>
        <row r="8">
          <cell r="M8">
            <v>46656.540434222399</v>
          </cell>
          <cell r="N8">
            <v>51365.438394829478</v>
          </cell>
          <cell r="O8">
            <v>57405.555907819784</v>
          </cell>
        </row>
        <row r="9">
          <cell r="M9">
            <v>546382.83482312947</v>
          </cell>
          <cell r="N9">
            <v>588668.12233441521</v>
          </cell>
          <cell r="O9">
            <v>638093.8048938819</v>
          </cell>
        </row>
        <row r="10">
          <cell r="M10">
            <v>471979.59755359421</v>
          </cell>
          <cell r="N10">
            <v>507217.89188432932</v>
          </cell>
          <cell r="O10">
            <v>561036.65970411489</v>
          </cell>
        </row>
        <row r="11">
          <cell r="M11">
            <v>9009.4775135593482</v>
          </cell>
          <cell r="N11">
            <v>8951.7224733908442</v>
          </cell>
          <cell r="O11">
            <v>10703.999470312625</v>
          </cell>
        </row>
        <row r="12">
          <cell r="M12">
            <v>304517.79179302265</v>
          </cell>
          <cell r="N12">
            <v>328836.48169004609</v>
          </cell>
          <cell r="O12">
            <v>416123.14317990647</v>
          </cell>
        </row>
        <row r="14">
          <cell r="H14">
            <v>18265190.258161746</v>
          </cell>
          <cell r="I14">
            <v>19517863.171682019</v>
          </cell>
        </row>
      </sheetData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CAF3F-CC76-0641-98F8-A6220A9168E6}">
  <sheetPr>
    <tabColor rgb="FF0070C0"/>
  </sheetPr>
  <dimension ref="A1:F103"/>
  <sheetViews>
    <sheetView tabSelected="1" view="pageBreakPreview" zoomScaleNormal="64" zoomScaleSheetLayoutView="100" workbookViewId="0">
      <selection activeCell="C111" sqref="C111"/>
    </sheetView>
  </sheetViews>
  <sheetFormatPr defaultColWidth="10.140625" defaultRowHeight="15" x14ac:dyDescent="0.2"/>
  <cols>
    <col min="1" max="1" width="56.85546875" style="2" customWidth="1"/>
    <col min="2" max="6" width="14.5703125" style="2" bestFit="1" customWidth="1"/>
    <col min="7" max="16384" width="10.140625" style="2"/>
  </cols>
  <sheetData>
    <row r="1" spans="1:6" x14ac:dyDescent="0.2">
      <c r="A1" s="1" t="s">
        <v>0</v>
      </c>
    </row>
    <row r="2" spans="1:6" x14ac:dyDescent="0.2">
      <c r="A2" s="1" t="s">
        <v>1</v>
      </c>
    </row>
    <row r="3" spans="1:6" ht="15.75" thickBot="1" x14ac:dyDescent="0.25">
      <c r="A3" s="1" t="s">
        <v>2</v>
      </c>
    </row>
    <row r="4" spans="1:6" ht="16.5" customHeight="1" x14ac:dyDescent="0.2">
      <c r="A4" s="40" t="s">
        <v>3</v>
      </c>
      <c r="B4" s="42"/>
      <c r="C4" s="43"/>
      <c r="D4" s="43"/>
      <c r="E4" s="43"/>
      <c r="F4" s="44"/>
    </row>
    <row r="5" spans="1:6" ht="15.75" thickBot="1" x14ac:dyDescent="0.25">
      <c r="A5" s="41"/>
      <c r="B5" s="3">
        <v>2018</v>
      </c>
      <c r="C5" s="3">
        <v>2019</v>
      </c>
      <c r="D5" s="3">
        <v>2020</v>
      </c>
      <c r="E5" s="3">
        <v>2021</v>
      </c>
      <c r="F5" s="4">
        <v>2022</v>
      </c>
    </row>
    <row r="6" spans="1:6" ht="16.5" customHeight="1" thickTop="1" x14ac:dyDescent="0.2">
      <c r="A6" s="5" t="s">
        <v>4</v>
      </c>
      <c r="B6" s="6">
        <v>407722.1116748213</v>
      </c>
      <c r="C6" s="6">
        <v>444098.86530029227</v>
      </c>
      <c r="D6" s="6">
        <f>[1]Final_components!M12</f>
        <v>304517.79179302265</v>
      </c>
      <c r="E6" s="6">
        <f>[1]Final_components!N12</f>
        <v>328836.48169004609</v>
      </c>
      <c r="F6" s="7">
        <f>[1]Final_components!O12</f>
        <v>416123.14317990647</v>
      </c>
    </row>
    <row r="7" spans="1:6" ht="16.5" customHeight="1" x14ac:dyDescent="0.2">
      <c r="A7" s="8" t="s">
        <v>5</v>
      </c>
      <c r="B7" s="6">
        <v>49498.456011420792</v>
      </c>
      <c r="C7" s="6">
        <v>52314.838524440616</v>
      </c>
      <c r="D7" s="6">
        <f>[1]Final_components!M8</f>
        <v>46656.540434222399</v>
      </c>
      <c r="E7" s="6">
        <f>[1]Final_components!N8</f>
        <v>51365.438394829478</v>
      </c>
      <c r="F7" s="7">
        <f>[1]Final_components!O8</f>
        <v>57405.555907819784</v>
      </c>
    </row>
    <row r="8" spans="1:6" ht="16.5" customHeight="1" x14ac:dyDescent="0.2">
      <c r="A8" s="9" t="s">
        <v>6</v>
      </c>
      <c r="B8" s="6">
        <v>1385639.8663290739</v>
      </c>
      <c r="C8" s="6">
        <v>1458867.6777580883</v>
      </c>
      <c r="D8" s="6">
        <f>SUM(D9:D13)</f>
        <v>1383415.4865760324</v>
      </c>
      <c r="E8" s="6">
        <f t="shared" ref="E8:F8" si="0">SUM(E9:E13)</f>
        <v>1491619.9883578653</v>
      </c>
      <c r="F8" s="7">
        <f t="shared" si="0"/>
        <v>1603729.1221167203</v>
      </c>
    </row>
    <row r="9" spans="1:6" ht="16.5" customHeight="1" x14ac:dyDescent="0.2">
      <c r="A9" s="10" t="s">
        <v>7</v>
      </c>
      <c r="B9" s="6">
        <v>393480.06313818513</v>
      </c>
      <c r="C9" s="6">
        <v>390335.06144527817</v>
      </c>
      <c r="D9" s="6">
        <f>[1]Final_components!M6</f>
        <v>318483.17448821879</v>
      </c>
      <c r="E9" s="6">
        <f>[1]Final_components!N6</f>
        <v>349202.53907956014</v>
      </c>
      <c r="F9" s="7">
        <f>[1]Final_components!O6</f>
        <v>353050.68171291187</v>
      </c>
    </row>
    <row r="10" spans="1:6" ht="16.5" customHeight="1" x14ac:dyDescent="0.2">
      <c r="A10" s="10" t="s">
        <v>8</v>
      </c>
      <c r="B10" s="6">
        <v>36169.876352756357</v>
      </c>
      <c r="C10" s="6">
        <v>40259.371943943355</v>
      </c>
      <c r="D10" s="6">
        <f>[1]Final_components!M7</f>
        <v>37560.40219753053</v>
      </c>
      <c r="E10" s="6">
        <f>[1]Final_components!N7</f>
        <v>37579.712586169655</v>
      </c>
      <c r="F10" s="7">
        <f>[1]Final_components!O7</f>
        <v>40843.976335498948</v>
      </c>
    </row>
    <row r="11" spans="1:6" ht="16.5" customHeight="1" x14ac:dyDescent="0.2">
      <c r="A11" s="10" t="s">
        <v>9</v>
      </c>
      <c r="B11" s="6">
        <v>464647.1444636216</v>
      </c>
      <c r="C11" s="6">
        <v>510518.8518339009</v>
      </c>
      <c r="D11" s="6">
        <f>[1]Final_components!M9</f>
        <v>546382.83482312947</v>
      </c>
      <c r="E11" s="6">
        <f>[1]Final_components!N9</f>
        <v>588668.12233441521</v>
      </c>
      <c r="F11" s="7">
        <f>[1]Final_components!O9</f>
        <v>638093.8048938819</v>
      </c>
    </row>
    <row r="12" spans="1:6" ht="16.5" customHeight="1" x14ac:dyDescent="0.2">
      <c r="A12" s="10" t="s">
        <v>10</v>
      </c>
      <c r="B12" s="6">
        <v>480440.59230851918</v>
      </c>
      <c r="C12" s="6">
        <v>506084.36747573793</v>
      </c>
      <c r="D12" s="6">
        <f>[1]Final_components!M10</f>
        <v>471979.59755359421</v>
      </c>
      <c r="E12" s="6">
        <f>[1]Final_components!N10</f>
        <v>507217.89188432932</v>
      </c>
      <c r="F12" s="7">
        <f>[1]Final_components!O10</f>
        <v>561036.65970411489</v>
      </c>
    </row>
    <row r="13" spans="1:6" ht="16.5" customHeight="1" thickBot="1" x14ac:dyDescent="0.25">
      <c r="A13" s="11" t="s">
        <v>11</v>
      </c>
      <c r="B13" s="12">
        <v>10902.190065991555</v>
      </c>
      <c r="C13" s="12">
        <v>11670.025059227823</v>
      </c>
      <c r="D13" s="12">
        <f>[1]Final_components!M11</f>
        <v>9009.4775135593482</v>
      </c>
      <c r="E13" s="12">
        <f>[1]Final_components!N11</f>
        <v>8951.7224733908442</v>
      </c>
      <c r="F13" s="13">
        <f>[1]Final_components!O11</f>
        <v>10703.999470312625</v>
      </c>
    </row>
    <row r="14" spans="1:6" s="16" customFormat="1" ht="16.5" customHeight="1" thickBot="1" x14ac:dyDescent="0.3">
      <c r="A14" s="14" t="s">
        <v>12</v>
      </c>
      <c r="B14" s="15">
        <v>1842860.434015316</v>
      </c>
      <c r="C14" s="15">
        <v>1955281.3815828208</v>
      </c>
      <c r="D14" s="15">
        <f>SUM(D6:D8)</f>
        <v>1734589.8188032773</v>
      </c>
      <c r="E14" s="15">
        <f t="shared" ref="E14:F14" si="1">SUM(E6:E8)</f>
        <v>1871821.9084427408</v>
      </c>
      <c r="F14" s="35">
        <f t="shared" si="1"/>
        <v>2077257.8212044465</v>
      </c>
    </row>
    <row r="15" spans="1:6" x14ac:dyDescent="0.2">
      <c r="A15" s="17" t="s">
        <v>13</v>
      </c>
      <c r="B15" s="18"/>
      <c r="C15" s="18"/>
      <c r="D15" s="18"/>
      <c r="E15" s="18"/>
    </row>
    <row r="16" spans="1:6" x14ac:dyDescent="0.2">
      <c r="A16" s="1"/>
      <c r="B16" s="18"/>
      <c r="C16" s="18"/>
      <c r="D16" s="18"/>
      <c r="E16" s="18"/>
    </row>
    <row r="17" spans="1:5" x14ac:dyDescent="0.2">
      <c r="A17" s="1" t="s">
        <v>14</v>
      </c>
      <c r="B17" s="18"/>
      <c r="C17" s="18"/>
      <c r="D17" s="18"/>
      <c r="E17" s="18"/>
    </row>
    <row r="18" spans="1:5" x14ac:dyDescent="0.2">
      <c r="A18" s="1" t="s">
        <v>1</v>
      </c>
      <c r="B18" s="18"/>
      <c r="C18" s="18"/>
      <c r="D18" s="18"/>
      <c r="E18" s="18"/>
    </row>
    <row r="19" spans="1:5" ht="15.75" thickBot="1" x14ac:dyDescent="0.25">
      <c r="A19" s="2" t="s">
        <v>15</v>
      </c>
      <c r="B19" s="18"/>
      <c r="C19" s="18"/>
      <c r="D19" s="18"/>
      <c r="E19" s="18"/>
    </row>
    <row r="20" spans="1:5" x14ac:dyDescent="0.2">
      <c r="A20" s="40" t="s">
        <v>3</v>
      </c>
      <c r="B20" s="19"/>
      <c r="C20" s="20"/>
      <c r="D20" s="20"/>
      <c r="E20" s="21"/>
    </row>
    <row r="21" spans="1:5" ht="15.75" thickBot="1" x14ac:dyDescent="0.25">
      <c r="A21" s="41"/>
      <c r="B21" s="3" t="s">
        <v>16</v>
      </c>
      <c r="C21" s="3" t="s">
        <v>17</v>
      </c>
      <c r="D21" s="3" t="s">
        <v>18</v>
      </c>
      <c r="E21" s="4" t="s">
        <v>19</v>
      </c>
    </row>
    <row r="22" spans="1:5" ht="15.75" customHeight="1" thickTop="1" x14ac:dyDescent="0.2">
      <c r="A22" s="5" t="s">
        <v>4</v>
      </c>
      <c r="B22" s="22">
        <f>C6/B6*100-100</f>
        <v>8.9219477148404565</v>
      </c>
      <c r="C22" s="22">
        <f t="shared" ref="C22:E22" si="2">D6/C6*100-100</f>
        <v>-31.430180172355819</v>
      </c>
      <c r="D22" s="22">
        <f t="shared" si="2"/>
        <v>7.9859668473993679</v>
      </c>
      <c r="E22" s="39">
        <f t="shared" si="2"/>
        <v>26.544092991523627</v>
      </c>
    </row>
    <row r="23" spans="1:5" ht="15.75" customHeight="1" x14ac:dyDescent="0.2">
      <c r="A23" s="8" t="s">
        <v>5</v>
      </c>
      <c r="B23" s="22">
        <f t="shared" ref="B23:E29" si="3">C7/B7*100-100</f>
        <v>5.6898391181535004</v>
      </c>
      <c r="C23" s="22">
        <f>D7/C7*100-100</f>
        <v>-10.815856934308911</v>
      </c>
      <c r="D23" s="22">
        <f t="shared" si="3"/>
        <v>10.092685648748017</v>
      </c>
      <c r="E23" s="39">
        <f t="shared" si="3"/>
        <v>11.759108267629074</v>
      </c>
    </row>
    <row r="24" spans="1:5" ht="15.75" customHeight="1" x14ac:dyDescent="0.2">
      <c r="A24" s="9" t="s">
        <v>6</v>
      </c>
      <c r="B24" s="22">
        <f t="shared" si="3"/>
        <v>5.2847650539251703</v>
      </c>
      <c r="C24" s="22">
        <f t="shared" si="3"/>
        <v>-5.1719694892416186</v>
      </c>
      <c r="D24" s="22">
        <f t="shared" si="3"/>
        <v>7.8215476718162478</v>
      </c>
      <c r="E24" s="39">
        <f t="shared" si="3"/>
        <v>7.5159313118535493</v>
      </c>
    </row>
    <row r="25" spans="1:5" ht="15.75" customHeight="1" x14ac:dyDescent="0.2">
      <c r="A25" s="10" t="s">
        <v>7</v>
      </c>
      <c r="B25" s="22">
        <f t="shared" si="3"/>
        <v>-0.79927853722094255</v>
      </c>
      <c r="C25" s="22">
        <f t="shared" si="3"/>
        <v>-18.407746076157309</v>
      </c>
      <c r="D25" s="22">
        <f t="shared" si="3"/>
        <v>9.6455219779523134</v>
      </c>
      <c r="E25" s="39">
        <f>F9/E9*100-100</f>
        <v>1.1019801412368793</v>
      </c>
    </row>
    <row r="26" spans="1:5" ht="15.75" customHeight="1" x14ac:dyDescent="0.2">
      <c r="A26" s="10" t="s">
        <v>8</v>
      </c>
      <c r="B26" s="22">
        <f t="shared" si="3"/>
        <v>11.306357675384632</v>
      </c>
      <c r="C26" s="22">
        <f t="shared" si="3"/>
        <v>-6.7039539269783859</v>
      </c>
      <c r="D26" s="22">
        <f t="shared" si="3"/>
        <v>5.1411559805927709E-2</v>
      </c>
      <c r="E26" s="39">
        <f t="shared" si="3"/>
        <v>8.6862392623264384</v>
      </c>
    </row>
    <row r="27" spans="1:5" ht="15.75" customHeight="1" x14ac:dyDescent="0.2">
      <c r="A27" s="10" t="s">
        <v>9</v>
      </c>
      <c r="B27" s="22">
        <f t="shared" si="3"/>
        <v>9.8723747507869888</v>
      </c>
      <c r="C27" s="22">
        <f t="shared" si="3"/>
        <v>7.0250065909215493</v>
      </c>
      <c r="D27" s="22">
        <f t="shared" si="3"/>
        <v>7.7391317618852327</v>
      </c>
      <c r="E27" s="39">
        <f t="shared" si="3"/>
        <v>8.3961880530348338</v>
      </c>
    </row>
    <row r="28" spans="1:5" ht="15.75" customHeight="1" x14ac:dyDescent="0.2">
      <c r="A28" s="10" t="s">
        <v>10</v>
      </c>
      <c r="B28" s="22">
        <f t="shared" si="3"/>
        <v>5.337553815759037</v>
      </c>
      <c r="C28" s="22">
        <f t="shared" si="3"/>
        <v>-6.7389494941826626</v>
      </c>
      <c r="D28" s="22">
        <f t="shared" si="3"/>
        <v>7.4660630487811943</v>
      </c>
      <c r="E28" s="39">
        <f t="shared" si="3"/>
        <v>10.610581503709838</v>
      </c>
    </row>
    <row r="29" spans="1:5" ht="15.75" customHeight="1" thickBot="1" x14ac:dyDescent="0.25">
      <c r="A29" s="11" t="s">
        <v>11</v>
      </c>
      <c r="B29" s="22">
        <f t="shared" si="3"/>
        <v>7.0429426435286899</v>
      </c>
      <c r="C29" s="22">
        <f t="shared" si="3"/>
        <v>-22.798130528132006</v>
      </c>
      <c r="D29" s="22">
        <f>E13/D13*100-100</f>
        <v>-0.64104760882727874</v>
      </c>
      <c r="E29" s="39">
        <f t="shared" si="3"/>
        <v>19.574746671721059</v>
      </c>
    </row>
    <row r="30" spans="1:5" s="16" customFormat="1" ht="15.75" customHeight="1" thickBot="1" x14ac:dyDescent="0.3">
      <c r="A30" s="23" t="s">
        <v>12</v>
      </c>
      <c r="B30" s="24">
        <f>C14/B14*100-100</f>
        <v>6.1003506012962987</v>
      </c>
      <c r="C30" s="24">
        <f>D14/C14*100-100</f>
        <v>-11.286946465009109</v>
      </c>
      <c r="D30" s="24">
        <f t="shared" ref="D30" si="4">E14/D14*100-100</f>
        <v>7.9115009296054808</v>
      </c>
      <c r="E30" s="25">
        <f>F14/E14*100-100</f>
        <v>10.975184756364882</v>
      </c>
    </row>
    <row r="31" spans="1:5" x14ac:dyDescent="0.2">
      <c r="A31" s="17" t="s">
        <v>13</v>
      </c>
      <c r="B31" s="26"/>
      <c r="C31" s="26"/>
      <c r="D31" s="26"/>
      <c r="E31" s="26"/>
    </row>
    <row r="32" spans="1:5" x14ac:dyDescent="0.2">
      <c r="A32" s="1"/>
      <c r="B32" s="26"/>
      <c r="C32" s="26"/>
      <c r="D32" s="26"/>
      <c r="E32" s="26"/>
    </row>
    <row r="33" spans="1:6" x14ac:dyDescent="0.2">
      <c r="A33" s="1" t="s">
        <v>20</v>
      </c>
      <c r="B33" s="26"/>
      <c r="C33" s="26"/>
      <c r="D33" s="26"/>
      <c r="E33" s="26"/>
    </row>
    <row r="34" spans="1:6" x14ac:dyDescent="0.2">
      <c r="A34" s="1" t="s">
        <v>1</v>
      </c>
    </row>
    <row r="35" spans="1:6" ht="15.75" thickBot="1" x14ac:dyDescent="0.25">
      <c r="A35" s="2" t="s">
        <v>21</v>
      </c>
    </row>
    <row r="36" spans="1:6" ht="16.5" customHeight="1" x14ac:dyDescent="0.2">
      <c r="A36" s="40" t="s">
        <v>3</v>
      </c>
      <c r="B36" s="42"/>
      <c r="C36" s="43"/>
      <c r="D36" s="43"/>
      <c r="E36" s="43"/>
      <c r="F36" s="44"/>
    </row>
    <row r="37" spans="1:6" ht="15.75" thickBot="1" x14ac:dyDescent="0.25">
      <c r="A37" s="41"/>
      <c r="B37" s="3">
        <v>2018</v>
      </c>
      <c r="C37" s="3">
        <v>2019</v>
      </c>
      <c r="D37" s="3">
        <v>2020</v>
      </c>
      <c r="E37" s="3">
        <v>2021</v>
      </c>
      <c r="F37" s="4">
        <v>2022</v>
      </c>
    </row>
    <row r="38" spans="1:6" ht="15.75" customHeight="1" thickTop="1" x14ac:dyDescent="0.2">
      <c r="A38" s="5" t="s">
        <v>4</v>
      </c>
      <c r="B38" s="22">
        <f>B6/B$14*100</f>
        <v>22.124416160287087</v>
      </c>
      <c r="C38" s="22">
        <f t="shared" ref="C38:F38" si="5">C6/C$14*100</f>
        <v>22.712785458059727</v>
      </c>
      <c r="D38" s="22">
        <f t="shared" si="5"/>
        <v>17.555608161191362</v>
      </c>
      <c r="E38" s="22">
        <f t="shared" si="5"/>
        <v>17.567722666715717</v>
      </c>
      <c r="F38" s="39">
        <f t="shared" si="5"/>
        <v>20.032330071508785</v>
      </c>
    </row>
    <row r="39" spans="1:6" ht="15.75" customHeight="1" x14ac:dyDescent="0.2">
      <c r="A39" s="8" t="s">
        <v>5</v>
      </c>
      <c r="B39" s="22">
        <f t="shared" ref="B39:F45" si="6">B7/B$14*100</f>
        <v>2.6859579324502123</v>
      </c>
      <c r="C39" s="22">
        <f t="shared" si="6"/>
        <v>2.6755657276341069</v>
      </c>
      <c r="D39" s="22">
        <f t="shared" si="6"/>
        <v>2.6897736818501294</v>
      </c>
      <c r="E39" s="22">
        <f t="shared" si="6"/>
        <v>2.744141318313924</v>
      </c>
      <c r="F39" s="39">
        <f t="shared" si="6"/>
        <v>2.7635258041553357</v>
      </c>
    </row>
    <row r="40" spans="1:6" ht="15.75" customHeight="1" x14ac:dyDescent="0.2">
      <c r="A40" s="9" t="s">
        <v>6</v>
      </c>
      <c r="B40" s="22">
        <f t="shared" si="6"/>
        <v>75.189625907262709</v>
      </c>
      <c r="C40" s="22">
        <f t="shared" si="6"/>
        <v>74.611648814306193</v>
      </c>
      <c r="D40" s="22">
        <f t="shared" si="6"/>
        <v>79.754618156958514</v>
      </c>
      <c r="E40" s="22">
        <f t="shared" si="6"/>
        <v>79.688136014970354</v>
      </c>
      <c r="F40" s="39">
        <f t="shared" si="6"/>
        <v>77.204144124335883</v>
      </c>
    </row>
    <row r="41" spans="1:6" ht="15.75" customHeight="1" x14ac:dyDescent="0.2">
      <c r="A41" s="10" t="s">
        <v>7</v>
      </c>
      <c r="B41" s="22">
        <f t="shared" si="6"/>
        <v>21.351593201274131</v>
      </c>
      <c r="C41" s="22">
        <f t="shared" si="6"/>
        <v>19.963114522642151</v>
      </c>
      <c r="D41" s="22">
        <f t="shared" si="6"/>
        <v>18.360719694985047</v>
      </c>
      <c r="E41" s="22">
        <f t="shared" si="6"/>
        <v>18.65575659225394</v>
      </c>
      <c r="F41" s="39">
        <f t="shared" si="6"/>
        <v>16.995997228124729</v>
      </c>
    </row>
    <row r="42" spans="1:6" ht="15.75" customHeight="1" x14ac:dyDescent="0.2">
      <c r="A42" s="10" t="s">
        <v>8</v>
      </c>
      <c r="B42" s="22">
        <f t="shared" si="6"/>
        <v>1.9627029635634226</v>
      </c>
      <c r="C42" s="22">
        <f t="shared" si="6"/>
        <v>2.0590065615698223</v>
      </c>
      <c r="D42" s="22">
        <f t="shared" si="6"/>
        <v>2.1653766089463202</v>
      </c>
      <c r="E42" s="22">
        <f t="shared" si="6"/>
        <v>2.0076542761182892</v>
      </c>
      <c r="F42" s="39">
        <f t="shared" si="6"/>
        <v>1.9662449176297521</v>
      </c>
    </row>
    <row r="43" spans="1:6" ht="15.75" customHeight="1" x14ac:dyDescent="0.2">
      <c r="A43" s="10" t="s">
        <v>9</v>
      </c>
      <c r="B43" s="22">
        <f t="shared" si="6"/>
        <v>25.213365911341711</v>
      </c>
      <c r="C43" s="22">
        <f t="shared" si="6"/>
        <v>26.109738303784724</v>
      </c>
      <c r="D43" s="22">
        <f t="shared" si="6"/>
        <v>31.499252958840039</v>
      </c>
      <c r="E43" s="22">
        <f t="shared" si="6"/>
        <v>31.448938581136531</v>
      </c>
      <c r="F43" s="39">
        <f t="shared" si="6"/>
        <v>30.718084119375177</v>
      </c>
    </row>
    <row r="44" spans="1:6" ht="15.75" customHeight="1" x14ac:dyDescent="0.2">
      <c r="A44" s="10" t="s">
        <v>10</v>
      </c>
      <c r="B44" s="22">
        <f t="shared" si="6"/>
        <v>26.070373178597762</v>
      </c>
      <c r="C44" s="22">
        <f t="shared" si="6"/>
        <v>25.882943101829024</v>
      </c>
      <c r="D44" s="22">
        <f t="shared" si="6"/>
        <v>27.209867856783621</v>
      </c>
      <c r="E44" s="22">
        <f t="shared" si="6"/>
        <v>27.097550765730084</v>
      </c>
      <c r="F44" s="39">
        <f t="shared" si="6"/>
        <v>27.008523158613585</v>
      </c>
    </row>
    <row r="45" spans="1:6" ht="15.75" customHeight="1" thickBot="1" x14ac:dyDescent="0.25">
      <c r="A45" s="11" t="s">
        <v>11</v>
      </c>
      <c r="B45" s="22">
        <f t="shared" si="6"/>
        <v>0.59159065248567533</v>
      </c>
      <c r="C45" s="22">
        <f t="shared" si="6"/>
        <v>0.59684632448045993</v>
      </c>
      <c r="D45" s="22">
        <f t="shared" si="6"/>
        <v>0.51940103740347887</v>
      </c>
      <c r="E45" s="22">
        <f t="shared" si="6"/>
        <v>0.47823579973151481</v>
      </c>
      <c r="F45" s="39">
        <f t="shared" si="6"/>
        <v>0.51529470059263882</v>
      </c>
    </row>
    <row r="46" spans="1:6" s="16" customFormat="1" ht="15.75" customHeight="1" thickBot="1" x14ac:dyDescent="0.3">
      <c r="A46" s="23" t="s">
        <v>12</v>
      </c>
      <c r="B46" s="24">
        <f>SUM(B38:B40)</f>
        <v>100</v>
      </c>
      <c r="C46" s="24">
        <f t="shared" ref="C46:F46" si="7">SUM(C38:C40)</f>
        <v>100.00000000000003</v>
      </c>
      <c r="D46" s="24">
        <f t="shared" si="7"/>
        <v>100</v>
      </c>
      <c r="E46" s="24">
        <f t="shared" si="7"/>
        <v>100</v>
      </c>
      <c r="F46" s="25">
        <f t="shared" si="7"/>
        <v>100</v>
      </c>
    </row>
    <row r="47" spans="1:6" x14ac:dyDescent="0.2">
      <c r="A47" s="17" t="s">
        <v>13</v>
      </c>
    </row>
    <row r="48" spans="1:6" x14ac:dyDescent="0.2">
      <c r="A48" s="1"/>
    </row>
    <row r="49" spans="1:6" x14ac:dyDescent="0.2">
      <c r="A49" s="1" t="s">
        <v>22</v>
      </c>
    </row>
    <row r="50" spans="1:6" x14ac:dyDescent="0.2">
      <c r="A50" s="1" t="s">
        <v>23</v>
      </c>
    </row>
    <row r="51" spans="1:6" ht="15.75" thickBot="1" x14ac:dyDescent="0.25">
      <c r="A51" s="2" t="s">
        <v>2</v>
      </c>
    </row>
    <row r="52" spans="1:6" ht="15.75" thickBot="1" x14ac:dyDescent="0.25">
      <c r="A52" s="27"/>
      <c r="B52" s="28">
        <v>2018</v>
      </c>
      <c r="C52" s="28">
        <v>2019</v>
      </c>
      <c r="D52" s="28">
        <v>2020</v>
      </c>
      <c r="E52" s="28">
        <v>2021</v>
      </c>
      <c r="F52" s="29">
        <v>2022</v>
      </c>
    </row>
    <row r="53" spans="1:6" ht="15.75" thickTop="1" x14ac:dyDescent="0.2">
      <c r="A53" s="5" t="s">
        <v>24</v>
      </c>
      <c r="B53" s="30">
        <f>B14</f>
        <v>1842860.434015316</v>
      </c>
      <c r="C53" s="30">
        <f t="shared" ref="C53:F53" si="8">C14</f>
        <v>1955281.3815828208</v>
      </c>
      <c r="D53" s="30">
        <f t="shared" si="8"/>
        <v>1734589.8188032773</v>
      </c>
      <c r="E53" s="30">
        <f t="shared" si="8"/>
        <v>1871821.9084427408</v>
      </c>
      <c r="F53" s="31">
        <f t="shared" si="8"/>
        <v>2077257.8212044465</v>
      </c>
    </row>
    <row r="54" spans="1:6" ht="15.75" thickBot="1" x14ac:dyDescent="0.25">
      <c r="A54" s="8" t="s">
        <v>25</v>
      </c>
      <c r="B54" s="30">
        <f>[1]Final_components!$H$14</f>
        <v>18265190.258161746</v>
      </c>
      <c r="C54" s="30">
        <f>[1]Final_components!$I$14</f>
        <v>19517863.171682019</v>
      </c>
      <c r="D54" s="37">
        <v>17951573.570012722</v>
      </c>
      <c r="E54" s="37">
        <v>19410614.486183222</v>
      </c>
      <c r="F54" s="38">
        <v>22024515.000626005</v>
      </c>
    </row>
    <row r="55" spans="1:6" ht="15.75" thickBot="1" x14ac:dyDescent="0.25">
      <c r="A55" s="23" t="s">
        <v>26</v>
      </c>
      <c r="B55" s="24">
        <f>B53/B54*100</f>
        <v>10.089467495099534</v>
      </c>
      <c r="C55" s="24">
        <f t="shared" ref="C55:F55" si="9">C53/C54*100</f>
        <v>10.01790700336341</v>
      </c>
      <c r="D55" s="24">
        <f t="shared" si="9"/>
        <v>9.6626059662024826</v>
      </c>
      <c r="E55" s="24">
        <f t="shared" si="9"/>
        <v>9.6432903233183715</v>
      </c>
      <c r="F55" s="25">
        <f t="shared" si="9"/>
        <v>9.4315712338973388</v>
      </c>
    </row>
    <row r="56" spans="1:6" x14ac:dyDescent="0.2">
      <c r="A56" s="1"/>
    </row>
    <row r="57" spans="1:6" x14ac:dyDescent="0.2">
      <c r="A57" s="1" t="s">
        <v>27</v>
      </c>
    </row>
    <row r="58" spans="1:6" x14ac:dyDescent="0.2">
      <c r="A58" s="2" t="s">
        <v>28</v>
      </c>
    </row>
    <row r="59" spans="1:6" ht="15.75" thickBot="1" x14ac:dyDescent="0.25">
      <c r="A59" s="2" t="s">
        <v>29</v>
      </c>
    </row>
    <row r="60" spans="1:6" ht="16.5" customHeight="1" x14ac:dyDescent="0.2">
      <c r="A60" s="40" t="s">
        <v>3</v>
      </c>
      <c r="B60" s="45"/>
      <c r="C60" s="46"/>
      <c r="D60" s="46"/>
      <c r="E60" s="46"/>
      <c r="F60" s="47"/>
    </row>
    <row r="61" spans="1:6" ht="15.75" thickBot="1" x14ac:dyDescent="0.25">
      <c r="A61" s="41"/>
      <c r="B61" s="3">
        <v>2018</v>
      </c>
      <c r="C61" s="3">
        <v>2019</v>
      </c>
      <c r="D61" s="3">
        <v>2020</v>
      </c>
      <c r="E61" s="3">
        <v>2021</v>
      </c>
      <c r="F61" s="4">
        <v>2022</v>
      </c>
    </row>
    <row r="62" spans="1:6" ht="16.5" customHeight="1" thickTop="1" x14ac:dyDescent="0.2">
      <c r="A62" s="5" t="s">
        <v>4</v>
      </c>
      <c r="B62" s="30">
        <f>[1]Employment!D34</f>
        <v>1082.2913846518015</v>
      </c>
      <c r="C62" s="30">
        <f>[1]Employment!E34</f>
        <v>1102.841873458319</v>
      </c>
      <c r="D62" s="30">
        <f>[1]Employment!F34</f>
        <v>1035.5449775615668</v>
      </c>
      <c r="E62" s="30">
        <f>[1]Employment!G34</f>
        <v>1156.7675717420791</v>
      </c>
      <c r="F62" s="31">
        <f>[1]Employment!H34</f>
        <v>1233.0787272138184</v>
      </c>
    </row>
    <row r="63" spans="1:6" ht="16.5" customHeight="1" x14ac:dyDescent="0.2">
      <c r="A63" s="8" t="s">
        <v>5</v>
      </c>
      <c r="B63" s="30">
        <f>[1]Employment!D35</f>
        <v>123.46712528126631</v>
      </c>
      <c r="C63" s="30">
        <f>[1]Employment!E35</f>
        <v>132.52547686998295</v>
      </c>
      <c r="D63" s="30">
        <f>[1]Employment!F35</f>
        <v>106.99001648278924</v>
      </c>
      <c r="E63" s="30">
        <f>[1]Employment!G35</f>
        <v>135.48568681198932</v>
      </c>
      <c r="F63" s="31">
        <f>[1]Employment!H35</f>
        <v>147.9841343784631</v>
      </c>
    </row>
    <row r="64" spans="1:6" ht="16.5" customHeight="1" x14ac:dyDescent="0.2">
      <c r="A64" s="9" t="s">
        <v>6</v>
      </c>
      <c r="B64" s="30">
        <f>SUM(B65:B69)</f>
        <v>4336.7170186069588</v>
      </c>
      <c r="C64" s="30">
        <f t="shared" ref="C64:F64" si="10">SUM(C65:C69)</f>
        <v>4409.730002950535</v>
      </c>
      <c r="D64" s="30">
        <f t="shared" si="10"/>
        <v>3867.7153908011833</v>
      </c>
      <c r="E64" s="30">
        <f t="shared" si="10"/>
        <v>4300.2116193694756</v>
      </c>
      <c r="F64" s="31">
        <f t="shared" si="10"/>
        <v>4672.3852319637535</v>
      </c>
    </row>
    <row r="65" spans="1:6" ht="16.5" customHeight="1" x14ac:dyDescent="0.2">
      <c r="A65" s="10" t="s">
        <v>7</v>
      </c>
      <c r="B65" s="30">
        <f>[1]Employment!D22</f>
        <v>3418.8701836012001</v>
      </c>
      <c r="C65" s="30">
        <f>[1]Employment!E22</f>
        <v>3442.9220568270039</v>
      </c>
      <c r="D65" s="30">
        <f>[1]Employment!F22</f>
        <v>3002.0887733580598</v>
      </c>
      <c r="E65" s="30">
        <f>[1]Employment!G22</f>
        <v>3257.1184939149698</v>
      </c>
      <c r="F65" s="31">
        <f>[1]Employment!H22</f>
        <v>3540.53762105428</v>
      </c>
    </row>
    <row r="66" spans="1:6" ht="16.5" customHeight="1" x14ac:dyDescent="0.2">
      <c r="A66" s="10" t="s">
        <v>8</v>
      </c>
      <c r="B66" s="30">
        <f>[1]Employment!D23</f>
        <v>433.32647917392524</v>
      </c>
      <c r="C66" s="30">
        <f>[1]Employment!E23</f>
        <v>453.63123575363682</v>
      </c>
      <c r="D66" s="30">
        <f>[1]Employment!F23</f>
        <v>438.10558994356836</v>
      </c>
      <c r="E66" s="30">
        <f>[1]Employment!G23</f>
        <v>527.13530898413012</v>
      </c>
      <c r="F66" s="31">
        <f>[1]Employment!H23</f>
        <v>563.20311747566791</v>
      </c>
    </row>
    <row r="67" spans="1:6" ht="16.5" customHeight="1" x14ac:dyDescent="0.2">
      <c r="A67" s="10" t="s">
        <v>9</v>
      </c>
      <c r="B67" s="30">
        <f>[1]Employment!D25</f>
        <v>280.0276247187337</v>
      </c>
      <c r="C67" s="30">
        <f>[1]Employment!E25</f>
        <v>300.57227313001704</v>
      </c>
      <c r="D67" s="30">
        <f>[1]Employment!F25</f>
        <v>242.65698351721079</v>
      </c>
      <c r="E67" s="30">
        <f>[1]Employment!G25</f>
        <v>307.28612960671433</v>
      </c>
      <c r="F67" s="31">
        <f>[1]Employment!H25</f>
        <v>335.63303228820354</v>
      </c>
    </row>
    <row r="68" spans="1:6" ht="16.5" customHeight="1" x14ac:dyDescent="0.2">
      <c r="A68" s="10" t="s">
        <v>10</v>
      </c>
      <c r="B68" s="30">
        <f>[1]Employment!D26</f>
        <v>102.5550942221835</v>
      </c>
      <c r="C68" s="30">
        <f>[1]Employment!E26</f>
        <v>115.75242825026915</v>
      </c>
      <c r="D68" s="30">
        <f>[1]Employment!F26</f>
        <v>97.090677399309712</v>
      </c>
      <c r="E68" s="30">
        <f>[1]Employment!G26</f>
        <v>111.00281368212352</v>
      </c>
      <c r="F68" s="31">
        <f>[1]Employment!H26</f>
        <v>128.66175356690522</v>
      </c>
    </row>
    <row r="69" spans="1:6" ht="16.5" customHeight="1" thickBot="1" x14ac:dyDescent="0.25">
      <c r="A69" s="11" t="s">
        <v>11</v>
      </c>
      <c r="B69" s="32">
        <f>[1]Employment!D27</f>
        <v>101.93763689091593</v>
      </c>
      <c r="C69" s="32">
        <f>[1]Employment!E27</f>
        <v>96.852008989608635</v>
      </c>
      <c r="D69" s="32">
        <f>[1]Employment!F27</f>
        <v>87.773366583034516</v>
      </c>
      <c r="E69" s="32">
        <f>[1]Employment!G27</f>
        <v>97.66887318153762</v>
      </c>
      <c r="F69" s="33">
        <f>[1]Employment!H27</f>
        <v>104.34970757869715</v>
      </c>
    </row>
    <row r="70" spans="1:6" s="16" customFormat="1" ht="16.5" customHeight="1" thickBot="1" x14ac:dyDescent="0.3">
      <c r="A70" s="23" t="s">
        <v>12</v>
      </c>
      <c r="B70" s="34">
        <f>SUM(B62:B64)</f>
        <v>5542.475528540027</v>
      </c>
      <c r="C70" s="34">
        <f t="shared" ref="C70:F70" si="11">SUM(C62:C64)</f>
        <v>5645.0973532788366</v>
      </c>
      <c r="D70" s="34">
        <f t="shared" si="11"/>
        <v>5010.2503848455399</v>
      </c>
      <c r="E70" s="34">
        <f t="shared" si="11"/>
        <v>5592.464877923544</v>
      </c>
      <c r="F70" s="36">
        <f t="shared" si="11"/>
        <v>6053.448093556035</v>
      </c>
    </row>
    <row r="71" spans="1:6" x14ac:dyDescent="0.2">
      <c r="A71" s="17" t="s">
        <v>13</v>
      </c>
    </row>
    <row r="72" spans="1:6" x14ac:dyDescent="0.2">
      <c r="A72" s="1"/>
    </row>
    <row r="73" spans="1:6" x14ac:dyDescent="0.2">
      <c r="A73" s="1" t="s">
        <v>30</v>
      </c>
    </row>
    <row r="74" spans="1:6" x14ac:dyDescent="0.2">
      <c r="A74" s="2" t="s">
        <v>28</v>
      </c>
    </row>
    <row r="75" spans="1:6" ht="15.75" thickBot="1" x14ac:dyDescent="0.25">
      <c r="A75" s="2" t="s">
        <v>15</v>
      </c>
    </row>
    <row r="76" spans="1:6" ht="16.5" customHeight="1" x14ac:dyDescent="0.2">
      <c r="A76" s="40" t="s">
        <v>3</v>
      </c>
      <c r="B76" s="42"/>
      <c r="C76" s="43"/>
      <c r="D76" s="43"/>
      <c r="E76" s="44"/>
    </row>
    <row r="77" spans="1:6" ht="15.75" thickBot="1" x14ac:dyDescent="0.25">
      <c r="A77" s="41"/>
      <c r="B77" s="3" t="s">
        <v>16</v>
      </c>
      <c r="C77" s="3" t="s">
        <v>17</v>
      </c>
      <c r="D77" s="3" t="s">
        <v>18</v>
      </c>
      <c r="E77" s="4" t="s">
        <v>19</v>
      </c>
    </row>
    <row r="78" spans="1:6" ht="15.75" customHeight="1" thickTop="1" x14ac:dyDescent="0.2">
      <c r="A78" s="5" t="s">
        <v>4</v>
      </c>
      <c r="B78" s="22">
        <f>C62/B62*100-100</f>
        <v>1.8987944557212728</v>
      </c>
      <c r="C78" s="22">
        <f t="shared" ref="C78:E78" si="12">D62/C62*100-100</f>
        <v>-6.1021346320230663</v>
      </c>
      <c r="D78" s="22">
        <f t="shared" si="12"/>
        <v>11.70616407854726</v>
      </c>
      <c r="E78" s="39">
        <f t="shared" si="12"/>
        <v>6.5969307349112114</v>
      </c>
    </row>
    <row r="79" spans="1:6" ht="15.75" customHeight="1" x14ac:dyDescent="0.2">
      <c r="A79" s="8" t="s">
        <v>5</v>
      </c>
      <c r="B79" s="22">
        <f t="shared" ref="B79:E86" si="13">C63/B63*100-100</f>
        <v>7.3366506007822778</v>
      </c>
      <c r="C79" s="22">
        <f t="shared" si="13"/>
        <v>-19.268340692141663</v>
      </c>
      <c r="D79" s="22">
        <f t="shared" si="13"/>
        <v>26.633952649015598</v>
      </c>
      <c r="E79" s="39">
        <f t="shared" si="13"/>
        <v>9.2249209939184311</v>
      </c>
    </row>
    <row r="80" spans="1:6" ht="15.75" customHeight="1" x14ac:dyDescent="0.2">
      <c r="A80" s="9" t="s">
        <v>6</v>
      </c>
      <c r="B80" s="22">
        <f t="shared" si="13"/>
        <v>1.6836003832002291</v>
      </c>
      <c r="C80" s="22">
        <f t="shared" si="13"/>
        <v>-12.291333296748135</v>
      </c>
      <c r="D80" s="22">
        <f t="shared" si="13"/>
        <v>11.182214430692696</v>
      </c>
      <c r="E80" s="39">
        <f t="shared" si="13"/>
        <v>8.6547743584965247</v>
      </c>
    </row>
    <row r="81" spans="1:6" ht="15.75" customHeight="1" x14ac:dyDescent="0.2">
      <c r="A81" s="10" t="s">
        <v>7</v>
      </c>
      <c r="B81" s="22">
        <f t="shared" si="13"/>
        <v>0.70350355334257131</v>
      </c>
      <c r="C81" s="22">
        <f t="shared" si="13"/>
        <v>-12.804044825668115</v>
      </c>
      <c r="D81" s="22">
        <f t="shared" si="13"/>
        <v>8.4950759224764738</v>
      </c>
      <c r="E81" s="39">
        <f t="shared" si="13"/>
        <v>8.7015295166203117</v>
      </c>
    </row>
    <row r="82" spans="1:6" ht="15.75" customHeight="1" x14ac:dyDescent="0.2">
      <c r="A82" s="10" t="s">
        <v>8</v>
      </c>
      <c r="B82" s="22">
        <f t="shared" si="13"/>
        <v>4.6857871733155321</v>
      </c>
      <c r="C82" s="22">
        <f t="shared" si="13"/>
        <v>-3.4225257403792</v>
      </c>
      <c r="D82" s="22">
        <f t="shared" si="13"/>
        <v>20.321520903677467</v>
      </c>
      <c r="E82" s="39">
        <f t="shared" si="13"/>
        <v>6.8422296660502582</v>
      </c>
    </row>
    <row r="83" spans="1:6" ht="15.75" customHeight="1" x14ac:dyDescent="0.2">
      <c r="A83" s="10" t="s">
        <v>9</v>
      </c>
      <c r="B83" s="22">
        <f t="shared" si="13"/>
        <v>7.3366506007822778</v>
      </c>
      <c r="C83" s="22">
        <f t="shared" si="13"/>
        <v>-19.268340692141663</v>
      </c>
      <c r="D83" s="22">
        <f t="shared" si="13"/>
        <v>26.633952649015598</v>
      </c>
      <c r="E83" s="39">
        <f t="shared" si="13"/>
        <v>9.2249209939184311</v>
      </c>
    </row>
    <row r="84" spans="1:6" ht="15.75" customHeight="1" x14ac:dyDescent="0.2">
      <c r="A84" s="10" t="s">
        <v>10</v>
      </c>
      <c r="B84" s="22">
        <f t="shared" si="13"/>
        <v>12.868530937618658</v>
      </c>
      <c r="C84" s="22">
        <f t="shared" si="13"/>
        <v>-16.122124721747284</v>
      </c>
      <c r="D84" s="22">
        <f t="shared" si="13"/>
        <v>14.329013511355654</v>
      </c>
      <c r="E84" s="39">
        <f t="shared" si="13"/>
        <v>15.908551593431895</v>
      </c>
    </row>
    <row r="85" spans="1:6" ht="15.75" customHeight="1" thickBot="1" x14ac:dyDescent="0.25">
      <c r="A85" s="11" t="s">
        <v>11</v>
      </c>
      <c r="B85" s="22">
        <f t="shared" si="13"/>
        <v>-4.988959972408864</v>
      </c>
      <c r="C85" s="22">
        <f t="shared" si="13"/>
        <v>-9.373726473292038</v>
      </c>
      <c r="D85" s="22">
        <f t="shared" si="13"/>
        <v>11.273928508987808</v>
      </c>
      <c r="E85" s="39">
        <f t="shared" si="13"/>
        <v>6.8402902373428986</v>
      </c>
    </row>
    <row r="86" spans="1:6" ht="15.75" customHeight="1" thickBot="1" x14ac:dyDescent="0.25">
      <c r="A86" s="23" t="s">
        <v>12</v>
      </c>
      <c r="B86" s="24">
        <f>C70/B70*100-100</f>
        <v>1.8515521486811508</v>
      </c>
      <c r="C86" s="24">
        <f t="shared" si="13"/>
        <v>-11.245987955629488</v>
      </c>
      <c r="D86" s="24">
        <f t="shared" si="13"/>
        <v>11.620467009773066</v>
      </c>
      <c r="E86" s="25">
        <f t="shared" si="13"/>
        <v>8.2429344787168617</v>
      </c>
    </row>
    <row r="87" spans="1:6" x14ac:dyDescent="0.2">
      <c r="A87" s="17" t="s">
        <v>13</v>
      </c>
    </row>
    <row r="89" spans="1:6" x14ac:dyDescent="0.2">
      <c r="A89" s="1" t="s">
        <v>31</v>
      </c>
      <c r="B89" s="26"/>
      <c r="C89" s="26"/>
      <c r="D89" s="26"/>
      <c r="E89" s="26"/>
    </row>
    <row r="90" spans="1:6" x14ac:dyDescent="0.2">
      <c r="A90" s="2" t="s">
        <v>28</v>
      </c>
    </row>
    <row r="91" spans="1:6" ht="15.75" thickBot="1" x14ac:dyDescent="0.25">
      <c r="A91" s="2" t="s">
        <v>21</v>
      </c>
    </row>
    <row r="92" spans="1:6" ht="16.5" customHeight="1" x14ac:dyDescent="0.2">
      <c r="A92" s="40" t="s">
        <v>3</v>
      </c>
      <c r="B92" s="42"/>
      <c r="C92" s="43"/>
      <c r="D92" s="43"/>
      <c r="E92" s="43"/>
      <c r="F92" s="44"/>
    </row>
    <row r="93" spans="1:6" ht="15.75" thickBot="1" x14ac:dyDescent="0.25">
      <c r="A93" s="41"/>
      <c r="B93" s="3">
        <v>2018</v>
      </c>
      <c r="C93" s="3">
        <v>2019</v>
      </c>
      <c r="D93" s="3">
        <v>2020</v>
      </c>
      <c r="E93" s="3">
        <v>2021</v>
      </c>
      <c r="F93" s="4">
        <v>2022</v>
      </c>
    </row>
    <row r="94" spans="1:6" ht="15.75" thickTop="1" x14ac:dyDescent="0.2">
      <c r="A94" s="5" t="s">
        <v>4</v>
      </c>
      <c r="B94" s="22">
        <f>B62/B$70*100</f>
        <v>19.52721990523418</v>
      </c>
      <c r="C94" s="22">
        <f t="shared" ref="C94:F101" si="14">C62/C$70*100</f>
        <v>19.536277311812107</v>
      </c>
      <c r="D94" s="22">
        <f t="shared" si="14"/>
        <v>20.66852747906114</v>
      </c>
      <c r="E94" s="22">
        <f t="shared" si="14"/>
        <v>20.684395825326693</v>
      </c>
      <c r="F94" s="39">
        <f t="shared" si="14"/>
        <v>20.369857115425585</v>
      </c>
    </row>
    <row r="95" spans="1:6" x14ac:dyDescent="0.2">
      <c r="A95" s="8" t="s">
        <v>5</v>
      </c>
      <c r="B95" s="22">
        <f t="shared" ref="B95:B101" si="15">B63/B$70*100</f>
        <v>2.2276530522416116</v>
      </c>
      <c r="C95" s="22">
        <f t="shared" si="14"/>
        <v>2.3476207508274114</v>
      </c>
      <c r="D95" s="22">
        <f t="shared" si="14"/>
        <v>2.1354225490686254</v>
      </c>
      <c r="E95" s="22">
        <f t="shared" si="14"/>
        <v>2.4226470754751444</v>
      </c>
      <c r="F95" s="39">
        <f t="shared" si="14"/>
        <v>2.4446254777668601</v>
      </c>
    </row>
    <row r="96" spans="1:6" x14ac:dyDescent="0.2">
      <c r="A96" s="9" t="s">
        <v>6</v>
      </c>
      <c r="B96" s="22">
        <f t="shared" si="15"/>
        <v>78.245127042524203</v>
      </c>
      <c r="C96" s="22">
        <f t="shared" si="14"/>
        <v>78.116101937360497</v>
      </c>
      <c r="D96" s="22">
        <f t="shared" si="14"/>
        <v>77.196049971870224</v>
      </c>
      <c r="E96" s="22">
        <f t="shared" si="14"/>
        <v>76.892957099198171</v>
      </c>
      <c r="F96" s="39">
        <f t="shared" si="14"/>
        <v>77.185517406807563</v>
      </c>
    </row>
    <row r="97" spans="1:6" x14ac:dyDescent="0.2">
      <c r="A97" s="10" t="s">
        <v>7</v>
      </c>
      <c r="B97" s="22">
        <f t="shared" si="15"/>
        <v>61.684894520441539</v>
      </c>
      <c r="C97" s="22">
        <f t="shared" si="14"/>
        <v>60.989595774238595</v>
      </c>
      <c r="D97" s="22">
        <f t="shared" si="14"/>
        <v>59.918937034333673</v>
      </c>
      <c r="E97" s="22">
        <f t="shared" si="14"/>
        <v>58.241197128882504</v>
      </c>
      <c r="F97" s="39">
        <f t="shared" si="14"/>
        <v>58.487948791090204</v>
      </c>
    </row>
    <row r="98" spans="1:6" x14ac:dyDescent="0.2">
      <c r="A98" s="10" t="s">
        <v>8</v>
      </c>
      <c r="B98" s="22">
        <f t="shared" si="15"/>
        <v>7.8182840310721247</v>
      </c>
      <c r="C98" s="22">
        <f t="shared" si="14"/>
        <v>8.035844332961851</v>
      </c>
      <c r="D98" s="22">
        <f t="shared" si="14"/>
        <v>8.7441855454709909</v>
      </c>
      <c r="E98" s="22">
        <f t="shared" si="14"/>
        <v>9.4258134917398522</v>
      </c>
      <c r="F98" s="39">
        <f t="shared" si="14"/>
        <v>9.3038398739258064</v>
      </c>
    </row>
    <row r="99" spans="1:6" x14ac:dyDescent="0.2">
      <c r="A99" s="10" t="s">
        <v>9</v>
      </c>
      <c r="B99" s="22">
        <f t="shared" si="15"/>
        <v>5.0523926226968348</v>
      </c>
      <c r="C99" s="22">
        <f t="shared" si="14"/>
        <v>5.3244834290667447</v>
      </c>
      <c r="D99" s="22">
        <f t="shared" si="14"/>
        <v>4.8432107155996285</v>
      </c>
      <c r="E99" s="22">
        <f t="shared" si="14"/>
        <v>5.4946456761800571</v>
      </c>
      <c r="F99" s="39">
        <f t="shared" si="14"/>
        <v>5.5444934374755563</v>
      </c>
    </row>
    <row r="100" spans="1:6" x14ac:dyDescent="0.2">
      <c r="A100" s="10" t="s">
        <v>10</v>
      </c>
      <c r="B100" s="22">
        <f t="shared" si="15"/>
        <v>1.8503481647161746</v>
      </c>
      <c r="C100" s="22">
        <f t="shared" si="14"/>
        <v>2.0504948100325811</v>
      </c>
      <c r="D100" s="22">
        <f t="shared" si="14"/>
        <v>1.9378408251407759</v>
      </c>
      <c r="E100" s="22">
        <f t="shared" si="14"/>
        <v>1.9848638499333473</v>
      </c>
      <c r="F100" s="39">
        <f t="shared" si="14"/>
        <v>2.1254292029672666</v>
      </c>
    </row>
    <row r="101" spans="1:6" ht="15.75" thickBot="1" x14ac:dyDescent="0.25">
      <c r="A101" s="11" t="s">
        <v>11</v>
      </c>
      <c r="B101" s="22">
        <f t="shared" si="15"/>
        <v>1.8392077035975272</v>
      </c>
      <c r="C101" s="22">
        <f t="shared" si="14"/>
        <v>1.7156835910607311</v>
      </c>
      <c r="D101" s="22">
        <f t="shared" si="14"/>
        <v>1.7518758513251524</v>
      </c>
      <c r="E101" s="22">
        <f t="shared" si="14"/>
        <v>1.7464369524623928</v>
      </c>
      <c r="F101" s="39">
        <f t="shared" si="14"/>
        <v>1.7238061013487274</v>
      </c>
    </row>
    <row r="102" spans="1:6" ht="15.75" thickBot="1" x14ac:dyDescent="0.25">
      <c r="A102" s="23" t="s">
        <v>12</v>
      </c>
      <c r="B102" s="24">
        <f>SUM(B94:B96)</f>
        <v>100</v>
      </c>
      <c r="C102" s="24">
        <f t="shared" ref="C102:F102" si="16">SUM(C94:C96)</f>
        <v>100.00000000000001</v>
      </c>
      <c r="D102" s="24">
        <f t="shared" si="16"/>
        <v>99.999999999999986</v>
      </c>
      <c r="E102" s="24">
        <f t="shared" si="16"/>
        <v>100</v>
      </c>
      <c r="F102" s="25">
        <f t="shared" si="16"/>
        <v>100</v>
      </c>
    </row>
    <row r="103" spans="1:6" x14ac:dyDescent="0.2">
      <c r="A103" s="17" t="s">
        <v>13</v>
      </c>
    </row>
  </sheetData>
  <mergeCells count="11">
    <mergeCell ref="A76:A77"/>
    <mergeCell ref="B76:E76"/>
    <mergeCell ref="A92:A93"/>
    <mergeCell ref="B92:F92"/>
    <mergeCell ref="A4:A5"/>
    <mergeCell ref="B4:F4"/>
    <mergeCell ref="A20:A21"/>
    <mergeCell ref="A36:A37"/>
    <mergeCell ref="B36:F36"/>
    <mergeCell ref="A60:A61"/>
    <mergeCell ref="B60:F60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>
    <firstFooter>&amp;R5</firstFooter>
  </headerFooter>
  <rowBreaks count="3" manualBreakCount="3">
    <brk id="31" max="5" man="1"/>
    <brk id="56" max="5" man="1"/>
    <brk id="8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Tables 1-7</vt:lpstr>
      <vt:lpstr>'Tables 1-7'!Print_Area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2023-04-17T09:45:27Z</cp:lastPrinted>
  <dcterms:created xsi:type="dcterms:W3CDTF">2023-04-06T01:34:02Z</dcterms:created>
  <dcterms:modified xsi:type="dcterms:W3CDTF">2023-04-17T09:49:47Z</dcterms:modified>
</cp:coreProperties>
</file>