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masfilesrvr\SAD\SAD\2023\08 PTSA\3 2022 Estimates\2 Fnl_Ws\For upload\"/>
    </mc:Choice>
  </mc:AlternateContent>
  <xr:revisionPtr revIDLastSave="0" documentId="13_ncr:1_{3A3C5954-637A-4790-8616-0F45A651D6DD}" xr6:coauthVersionLast="47" xr6:coauthVersionMax="47" xr10:uidLastSave="{00000000-0000-0000-0000-000000000000}"/>
  <bookViews>
    <workbookView xWindow="-120" yWindow="-120" windowWidth="29040" windowHeight="15840" tabRatio="849" xr2:uid="{C2AD570D-D686-4F8F-9DAD-F20F96950C45}"/>
  </bookViews>
  <sheets>
    <sheet name="Tables 5" sheetId="5" r:id="rId1"/>
  </sheets>
  <externalReferences>
    <externalReference r:id="rId2"/>
    <externalReference r:id="rId3"/>
    <externalReference r:id="rId4"/>
  </externalReferences>
  <definedNames>
    <definedName name="CORA">[1]T8_10!#REF!</definedName>
    <definedName name="derived">[1]T8_10!#REF!</definedName>
    <definedName name="PAGE1">[1]T8_10!#REF!</definedName>
    <definedName name="PAGE2">[1]T8_10!#REF!</definedName>
    <definedName name="Print_Area_MI">[2]arrivals!$A$2:$F$115</definedName>
    <definedName name="u">[1]T8_10!#REF!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28" i="5" l="1"/>
  <c r="C15" i="5"/>
  <c r="D15" i="5"/>
  <c r="D45" i="5"/>
  <c r="E15" i="5"/>
  <c r="F15" i="5"/>
  <c r="G15" i="5"/>
  <c r="H15" i="5"/>
  <c r="I15" i="5"/>
  <c r="J15" i="5"/>
  <c r="K15" i="5"/>
  <c r="L15" i="5"/>
  <c r="M15" i="5"/>
  <c r="N15" i="5"/>
  <c r="O15" i="5"/>
  <c r="O43" i="5"/>
  <c r="P15" i="5"/>
  <c r="Q15" i="5"/>
  <c r="R15" i="5"/>
  <c r="S15" i="5"/>
  <c r="T15" i="5"/>
  <c r="B15" i="5"/>
  <c r="P47" i="5"/>
  <c r="K47" i="5"/>
  <c r="C47" i="5"/>
  <c r="T46" i="5"/>
  <c r="P46" i="5"/>
  <c r="M46" i="5"/>
  <c r="C46" i="5"/>
  <c r="B46" i="5"/>
  <c r="P45" i="5"/>
  <c r="N45" i="5"/>
  <c r="M45" i="5"/>
  <c r="K45" i="5"/>
  <c r="B45" i="5"/>
  <c r="P44" i="5"/>
  <c r="K44" i="5"/>
  <c r="I44" i="5"/>
  <c r="B44" i="5"/>
  <c r="T43" i="5"/>
  <c r="H43" i="5"/>
  <c r="C43" i="5"/>
  <c r="B43" i="5"/>
  <c r="A37" i="5"/>
  <c r="S31" i="5"/>
  <c r="R31" i="5"/>
  <c r="Q31" i="5"/>
  <c r="P31" i="5"/>
  <c r="O31" i="5"/>
  <c r="N31" i="5"/>
  <c r="M31" i="5"/>
  <c r="L31" i="5"/>
  <c r="K31" i="5"/>
  <c r="J31" i="5"/>
  <c r="I31" i="5"/>
  <c r="H31" i="5"/>
  <c r="G31" i="5"/>
  <c r="F31" i="5"/>
  <c r="E31" i="5"/>
  <c r="D31" i="5"/>
  <c r="C31" i="5"/>
  <c r="B31" i="5"/>
  <c r="S30" i="5"/>
  <c r="R30" i="5"/>
  <c r="Q30" i="5"/>
  <c r="P30" i="5"/>
  <c r="O30" i="5"/>
  <c r="N30" i="5"/>
  <c r="M30" i="5"/>
  <c r="L30" i="5"/>
  <c r="K30" i="5"/>
  <c r="J30" i="5"/>
  <c r="I30" i="5"/>
  <c r="H30" i="5"/>
  <c r="G30" i="5"/>
  <c r="F30" i="5"/>
  <c r="E30" i="5"/>
  <c r="D30" i="5"/>
  <c r="C30" i="5"/>
  <c r="B30" i="5"/>
  <c r="S29" i="5"/>
  <c r="R29" i="5"/>
  <c r="Q29" i="5"/>
  <c r="P29" i="5"/>
  <c r="O29" i="5"/>
  <c r="N29" i="5"/>
  <c r="M29" i="5"/>
  <c r="L29" i="5"/>
  <c r="K29" i="5"/>
  <c r="J29" i="5"/>
  <c r="I29" i="5"/>
  <c r="H29" i="5"/>
  <c r="G29" i="5"/>
  <c r="F29" i="5"/>
  <c r="E29" i="5"/>
  <c r="D29" i="5"/>
  <c r="C29" i="5"/>
  <c r="B29" i="5"/>
  <c r="S28" i="5"/>
  <c r="R28" i="5"/>
  <c r="Q28" i="5"/>
  <c r="P28" i="5"/>
  <c r="O28" i="5"/>
  <c r="N28" i="5"/>
  <c r="M28" i="5"/>
  <c r="L28" i="5"/>
  <c r="K28" i="5"/>
  <c r="J28" i="5"/>
  <c r="I28" i="5"/>
  <c r="H28" i="5"/>
  <c r="G28" i="5"/>
  <c r="F28" i="5"/>
  <c r="E28" i="5"/>
  <c r="D28" i="5"/>
  <c r="C28" i="5"/>
  <c r="B28" i="5"/>
  <c r="S27" i="5"/>
  <c r="R27" i="5"/>
  <c r="Q27" i="5"/>
  <c r="P27" i="5"/>
  <c r="O27" i="5"/>
  <c r="N27" i="5"/>
  <c r="M27" i="5"/>
  <c r="L27" i="5"/>
  <c r="K27" i="5"/>
  <c r="J27" i="5"/>
  <c r="I27" i="5"/>
  <c r="H27" i="5"/>
  <c r="G27" i="5"/>
  <c r="F27" i="5"/>
  <c r="E27" i="5"/>
  <c r="D27" i="5"/>
  <c r="C27" i="5"/>
  <c r="B27" i="5"/>
  <c r="S26" i="5"/>
  <c r="R26" i="5"/>
  <c r="Q26" i="5"/>
  <c r="P26" i="5"/>
  <c r="O26" i="5"/>
  <c r="N26" i="5"/>
  <c r="M26" i="5"/>
  <c r="L26" i="5"/>
  <c r="K26" i="5"/>
  <c r="J26" i="5"/>
  <c r="I26" i="5"/>
  <c r="H26" i="5"/>
  <c r="G26" i="5"/>
  <c r="F26" i="5"/>
  <c r="E26" i="5"/>
  <c r="D26" i="5"/>
  <c r="C26" i="5"/>
  <c r="B26" i="5"/>
  <c r="S25" i="5"/>
  <c r="R25" i="5"/>
  <c r="Q25" i="5"/>
  <c r="P25" i="5"/>
  <c r="O25" i="5"/>
  <c r="N25" i="5"/>
  <c r="M25" i="5"/>
  <c r="L25" i="5"/>
  <c r="K25" i="5"/>
  <c r="J25" i="5"/>
  <c r="I25" i="5"/>
  <c r="H25" i="5"/>
  <c r="G25" i="5"/>
  <c r="F25" i="5"/>
  <c r="E25" i="5"/>
  <c r="D25" i="5"/>
  <c r="C25" i="5"/>
  <c r="B25" i="5"/>
  <c r="A20" i="5"/>
  <c r="S33" i="5"/>
  <c r="S47" i="5"/>
  <c r="Q46" i="5"/>
  <c r="P48" i="5"/>
  <c r="M44" i="5"/>
  <c r="L44" i="5"/>
  <c r="K43" i="5"/>
  <c r="G47" i="5"/>
  <c r="F47" i="5"/>
  <c r="E46" i="5"/>
  <c r="C45" i="5"/>
  <c r="B47" i="5"/>
  <c r="U31" i="5"/>
  <c r="T31" i="5"/>
  <c r="T30" i="5"/>
  <c r="T29" i="5"/>
  <c r="U27" i="5"/>
  <c r="T27" i="5"/>
  <c r="U26" i="5"/>
  <c r="T25" i="5"/>
  <c r="L43" i="5"/>
  <c r="F46" i="5"/>
  <c r="R46" i="5"/>
  <c r="T47" i="5"/>
  <c r="K42" i="5"/>
  <c r="M43" i="5"/>
  <c r="C44" i="5"/>
  <c r="O44" i="5"/>
  <c r="E45" i="5"/>
  <c r="Q45" i="5"/>
  <c r="G46" i="5"/>
  <c r="S46" i="5"/>
  <c r="K48" i="5"/>
  <c r="F45" i="5"/>
  <c r="L48" i="5"/>
  <c r="L42" i="5"/>
  <c r="L45" i="5"/>
  <c r="L46" i="5"/>
  <c r="L47" i="5"/>
  <c r="G45" i="5"/>
  <c r="L33" i="5"/>
  <c r="B42" i="5"/>
  <c r="B48" i="5"/>
  <c r="N42" i="5"/>
  <c r="P43" i="5"/>
  <c r="F44" i="5"/>
  <c r="T45" i="5"/>
  <c r="Q44" i="5"/>
  <c r="C42" i="5"/>
  <c r="E43" i="5"/>
  <c r="Q43" i="5"/>
  <c r="G44" i="5"/>
  <c r="S44" i="5"/>
  <c r="K46" i="5"/>
  <c r="M47" i="5"/>
  <c r="C48" i="5"/>
  <c r="R45" i="5"/>
  <c r="K33" i="5"/>
  <c r="M42" i="5"/>
  <c r="M48" i="5"/>
  <c r="M50" i="5"/>
  <c r="E44" i="5"/>
  <c r="S45" i="5"/>
  <c r="T26" i="5"/>
  <c r="B33" i="5"/>
  <c r="P42" i="5"/>
  <c r="F43" i="5"/>
  <c r="H44" i="5"/>
  <c r="T44" i="5"/>
  <c r="E42" i="5"/>
  <c r="Q42" i="5"/>
  <c r="G43" i="5"/>
  <c r="S43" i="5"/>
  <c r="E48" i="5"/>
  <c r="Q48" i="5"/>
  <c r="P33" i="5"/>
  <c r="F42" i="5"/>
  <c r="F48" i="5"/>
  <c r="E33" i="5"/>
  <c r="G42" i="5"/>
  <c r="G50" i="5"/>
  <c r="E47" i="5"/>
  <c r="Q47" i="5"/>
  <c r="G48" i="5"/>
  <c r="S48" i="5"/>
  <c r="S42" i="5"/>
  <c r="F33" i="5"/>
  <c r="H42" i="5"/>
  <c r="T42" i="5"/>
  <c r="T48" i="5"/>
  <c r="V26" i="5"/>
  <c r="U28" i="5"/>
  <c r="I48" i="5"/>
  <c r="K50" i="5"/>
  <c r="U29" i="5"/>
  <c r="I47" i="5"/>
  <c r="I42" i="5"/>
  <c r="I50" i="5"/>
  <c r="P50" i="5"/>
  <c r="I45" i="5"/>
  <c r="I43" i="5"/>
  <c r="I46" i="5"/>
  <c r="E50" i="5"/>
  <c r="Q50" i="5"/>
  <c r="G33" i="5"/>
  <c r="N43" i="5"/>
  <c r="H48" i="5"/>
  <c r="Q33" i="5"/>
  <c r="M33" i="5"/>
  <c r="H33" i="5"/>
  <c r="T50" i="5"/>
  <c r="T28" i="5"/>
  <c r="B50" i="5"/>
  <c r="H46" i="5"/>
  <c r="V31" i="5"/>
  <c r="R33" i="5"/>
  <c r="R48" i="5"/>
  <c r="R43" i="5"/>
  <c r="H45" i="5"/>
  <c r="C50" i="5"/>
  <c r="V15" i="5"/>
  <c r="U30" i="5"/>
  <c r="R42" i="5"/>
  <c r="R50" i="5"/>
  <c r="R44" i="5"/>
  <c r="L50" i="5"/>
  <c r="N47" i="5"/>
  <c r="N44" i="5"/>
  <c r="N46" i="5"/>
  <c r="U25" i="5"/>
  <c r="F50" i="5"/>
  <c r="S50" i="5"/>
  <c r="D43" i="5"/>
  <c r="R47" i="5"/>
  <c r="H50" i="5"/>
  <c r="N48" i="5"/>
  <c r="H47" i="5"/>
  <c r="D47" i="5"/>
  <c r="W29" i="5"/>
  <c r="V46" i="5"/>
  <c r="V44" i="5"/>
  <c r="V45" i="5"/>
  <c r="V43" i="5"/>
  <c r="V47" i="5"/>
  <c r="V48" i="5"/>
  <c r="V42" i="5"/>
  <c r="U15" i="5"/>
  <c r="U47" i="5"/>
  <c r="O42" i="5"/>
  <c r="J43" i="5"/>
  <c r="C33" i="5"/>
  <c r="D44" i="5"/>
  <c r="V30" i="5"/>
  <c r="D33" i="5"/>
  <c r="J33" i="5"/>
  <c r="O47" i="5"/>
  <c r="J47" i="5"/>
  <c r="I33" i="5"/>
  <c r="O33" i="5"/>
  <c r="J44" i="5"/>
  <c r="D46" i="5"/>
  <c r="O48" i="5"/>
  <c r="V27" i="5"/>
  <c r="D42" i="5"/>
  <c r="J48" i="5"/>
  <c r="J42" i="5"/>
  <c r="N33" i="5"/>
  <c r="J46" i="5"/>
  <c r="O45" i="5"/>
  <c r="D48" i="5"/>
  <c r="O46" i="5"/>
  <c r="J45" i="5"/>
  <c r="W28" i="5"/>
  <c r="W15" i="5"/>
  <c r="W42" i="5"/>
  <c r="W27" i="5"/>
  <c r="W25" i="5"/>
  <c r="V25" i="5"/>
  <c r="W26" i="5"/>
  <c r="V29" i="5"/>
  <c r="W30" i="5"/>
  <c r="W31" i="5"/>
  <c r="X15" i="5"/>
  <c r="X48" i="5"/>
  <c r="N50" i="5"/>
  <c r="D50" i="5"/>
  <c r="U42" i="5"/>
  <c r="V50" i="5"/>
  <c r="W44" i="5"/>
  <c r="O50" i="5"/>
  <c r="U44" i="5"/>
  <c r="U45" i="5"/>
  <c r="U46" i="5"/>
  <c r="U48" i="5"/>
  <c r="U43" i="5"/>
  <c r="T33" i="5"/>
  <c r="J50" i="5"/>
  <c r="U33" i="5"/>
  <c r="W46" i="5"/>
  <c r="W45" i="5"/>
  <c r="W43" i="5"/>
  <c r="W47" i="5"/>
  <c r="V33" i="5"/>
  <c r="W48" i="5"/>
  <c r="X46" i="5"/>
  <c r="X45" i="5"/>
  <c r="W33" i="5"/>
  <c r="X43" i="5"/>
  <c r="X42" i="5"/>
  <c r="X44" i="5"/>
  <c r="X47" i="5"/>
  <c r="U50" i="5"/>
  <c r="W50" i="5"/>
  <c r="X50" i="5"/>
</calcChain>
</file>

<file path=xl/sharedStrings.xml><?xml version="1.0" encoding="utf-8"?>
<sst xmlns="http://schemas.openxmlformats.org/spreadsheetml/2006/main" count="66" uniqueCount="46">
  <si>
    <t>Levels (in million PhP)</t>
  </si>
  <si>
    <t>2019</t>
  </si>
  <si>
    <t>2020</t>
  </si>
  <si>
    <t>2022</t>
  </si>
  <si>
    <t>1-Accommodation services for visitors</t>
  </si>
  <si>
    <t>2-Food and beverage serving services</t>
  </si>
  <si>
    <t>3-Transport services</t>
  </si>
  <si>
    <t>4-Travel agencies and other reservation services</t>
  </si>
  <si>
    <t>Growth rates (in percent)</t>
  </si>
  <si>
    <t>2000-01</t>
  </si>
  <si>
    <t>2001-02</t>
  </si>
  <si>
    <t>2002-03</t>
  </si>
  <si>
    <t>2003-04</t>
  </si>
  <si>
    <t>2004-05</t>
  </si>
  <si>
    <t>2005-06</t>
  </si>
  <si>
    <t>2006-07</t>
  </si>
  <si>
    <t>2007-08</t>
  </si>
  <si>
    <t>2008-09</t>
  </si>
  <si>
    <t>2009-10</t>
  </si>
  <si>
    <t>2010-11</t>
  </si>
  <si>
    <t>2011-12</t>
  </si>
  <si>
    <t>2012-13</t>
  </si>
  <si>
    <t>2013-14</t>
  </si>
  <si>
    <t>2014-15</t>
  </si>
  <si>
    <t>2015-16</t>
  </si>
  <si>
    <t>2016-17</t>
  </si>
  <si>
    <t>2017-18</t>
  </si>
  <si>
    <t>2018-19</t>
  </si>
  <si>
    <t>2019-20</t>
  </si>
  <si>
    <t>2020-21</t>
  </si>
  <si>
    <t>2021-22</t>
  </si>
  <si>
    <t>Percent share to total (in percent)</t>
  </si>
  <si>
    <t>Table 5.1</t>
  </si>
  <si>
    <t>INDUSTRY</t>
  </si>
  <si>
    <t>6-Country-specific tourism characteristic services - shopping</t>
  </si>
  <si>
    <t>TOTAL GROSS VALUE ADDED OF TOURISM INDUSTRIES</t>
  </si>
  <si>
    <t>Table 5.2</t>
  </si>
  <si>
    <t>Table 5.3</t>
  </si>
  <si>
    <t>Note:  GVATI was derived based on Production Accounts of Tourism Industries and Other Industries and Total Domestic Supply and Internal Tourism Consumption which were computed using the data from the Supply and Use Table and the National Accounts of the Philippine Statistics Authority.</t>
  </si>
  <si>
    <t>GROSS VALUE ADDED OF TOURISM INDUSTRIES (GVATI) AT CURRENT PRICES, 2000-2022</t>
  </si>
  <si>
    <t>7-Miscellaneous services</t>
  </si>
  <si>
    <r>
      <t>2021</t>
    </r>
    <r>
      <rPr>
        <vertAlign val="superscript"/>
        <sz val="18"/>
        <rFont val="Arial"/>
        <family val="2"/>
      </rPr>
      <t>r</t>
    </r>
  </si>
  <si>
    <r>
      <rPr>
        <i/>
        <vertAlign val="superscript"/>
        <sz val="18"/>
        <rFont val="Arial"/>
        <family val="2"/>
      </rPr>
      <t xml:space="preserve">r </t>
    </r>
    <r>
      <rPr>
        <i/>
        <sz val="18"/>
        <rFont val="Arial"/>
        <family val="2"/>
      </rPr>
      <t>- Revised</t>
    </r>
  </si>
  <si>
    <t>Tourism characteristic industries</t>
  </si>
  <si>
    <t>7-Miscellaneous services*</t>
  </si>
  <si>
    <t>*include health goods and services, wellness and personal care, foreign exchange services, among others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</si>
</sst>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0_);_(* \(#,##0.00\);_(* &quot;-&quot;??_);_(@_)"/>
    <numFmt numFmtId="165" formatCode="_(* #,##0_);_(* \(#,##0\);_(* &quot;-&quot;??_);_(@_)"/>
    <numFmt numFmtId="166" formatCode="0.0"/>
    <numFmt numFmtId="169" formatCode="_(* #,##0.0_);_(* \(#,##0.0\);_(* &quot;-&quot;??_);_(@_)"/>
  </numFmts>
  <fonts count="10" x14ac:knownFonts="1">
    <font>
      <sz val="11"/>
      <color theme="1"/>
      <name val="Calibri"/>
      <family val="2"/>
      <scheme val="minor"/>
    </font>
    <font>
      <sz val="11"/>
      <color theme="1"/>
      <name val="Calibri"/>
      <family val="2"/>
      <scheme val="minor"/>
    </font>
    <font>
      <sz val="10"/>
      <name val="Arial"/>
      <family val="2"/>
    </font>
    <font>
      <sz val="8"/>
      <name val="Calibri"/>
      <family val="2"/>
      <scheme val="minor"/>
    </font>
    <font>
      <sz val="18"/>
      <color theme="1"/>
      <name val="Arial"/>
      <family val="2"/>
    </font>
    <font>
      <vertAlign val="superscript"/>
      <sz val="18"/>
      <name val="Arial"/>
      <family val="2"/>
    </font>
    <font>
      <sz val="18"/>
      <name val="Arial"/>
      <family val="2"/>
    </font>
    <font>
      <i/>
      <sz val="18"/>
      <name val="Arial"/>
      <family val="2"/>
    </font>
    <font>
      <i/>
      <vertAlign val="superscript"/>
      <sz val="18"/>
      <name val="Arial"/>
      <family val="2"/>
    </font>
    <font>
      <i/>
      <sz val="18"/>
      <color theme="1"/>
      <name val="Arial"/>
      <family val="2"/>
    </font>
  </fonts>
  <fills count="2">
    <fill>
      <patternFill patternType="none"/>
    </fill>
    <fill>
      <patternFill patternType="gray125"/>
    </fill>
  </fills>
  <borders count="2">
    <border>
      <left/>
      <right/>
      <top/>
      <bottom/>
      <diagonal/>
    </border>
    <border>
      <left/>
      <right/>
      <top style="dashed">
        <color auto="1"/>
      </top>
      <bottom style="dashed">
        <color auto="1"/>
      </bottom>
      <diagonal/>
    </border>
  </borders>
  <cellStyleXfs count="4">
    <xf numFmtId="0" fontId="0" fillId="0" borderId="0"/>
    <xf numFmtId="43" fontId="1" fillId="0" borderId="0" applyFont="0" applyFill="0" applyBorder="0" applyAlignment="0" applyProtection="0"/>
    <xf numFmtId="0" fontId="2" fillId="0" borderId="0"/>
    <xf numFmtId="164" fontId="2" fillId="0" borderId="0" applyFont="0" applyFill="0" applyBorder="0" applyAlignment="0" applyProtection="0"/>
  </cellStyleXfs>
  <cellXfs count="39">
    <xf numFmtId="0" fontId="0" fillId="0" borderId="0" xfId="0"/>
    <xf numFmtId="0" fontId="4" fillId="0" borderId="0" xfId="0" applyFont="1"/>
    <xf numFmtId="0" fontId="4" fillId="0" borderId="0" xfId="0" applyFont="1" applyProtection="1">
      <protection locked="0"/>
    </xf>
    <xf numFmtId="3" fontId="4" fillId="0" borderId="0" xfId="0" applyNumberFormat="1" applyFont="1"/>
    <xf numFmtId="0" fontId="4" fillId="0" borderId="1" xfId="0" quotePrefix="1" applyFont="1" applyBorder="1" applyAlignment="1" applyProtection="1">
      <alignment horizontal="center" vertical="center"/>
      <protection locked="0"/>
    </xf>
    <xf numFmtId="0" fontId="4" fillId="0" borderId="0" xfId="0" applyFont="1" applyAlignment="1">
      <alignment vertical="center"/>
    </xf>
    <xf numFmtId="165" fontId="6" fillId="0" borderId="0" xfId="1" applyNumberFormat="1" applyFont="1" applyBorder="1"/>
    <xf numFmtId="165" fontId="6" fillId="0" borderId="0" xfId="1" applyNumberFormat="1" applyFont="1" applyBorder="1" applyProtection="1">
      <protection locked="0"/>
    </xf>
    <xf numFmtId="0" fontId="7" fillId="0" borderId="0" xfId="0" applyFont="1" applyAlignment="1">
      <alignment horizontal="left" vertical="center"/>
    </xf>
    <xf numFmtId="0" fontId="4" fillId="0" borderId="0" xfId="0" applyFont="1" applyAlignment="1">
      <alignment horizontal="center"/>
    </xf>
    <xf numFmtId="0" fontId="4" fillId="0" borderId="0" xfId="0" applyFont="1" applyAlignment="1">
      <alignment horizontal="left"/>
    </xf>
    <xf numFmtId="0" fontId="4" fillId="0" borderId="0" xfId="0" applyFont="1" applyAlignment="1" applyProtection="1">
      <alignment vertical="center"/>
      <protection locked="0"/>
    </xf>
    <xf numFmtId="166" fontId="4" fillId="0" borderId="0" xfId="0" applyNumberFormat="1" applyFont="1"/>
    <xf numFmtId="166" fontId="4" fillId="0" borderId="0" xfId="0" applyNumberFormat="1" applyFont="1" applyProtection="1">
      <protection locked="0"/>
    </xf>
    <xf numFmtId="165" fontId="6" fillId="0" borderId="1" xfId="1" applyNumberFormat="1" applyFont="1" applyBorder="1" applyAlignment="1">
      <alignment horizontal="center" vertical="center"/>
    </xf>
    <xf numFmtId="0" fontId="4" fillId="0" borderId="1" xfId="0" quotePrefix="1" applyFont="1" applyBorder="1" applyAlignment="1">
      <alignment horizontal="center" vertical="center" wrapText="1"/>
    </xf>
    <xf numFmtId="165" fontId="6" fillId="0" borderId="0" xfId="1" applyNumberFormat="1" applyFont="1" applyBorder="1" applyAlignment="1">
      <alignment horizontal="left" vertical="center"/>
    </xf>
    <xf numFmtId="165" fontId="4" fillId="0" borderId="0" xfId="0" applyNumberFormat="1" applyFont="1" applyAlignment="1">
      <alignment vertical="center"/>
    </xf>
    <xf numFmtId="165" fontId="4" fillId="0" borderId="0" xfId="1" applyNumberFormat="1" applyFont="1" applyBorder="1" applyAlignment="1">
      <alignment horizontal="left" vertical="center" indent="2"/>
    </xf>
    <xf numFmtId="165" fontId="6" fillId="0" borderId="0" xfId="1" applyNumberFormat="1" applyFont="1" applyBorder="1" applyAlignment="1">
      <alignment vertical="center"/>
    </xf>
    <xf numFmtId="165" fontId="6" fillId="0" borderId="0" xfId="1" applyNumberFormat="1" applyFont="1" applyFill="1" applyBorder="1" applyAlignment="1">
      <alignment vertical="center"/>
    </xf>
    <xf numFmtId="165" fontId="6" fillId="0" borderId="0" xfId="1" applyNumberFormat="1" applyFont="1" applyBorder="1" applyAlignment="1">
      <alignment horizontal="left" vertical="center" indent="2"/>
    </xf>
    <xf numFmtId="165" fontId="4" fillId="0" borderId="1" xfId="0" applyNumberFormat="1" applyFont="1" applyBorder="1" applyAlignment="1">
      <alignment vertical="center"/>
    </xf>
    <xf numFmtId="165" fontId="4" fillId="0" borderId="1" xfId="0" applyNumberFormat="1" applyFont="1" applyBorder="1" applyAlignment="1" applyProtection="1">
      <alignment vertical="center"/>
      <protection locked="0"/>
    </xf>
    <xf numFmtId="165" fontId="6" fillId="0" borderId="0" xfId="1" applyNumberFormat="1" applyFont="1" applyBorder="1" applyAlignment="1">
      <alignment horizontal="center" vertical="center"/>
    </xf>
    <xf numFmtId="165" fontId="4" fillId="0" borderId="0" xfId="1" applyNumberFormat="1" applyFont="1"/>
    <xf numFmtId="0" fontId="4" fillId="0" borderId="1" xfId="0" quotePrefix="1" applyFont="1" applyBorder="1" applyAlignment="1" applyProtection="1">
      <alignment horizontal="center" vertical="center" wrapText="1"/>
      <protection locked="0"/>
    </xf>
    <xf numFmtId="169" fontId="4" fillId="0" borderId="0" xfId="0" applyNumberFormat="1" applyFont="1" applyAlignment="1">
      <alignment vertical="center"/>
    </xf>
    <xf numFmtId="166" fontId="4" fillId="0" borderId="0" xfId="0" applyNumberFormat="1" applyFont="1" applyAlignment="1">
      <alignment vertical="center"/>
    </xf>
    <xf numFmtId="166" fontId="4" fillId="0" borderId="0" xfId="0" applyNumberFormat="1" applyFont="1" applyAlignment="1" applyProtection="1">
      <alignment vertical="center"/>
      <protection locked="0"/>
    </xf>
    <xf numFmtId="166" fontId="4" fillId="0" borderId="1" xfId="0" applyNumberFormat="1" applyFont="1" applyBorder="1" applyAlignment="1">
      <alignment vertical="center"/>
    </xf>
    <xf numFmtId="166" fontId="4" fillId="0" borderId="1" xfId="0" applyNumberFormat="1" applyFont="1" applyBorder="1" applyAlignment="1" applyProtection="1">
      <alignment vertical="center"/>
      <protection locked="0"/>
    </xf>
    <xf numFmtId="169" fontId="4" fillId="0" borderId="0" xfId="0" applyNumberFormat="1" applyFont="1" applyAlignment="1" applyProtection="1">
      <alignment vertical="center"/>
      <protection locked="0"/>
    </xf>
    <xf numFmtId="169" fontId="4" fillId="0" borderId="0" xfId="0" applyNumberFormat="1" applyFont="1"/>
    <xf numFmtId="169" fontId="4" fillId="0" borderId="0" xfId="0" applyNumberFormat="1" applyFont="1" applyProtection="1">
      <protection locked="0"/>
    </xf>
    <xf numFmtId="169" fontId="4" fillId="0" borderId="1" xfId="0" applyNumberFormat="1" applyFont="1" applyBorder="1" applyAlignment="1">
      <alignment vertical="center"/>
    </xf>
    <xf numFmtId="169" fontId="4" fillId="0" borderId="1" xfId="0" applyNumberFormat="1" applyFont="1" applyBorder="1" applyAlignment="1" applyProtection="1">
      <alignment vertical="center"/>
      <protection locked="0"/>
    </xf>
    <xf numFmtId="0" fontId="9" fillId="0" borderId="0" xfId="0" applyFont="1" applyAlignment="1">
      <alignment horizontal="left" vertical="top"/>
    </xf>
    <xf numFmtId="0" fontId="4" fillId="0" borderId="0" xfId="0" applyFont="1" applyAlignment="1">
      <alignment horizontal="left" vertical="center" wrapText="1"/>
    </xf>
  </cellXfs>
  <cellStyles count="4">
    <cellStyle name="Comma" xfId="1" builtinId="3"/>
    <cellStyle name="Comma 2" xfId="3" xr:uid="{C9D1E9ED-2016-48E5-81B6-F51734650502}"/>
    <cellStyle name="Normal" xfId="0" builtinId="0"/>
    <cellStyle name="Normal 2" xfId="2" xr:uid="{312B1E2C-5E82-4A3D-B8C0-730FBC8BEFE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sso_server/EISAD_Files/lea/PTSA/PSY%20chapter%20on%20touris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s_statistics/eisad/Documents%20and%20Settings/ra.clavido/Desktop/PTSA/Inbound/Inbound%20tourism%20expenditure%20(2000-2007).xls"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masfilesrvr\SAD\SAD\2023\08%20PTSA\3%202022%20Estimates\2%20Fnl_Ws\PTSA-Tables-2000-2021_consol_as%20of%2029May2023_linked.xlsx" TargetMode="External"/><Relationship Id="rId1" Type="http://schemas.openxmlformats.org/officeDocument/2006/relationships/externalLinkPath" Target="/SAD/2023/08%20PTSA/3%202022%20Estimates/2%20Fnl_Ws/PTSA-Tables-2000-2021_consol_as%20of%2029May2023_link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8_10"/>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rrival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ables 1"/>
      <sheetName val="Tables 2"/>
      <sheetName val="Tables 3"/>
      <sheetName val="Tables 4"/>
      <sheetName val="Table 5"/>
      <sheetName val="Tables 6"/>
      <sheetName val="Tables 7"/>
      <sheetName val="Table 8"/>
      <sheetName val="Table 9"/>
      <sheetName val=" Tables 10"/>
      <sheetName val="graphs"/>
    </sheetNames>
    <sheetDataSet>
      <sheetData sheetId="0">
        <row r="7">
          <cell r="U7">
            <v>191543.20852660481</v>
          </cell>
        </row>
        <row r="19">
          <cell r="B19">
            <v>98790.569596222616</v>
          </cell>
          <cell r="C19">
            <v>103040.32912252941</v>
          </cell>
          <cell r="D19">
            <v>111919.57168885101</v>
          </cell>
          <cell r="E19">
            <v>106661.13583461895</v>
          </cell>
          <cell r="F19">
            <v>130672.45752300062</v>
          </cell>
          <cell r="G19">
            <v>125906.64043224118</v>
          </cell>
          <cell r="H19">
            <v>163464.6687563271</v>
          </cell>
          <cell r="I19">
            <v>150995.0919794552</v>
          </cell>
          <cell r="J19">
            <v>126814.27064063656</v>
          </cell>
          <cell r="K19">
            <v>124872.59808391024</v>
          </cell>
          <cell r="L19">
            <v>136756.487995078</v>
          </cell>
          <cell r="M19">
            <v>159962.21285191175</v>
          </cell>
          <cell r="N19">
            <v>196994.99073778719</v>
          </cell>
          <cell r="O19">
            <v>227339.11736416823</v>
          </cell>
          <cell r="P19">
            <v>279358.12783831841</v>
          </cell>
          <cell r="Q19">
            <v>309226.80414735462</v>
          </cell>
          <cell r="R19">
            <v>314609.95271957188</v>
          </cell>
          <cell r="S19">
            <v>452631.76052845921</v>
          </cell>
          <cell r="T19">
            <v>445583.4123307924</v>
          </cell>
          <cell r="U19">
            <v>600008.28503818065</v>
          </cell>
          <cell r="V19">
            <v>132582.87075978451</v>
          </cell>
          <cell r="W19">
            <v>27632.512579754395</v>
          </cell>
        </row>
      </sheetData>
      <sheetData sheetId="1">
        <row r="7">
          <cell r="U7">
            <v>832860.45965480106</v>
          </cell>
        </row>
        <row r="19">
          <cell r="B19">
            <v>163123.60193314741</v>
          </cell>
          <cell r="C19">
            <v>199662.09542281411</v>
          </cell>
          <cell r="D19">
            <v>191093.46798436588</v>
          </cell>
          <cell r="E19">
            <v>214806.1387789078</v>
          </cell>
          <cell r="F19">
            <v>265189.46857443918</v>
          </cell>
          <cell r="G19">
            <v>348719.51274823077</v>
          </cell>
          <cell r="H19">
            <v>378615.5760139015</v>
          </cell>
          <cell r="I19">
            <v>471818.9065822048</v>
          </cell>
          <cell r="J19">
            <v>420342.56658728229</v>
          </cell>
          <cell r="K19">
            <v>450559.11655682418</v>
          </cell>
          <cell r="L19">
            <v>609155.40109593503</v>
          </cell>
          <cell r="M19">
            <v>785772.30741326418</v>
          </cell>
          <cell r="N19">
            <v>886849.46704591298</v>
          </cell>
          <cell r="O19">
            <v>1010772.9169912279</v>
          </cell>
          <cell r="P19">
            <v>1248675.3387506863</v>
          </cell>
          <cell r="Q19">
            <v>1576103.5406388722</v>
          </cell>
          <cell r="R19">
            <v>1876391.864080417</v>
          </cell>
          <cell r="S19">
            <v>2352624.9420686881</v>
          </cell>
          <cell r="T19">
            <v>2846088.7523941025</v>
          </cell>
          <cell r="U19">
            <v>3143950.3853153414</v>
          </cell>
          <cell r="V19">
            <v>564234.72982625256</v>
          </cell>
          <cell r="W19">
            <v>782505.82431037119</v>
          </cell>
        </row>
      </sheetData>
      <sheetData sheetId="2">
        <row r="19">
          <cell r="B19">
            <v>75315.143914724496</v>
          </cell>
          <cell r="C19">
            <v>89203.733153122361</v>
          </cell>
          <cell r="D19">
            <v>90606.22678996819</v>
          </cell>
          <cell r="E19">
            <v>95126.305172765744</v>
          </cell>
          <cell r="F19">
            <v>101068.14733448481</v>
          </cell>
          <cell r="G19">
            <v>109879.12611814056</v>
          </cell>
          <cell r="H19">
            <v>151344.86780600226</v>
          </cell>
          <cell r="I19">
            <v>149431.80772362003</v>
          </cell>
          <cell r="J19">
            <v>170386.48798041593</v>
          </cell>
          <cell r="K19">
            <v>158814.3571875784</v>
          </cell>
          <cell r="L19">
            <v>150665.12098103092</v>
          </cell>
          <cell r="M19">
            <v>144531.75499734678</v>
          </cell>
          <cell r="N19">
            <v>143964.6237007872</v>
          </cell>
          <cell r="O19">
            <v>149936.60561442375</v>
          </cell>
          <cell r="P19">
            <v>193471.78025593306</v>
          </cell>
          <cell r="Q19">
            <v>274762.61950781202</v>
          </cell>
          <cell r="R19">
            <v>290397.91228102561</v>
          </cell>
          <cell r="S19">
            <v>307124.1303561565</v>
          </cell>
          <cell r="T19">
            <v>333014.17538999999</v>
          </cell>
          <cell r="U19">
            <v>340151.35033036291</v>
          </cell>
          <cell r="V19">
            <v>78952.911785838893</v>
          </cell>
          <cell r="W19">
            <v>100386.39508987169</v>
          </cell>
        </row>
      </sheetData>
      <sheetData sheetId="3">
        <row r="19">
          <cell r="B19">
            <v>261914.17152937001</v>
          </cell>
          <cell r="C19">
            <v>302702.42454534356</v>
          </cell>
          <cell r="D19">
            <v>303013.03967321693</v>
          </cell>
          <cell r="E19">
            <v>321467.27461352677</v>
          </cell>
          <cell r="F19">
            <v>395861.92609743983</v>
          </cell>
          <cell r="G19">
            <v>474626.15318047203</v>
          </cell>
          <cell r="H19">
            <v>542080.24477022851</v>
          </cell>
          <cell r="I19">
            <v>622813.99856165994</v>
          </cell>
          <cell r="J19">
            <v>547156.83722791891</v>
          </cell>
          <cell r="K19">
            <v>575431.71464073448</v>
          </cell>
          <cell r="L19">
            <v>745911.889091013</v>
          </cell>
          <cell r="M19">
            <v>945734.52026517584</v>
          </cell>
          <cell r="N19">
            <v>1083844.4577837</v>
          </cell>
          <cell r="O19">
            <v>1238112.0343553962</v>
          </cell>
          <cell r="P19">
            <v>1528033.4665890047</v>
          </cell>
          <cell r="Q19">
            <v>1885330.3447862267</v>
          </cell>
          <cell r="R19">
            <v>2191001.8167999885</v>
          </cell>
          <cell r="S19">
            <v>2805256.7025971473</v>
          </cell>
          <cell r="T19">
            <v>3291672.1647450002</v>
          </cell>
          <cell r="U19">
            <v>3743958.6703535216</v>
          </cell>
          <cell r="V19">
            <v>696817.60058603715</v>
          </cell>
          <cell r="W19">
            <v>810138.33689012565</v>
          </cell>
        </row>
      </sheetData>
      <sheetData sheetId="4">
        <row r="20">
          <cell r="U20">
            <v>3271586.1171169695</v>
          </cell>
        </row>
      </sheetData>
      <sheetData sheetId="5">
        <row r="16">
          <cell r="B16">
            <v>208775.63512147259</v>
          </cell>
        </row>
      </sheetData>
      <sheetData sheetId="6">
        <row r="5">
          <cell r="V5">
            <v>39378.89875</v>
          </cell>
        </row>
      </sheetData>
      <sheetData sheetId="7">
        <row r="15">
          <cell r="B15">
            <v>252283.4281419031</v>
          </cell>
        </row>
      </sheetData>
      <sheetData sheetId="8">
        <row r="14">
          <cell r="B14">
            <v>71424.315925636984</v>
          </cell>
          <cell r="C14">
            <v>76158.986188359966</v>
          </cell>
          <cell r="D14">
            <v>78797.787074301465</v>
          </cell>
          <cell r="E14">
            <v>76785.456906588312</v>
          </cell>
          <cell r="F14">
            <v>76891.591309504525</v>
          </cell>
          <cell r="G14">
            <v>66239.637816016897</v>
          </cell>
          <cell r="H14">
            <v>70585.769193217813</v>
          </cell>
          <cell r="I14">
            <v>76126.428063176689</v>
          </cell>
          <cell r="J14">
            <v>78479.846397310292</v>
          </cell>
          <cell r="K14">
            <v>79434.335539928623</v>
          </cell>
        </row>
        <row r="36">
          <cell r="B36">
            <v>2012</v>
          </cell>
          <cell r="C36">
            <v>2013</v>
          </cell>
          <cell r="D36">
            <v>2014</v>
          </cell>
          <cell r="E36">
            <v>2015</v>
          </cell>
          <cell r="F36">
            <v>2016</v>
          </cell>
          <cell r="G36">
            <v>2017</v>
          </cell>
          <cell r="H36">
            <v>2018</v>
          </cell>
          <cell r="I36">
            <v>2019</v>
          </cell>
          <cell r="J36">
            <v>2020</v>
          </cell>
          <cell r="K36">
            <v>2021</v>
          </cell>
        </row>
      </sheetData>
      <sheetData sheetId="9">
        <row r="58">
          <cell r="B58">
            <v>27632.512579754395</v>
          </cell>
          <cell r="D58">
            <v>4996723.5335842939</v>
          </cell>
        </row>
        <row r="86">
          <cell r="B86">
            <v>782505.82431037119</v>
          </cell>
          <cell r="D86">
            <v>14610149.17548511</v>
          </cell>
        </row>
        <row r="114">
          <cell r="B114">
            <v>810138.33689012565</v>
          </cell>
          <cell r="D114">
            <v>19606872.709069405</v>
          </cell>
        </row>
        <row r="158">
          <cell r="B158">
            <v>338431.61627734092</v>
          </cell>
          <cell r="D158">
            <v>4327283.2322114054</v>
          </cell>
        </row>
      </sheetData>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274FC-D45E-4A98-986C-9AFE83B84553}">
  <sheetPr>
    <pageSetUpPr fitToPage="1"/>
  </sheetPr>
  <dimension ref="A1:X52"/>
  <sheetViews>
    <sheetView tabSelected="1" view="pageBreakPreview" zoomScale="55" zoomScaleNormal="100" zoomScaleSheetLayoutView="55" zoomScalePageLayoutView="55" workbookViewId="0">
      <selection activeCell="G17" sqref="G17"/>
    </sheetView>
  </sheetViews>
  <sheetFormatPr defaultColWidth="8.85546875" defaultRowHeight="23.25" x14ac:dyDescent="0.35"/>
  <cols>
    <col min="1" max="1" width="96.7109375" style="1" customWidth="1"/>
    <col min="2" max="11" width="16.28515625" style="1" bestFit="1" customWidth="1"/>
    <col min="12" max="21" width="19.28515625" style="1" bestFit="1" customWidth="1"/>
    <col min="22" max="22" width="16.28515625" style="1" bestFit="1" customWidth="1"/>
    <col min="23" max="24" width="19.28515625" style="1" bestFit="1" customWidth="1"/>
    <col min="25" max="16384" width="8.85546875" style="1"/>
  </cols>
  <sheetData>
    <row r="1" spans="1:24" x14ac:dyDescent="0.35">
      <c r="A1" s="5" t="s">
        <v>32</v>
      </c>
      <c r="B1" s="5"/>
      <c r="C1" s="5"/>
      <c r="D1" s="5"/>
      <c r="E1" s="5"/>
      <c r="F1" s="5"/>
      <c r="G1" s="5"/>
      <c r="H1" s="5"/>
      <c r="I1" s="5"/>
      <c r="J1" s="5"/>
      <c r="K1" s="5"/>
      <c r="L1" s="5"/>
      <c r="M1" s="5"/>
      <c r="N1" s="5"/>
      <c r="O1" s="5"/>
      <c r="P1" s="5"/>
      <c r="Q1" s="5"/>
      <c r="R1" s="5"/>
      <c r="S1" s="5"/>
      <c r="T1" s="5"/>
      <c r="U1" s="5"/>
      <c r="V1" s="5"/>
    </row>
    <row r="2" spans="1:24" x14ac:dyDescent="0.35">
      <c r="A2" s="11" t="s">
        <v>39</v>
      </c>
      <c r="B2" s="5"/>
      <c r="C2" s="5"/>
      <c r="D2" s="5"/>
      <c r="E2" s="5"/>
      <c r="F2" s="5"/>
      <c r="G2" s="5"/>
      <c r="H2" s="5"/>
      <c r="I2" s="5"/>
      <c r="J2" s="5"/>
      <c r="K2" s="5"/>
      <c r="L2" s="5"/>
      <c r="M2" s="5"/>
      <c r="N2" s="5"/>
      <c r="O2" s="5"/>
      <c r="P2" s="5"/>
      <c r="Q2" s="5"/>
      <c r="R2" s="5"/>
      <c r="S2" s="5"/>
      <c r="T2" s="5"/>
      <c r="U2" s="5"/>
    </row>
    <row r="3" spans="1:24" x14ac:dyDescent="0.35">
      <c r="A3" s="3" t="s">
        <v>0</v>
      </c>
      <c r="B3" s="5"/>
      <c r="C3" s="5"/>
      <c r="D3" s="5"/>
      <c r="E3" s="5"/>
      <c r="F3" s="5"/>
      <c r="G3" s="5"/>
      <c r="H3" s="5"/>
      <c r="I3" s="5"/>
      <c r="J3" s="5"/>
      <c r="K3" s="5"/>
      <c r="L3" s="5"/>
      <c r="M3" s="5"/>
    </row>
    <row r="4" spans="1:24" s="9" customFormat="1" ht="27.75" x14ac:dyDescent="0.35">
      <c r="A4" s="14" t="s">
        <v>33</v>
      </c>
      <c r="B4" s="15">
        <v>2000</v>
      </c>
      <c r="C4" s="15">
        <v>2001</v>
      </c>
      <c r="D4" s="15">
        <v>2002</v>
      </c>
      <c r="E4" s="15">
        <v>2003</v>
      </c>
      <c r="F4" s="15">
        <v>2004</v>
      </c>
      <c r="G4" s="15">
        <v>2005</v>
      </c>
      <c r="H4" s="15">
        <v>2006</v>
      </c>
      <c r="I4" s="15">
        <v>2007</v>
      </c>
      <c r="J4" s="15">
        <v>2008</v>
      </c>
      <c r="K4" s="15">
        <v>2009</v>
      </c>
      <c r="L4" s="15">
        <v>2010</v>
      </c>
      <c r="M4" s="15">
        <v>2011</v>
      </c>
      <c r="N4" s="15">
        <v>2012</v>
      </c>
      <c r="O4" s="15">
        <v>2013</v>
      </c>
      <c r="P4" s="15">
        <v>2014</v>
      </c>
      <c r="Q4" s="15">
        <v>2015</v>
      </c>
      <c r="R4" s="15">
        <v>2016</v>
      </c>
      <c r="S4" s="15">
        <v>2017</v>
      </c>
      <c r="T4" s="15">
        <v>2018</v>
      </c>
      <c r="U4" s="4" t="s">
        <v>1</v>
      </c>
      <c r="V4" s="4" t="s">
        <v>2</v>
      </c>
      <c r="W4" s="4" t="s">
        <v>41</v>
      </c>
      <c r="X4" s="4" t="s">
        <v>3</v>
      </c>
    </row>
    <row r="5" spans="1:24" x14ac:dyDescent="0.35">
      <c r="A5" s="16"/>
      <c r="B5" s="16"/>
      <c r="U5" s="2"/>
      <c r="V5" s="2"/>
      <c r="W5" s="2"/>
      <c r="X5" s="2"/>
    </row>
    <row r="6" spans="1:24" x14ac:dyDescent="0.35">
      <c r="A6" s="6" t="s">
        <v>43</v>
      </c>
      <c r="B6" s="17"/>
      <c r="C6" s="17"/>
      <c r="D6" s="17"/>
      <c r="E6" s="17"/>
      <c r="F6" s="17"/>
      <c r="G6" s="17"/>
      <c r="H6" s="17"/>
      <c r="I6" s="17"/>
      <c r="J6" s="17"/>
      <c r="K6" s="17"/>
      <c r="L6" s="17"/>
      <c r="M6" s="17"/>
      <c r="N6" s="17"/>
      <c r="O6" s="17"/>
      <c r="P6" s="17"/>
      <c r="Q6" s="17"/>
      <c r="R6" s="17"/>
      <c r="S6" s="17"/>
      <c r="T6" s="17"/>
      <c r="U6" s="2"/>
      <c r="V6" s="2"/>
      <c r="W6" s="2"/>
      <c r="X6" s="2"/>
    </row>
    <row r="7" spans="1:24" x14ac:dyDescent="0.35">
      <c r="A7" s="18" t="s">
        <v>4</v>
      </c>
      <c r="B7" s="19">
        <v>45957.356425694648</v>
      </c>
      <c r="C7" s="19">
        <v>49973.00835121252</v>
      </c>
      <c r="D7" s="19">
        <v>50175.357337512534</v>
      </c>
      <c r="E7" s="19">
        <v>53042.900982151135</v>
      </c>
      <c r="F7" s="19">
        <v>62034.051271901255</v>
      </c>
      <c r="G7" s="19">
        <v>64665.078109062837</v>
      </c>
      <c r="H7" s="19">
        <v>68309.167422359198</v>
      </c>
      <c r="I7" s="19">
        <v>81965.583861315157</v>
      </c>
      <c r="J7" s="19">
        <v>71789.301161833457</v>
      </c>
      <c r="K7" s="19">
        <v>76826.223271765048</v>
      </c>
      <c r="L7" s="19">
        <v>93508.204391234642</v>
      </c>
      <c r="M7" s="19">
        <v>120214.79475724594</v>
      </c>
      <c r="N7" s="19">
        <v>144287.00721591042</v>
      </c>
      <c r="O7" s="19">
        <v>172443.33851190188</v>
      </c>
      <c r="P7" s="19">
        <v>217040.06408164173</v>
      </c>
      <c r="Q7" s="19">
        <v>268255.51387018809</v>
      </c>
      <c r="R7" s="19">
        <v>303031.53480075923</v>
      </c>
      <c r="S7" s="20">
        <v>373341.02267454553</v>
      </c>
      <c r="T7" s="20">
        <v>456220.12341429171</v>
      </c>
      <c r="U7" s="7">
        <v>531168.38519418635</v>
      </c>
      <c r="V7" s="7">
        <v>53685.522776176673</v>
      </c>
      <c r="W7" s="7">
        <v>49627.920485676819</v>
      </c>
      <c r="X7" s="7">
        <v>138859.22290183534</v>
      </c>
    </row>
    <row r="8" spans="1:24" x14ac:dyDescent="0.35">
      <c r="A8" s="18" t="s">
        <v>5</v>
      </c>
      <c r="B8" s="19">
        <v>37296.958852005737</v>
      </c>
      <c r="C8" s="19">
        <v>45493.071747379414</v>
      </c>
      <c r="D8" s="19">
        <v>51685.362849222351</v>
      </c>
      <c r="E8" s="19">
        <v>54014.277572064741</v>
      </c>
      <c r="F8" s="19">
        <v>68326.860412947484</v>
      </c>
      <c r="G8" s="19">
        <v>83669.013302460313</v>
      </c>
      <c r="H8" s="19">
        <v>93705.954941735792</v>
      </c>
      <c r="I8" s="19">
        <v>109753.18712413276</v>
      </c>
      <c r="J8" s="19">
        <v>134339.60288898915</v>
      </c>
      <c r="K8" s="19">
        <v>161873.71437115251</v>
      </c>
      <c r="L8" s="19">
        <v>203958.28568367334</v>
      </c>
      <c r="M8" s="19">
        <v>237715.61700918834</v>
      </c>
      <c r="N8" s="19">
        <v>284235.98535604263</v>
      </c>
      <c r="O8" s="19">
        <v>326036.45978198014</v>
      </c>
      <c r="P8" s="19">
        <v>387047.85476290877</v>
      </c>
      <c r="Q8" s="19">
        <v>425850.98999220354</v>
      </c>
      <c r="R8" s="19">
        <v>502805.15278577199</v>
      </c>
      <c r="S8" s="20">
        <v>592087.28623481689</v>
      </c>
      <c r="T8" s="20">
        <v>712456.05097797257</v>
      </c>
      <c r="U8" s="7">
        <v>826417.48191930191</v>
      </c>
      <c r="V8" s="7">
        <v>106167.44906058404</v>
      </c>
      <c r="W8" s="7">
        <v>109776.07057592887</v>
      </c>
      <c r="X8" s="7">
        <v>239603.81579424464</v>
      </c>
    </row>
    <row r="9" spans="1:24" x14ac:dyDescent="0.35">
      <c r="A9" s="18" t="s">
        <v>6</v>
      </c>
      <c r="B9" s="19">
        <v>83381.842892220957</v>
      </c>
      <c r="C9" s="19">
        <v>101517.28637323035</v>
      </c>
      <c r="D9" s="19">
        <v>111641.89328541679</v>
      </c>
      <c r="E9" s="19">
        <v>120951.61310073081</v>
      </c>
      <c r="F9" s="19">
        <v>150699.30845202963</v>
      </c>
      <c r="G9" s="19">
        <v>163651.53836675902</v>
      </c>
      <c r="H9" s="19">
        <v>177676.98192597742</v>
      </c>
      <c r="I9" s="19">
        <v>193866.65250483897</v>
      </c>
      <c r="J9" s="19">
        <v>211197.12711783164</v>
      </c>
      <c r="K9" s="19">
        <v>227576.4631191449</v>
      </c>
      <c r="L9" s="19">
        <v>258911.24124368353</v>
      </c>
      <c r="M9" s="19">
        <v>287038.70574072207</v>
      </c>
      <c r="N9" s="19">
        <v>317830.36998346209</v>
      </c>
      <c r="O9" s="19">
        <v>354153.45350524847</v>
      </c>
      <c r="P9" s="19">
        <v>389843.1339167633</v>
      </c>
      <c r="Q9" s="19">
        <v>435585.5469815337</v>
      </c>
      <c r="R9" s="19">
        <v>476806.12995668332</v>
      </c>
      <c r="S9" s="20">
        <v>513349.13130134635</v>
      </c>
      <c r="T9" s="20">
        <v>550780.34934515751</v>
      </c>
      <c r="U9" s="7">
        <v>555807.98928620806</v>
      </c>
      <c r="V9" s="7">
        <v>359134.15909463738</v>
      </c>
      <c r="W9" s="7">
        <v>393571.35708642285</v>
      </c>
      <c r="X9" s="7">
        <v>563732.67383618047</v>
      </c>
    </row>
    <row r="10" spans="1:24" x14ac:dyDescent="0.35">
      <c r="A10" s="21" t="s">
        <v>7</v>
      </c>
      <c r="B10" s="19">
        <v>12568.992858872889</v>
      </c>
      <c r="C10" s="19">
        <v>13564.738505581381</v>
      </c>
      <c r="D10" s="19">
        <v>15288.621670457042</v>
      </c>
      <c r="E10" s="19">
        <v>17237.850737754594</v>
      </c>
      <c r="F10" s="19">
        <v>19049.404051096157</v>
      </c>
      <c r="G10" s="19">
        <v>23990.985147640902</v>
      </c>
      <c r="H10" s="19">
        <v>27015.650640289819</v>
      </c>
      <c r="I10" s="19">
        <v>33041.180364598411</v>
      </c>
      <c r="J10" s="19">
        <v>36042.995322526447</v>
      </c>
      <c r="K10" s="19">
        <v>35535.711756316909</v>
      </c>
      <c r="L10" s="19">
        <v>39498.423661245135</v>
      </c>
      <c r="M10" s="19">
        <v>47472.928874341014</v>
      </c>
      <c r="N10" s="19">
        <v>53249.547552735152</v>
      </c>
      <c r="O10" s="19">
        <v>59682.382539131919</v>
      </c>
      <c r="P10" s="19">
        <v>74043.685071073793</v>
      </c>
      <c r="Q10" s="19">
        <v>93958.235597095685</v>
      </c>
      <c r="R10" s="19">
        <v>109908.42601094955</v>
      </c>
      <c r="S10" s="20">
        <v>137104.69873219103</v>
      </c>
      <c r="T10" s="20">
        <v>167058.47903998892</v>
      </c>
      <c r="U10" s="7">
        <v>186985.94046716136</v>
      </c>
      <c r="V10" s="7">
        <v>33623.018257138225</v>
      </c>
      <c r="W10" s="7">
        <v>45989.117244994603</v>
      </c>
      <c r="X10" s="7">
        <v>95821.36785663334</v>
      </c>
    </row>
    <row r="11" spans="1:24" x14ac:dyDescent="0.35">
      <c r="A11" s="21" t="s">
        <v>40</v>
      </c>
      <c r="B11" s="19">
        <v>12613.358132665518</v>
      </c>
      <c r="C11" s="19">
        <v>14297.264297773036</v>
      </c>
      <c r="D11" s="19">
        <v>16283.453031547308</v>
      </c>
      <c r="E11" s="19">
        <v>17696.63223009216</v>
      </c>
      <c r="F11" s="19">
        <v>24298.410736263446</v>
      </c>
      <c r="G11" s="19">
        <v>58958.20073952392</v>
      </c>
      <c r="H11" s="19">
        <v>66768.34637544422</v>
      </c>
      <c r="I11" s="19">
        <v>76295.993573795859</v>
      </c>
      <c r="J11" s="19">
        <v>86005.863202770473</v>
      </c>
      <c r="K11" s="19">
        <v>101016.42591332663</v>
      </c>
      <c r="L11" s="19">
        <v>136666.19715803151</v>
      </c>
      <c r="M11" s="19">
        <v>149356.3888566019</v>
      </c>
      <c r="N11" s="19">
        <v>181070.07299770953</v>
      </c>
      <c r="O11" s="19">
        <v>199129.73502954119</v>
      </c>
      <c r="P11" s="19">
        <v>200119.33476209996</v>
      </c>
      <c r="Q11" s="19">
        <v>227854.24738464566</v>
      </c>
      <c r="R11" s="19">
        <v>242556.4458211759</v>
      </c>
      <c r="S11" s="20">
        <v>247778.75918875236</v>
      </c>
      <c r="T11" s="20">
        <v>258814.87253974672</v>
      </c>
      <c r="U11" s="7">
        <v>288280.81713077659</v>
      </c>
      <c r="V11" s="7">
        <v>146775.79935263869</v>
      </c>
      <c r="W11" s="7">
        <v>156681.63824485312</v>
      </c>
      <c r="X11" s="7">
        <v>216846.2098156292</v>
      </c>
    </row>
    <row r="12" spans="1:24" x14ac:dyDescent="0.35">
      <c r="A12" s="18" t="s">
        <v>34</v>
      </c>
      <c r="B12" s="19">
        <v>53465.25413742059</v>
      </c>
      <c r="C12" s="19">
        <v>59866.873321197796</v>
      </c>
      <c r="D12" s="19">
        <v>65477.93193259211</v>
      </c>
      <c r="E12" s="19">
        <v>71962.453420773454</v>
      </c>
      <c r="F12" s="19">
        <v>79979.415864723938</v>
      </c>
      <c r="G12" s="19">
        <v>92462.055683893952</v>
      </c>
      <c r="H12" s="19">
        <v>104628.76498792648</v>
      </c>
      <c r="I12" s="19">
        <v>116962.90866443762</v>
      </c>
      <c r="J12" s="19">
        <v>130730.37778342965</v>
      </c>
      <c r="K12" s="19">
        <v>142075.09969304941</v>
      </c>
      <c r="L12" s="19">
        <v>170837.57144276099</v>
      </c>
      <c r="M12" s="19">
        <v>188001.14106318884</v>
      </c>
      <c r="N12" s="19">
        <v>210883.00320501404</v>
      </c>
      <c r="O12" s="19">
        <v>238579.57217585173</v>
      </c>
      <c r="P12" s="19">
        <v>260052.22845583141</v>
      </c>
      <c r="Q12" s="19">
        <v>283104.60589814547</v>
      </c>
      <c r="R12" s="19">
        <v>313667.22665918584</v>
      </c>
      <c r="S12" s="20">
        <v>348270.51911530824</v>
      </c>
      <c r="T12" s="20">
        <v>407914.53327040531</v>
      </c>
      <c r="U12" s="7">
        <v>458594.07645800849</v>
      </c>
      <c r="V12" s="7">
        <v>103830.70075118376</v>
      </c>
      <c r="W12" s="7">
        <v>136698.37774500443</v>
      </c>
      <c r="X12" s="7">
        <v>314122.92224552977</v>
      </c>
    </row>
    <row r="13" spans="1:24" x14ac:dyDescent="0.35">
      <c r="A13" s="21" t="s">
        <v>44</v>
      </c>
      <c r="B13" s="19">
        <v>51019.274395294473</v>
      </c>
      <c r="C13" s="19">
        <v>55838.326692628718</v>
      </c>
      <c r="D13" s="19">
        <v>59210.920184914612</v>
      </c>
      <c r="E13" s="19">
        <v>63887.398252831015</v>
      </c>
      <c r="F13" s="19">
        <v>71197.362422310965</v>
      </c>
      <c r="G13" s="19">
        <v>83309.904580921735</v>
      </c>
      <c r="H13" s="19">
        <v>97497.415513317173</v>
      </c>
      <c r="I13" s="19">
        <v>104759.04765594148</v>
      </c>
      <c r="J13" s="19">
        <v>113307.16531308505</v>
      </c>
      <c r="K13" s="19">
        <v>123334.63152702055</v>
      </c>
      <c r="L13" s="19">
        <v>141717.06776790912</v>
      </c>
      <c r="M13" s="19">
        <v>159931.94166574653</v>
      </c>
      <c r="N13" s="19">
        <v>186202.76839135936</v>
      </c>
      <c r="O13" s="19">
        <v>234560.04984651844</v>
      </c>
      <c r="P13" s="19">
        <v>264617.10684006504</v>
      </c>
      <c r="Q13" s="19">
        <v>276732.97424845549</v>
      </c>
      <c r="R13" s="19">
        <v>302639.23940303625</v>
      </c>
      <c r="S13" s="20">
        <v>335687.6378655266</v>
      </c>
      <c r="T13" s="20">
        <v>381016.62310676603</v>
      </c>
      <c r="U13" s="7">
        <v>424331.4266613269</v>
      </c>
      <c r="V13" s="7">
        <v>118155.47728310453</v>
      </c>
      <c r="W13" s="7">
        <v>152954.86815893732</v>
      </c>
      <c r="X13" s="7">
        <v>310576.89307512477</v>
      </c>
    </row>
    <row r="14" spans="1:24" x14ac:dyDescent="0.35">
      <c r="A14" s="19"/>
      <c r="B14" s="19"/>
      <c r="C14" s="19"/>
      <c r="D14" s="19"/>
      <c r="E14" s="19"/>
      <c r="F14" s="19"/>
      <c r="G14" s="19"/>
      <c r="H14" s="19"/>
      <c r="I14" s="19"/>
      <c r="J14" s="19"/>
      <c r="K14" s="19"/>
      <c r="L14" s="19"/>
      <c r="M14" s="19"/>
      <c r="N14" s="19"/>
      <c r="O14" s="19"/>
      <c r="P14" s="19"/>
      <c r="Q14" s="19"/>
      <c r="R14" s="19"/>
      <c r="S14" s="19"/>
      <c r="T14" s="19"/>
      <c r="U14" s="2"/>
      <c r="V14" s="2"/>
      <c r="W14" s="2"/>
      <c r="X14" s="2"/>
    </row>
    <row r="15" spans="1:24" x14ac:dyDescent="0.35">
      <c r="A15" s="14" t="s">
        <v>35</v>
      </c>
      <c r="B15" s="22">
        <f t="shared" ref="B15:X15" si="0">SUM(B7:B13)</f>
        <v>296303.0376941748</v>
      </c>
      <c r="C15" s="22">
        <f t="shared" si="0"/>
        <v>340550.56928900327</v>
      </c>
      <c r="D15" s="22">
        <f t="shared" si="0"/>
        <v>369763.54029166274</v>
      </c>
      <c r="E15" s="22">
        <f t="shared" si="0"/>
        <v>398793.12629639788</v>
      </c>
      <c r="F15" s="22">
        <f t="shared" si="0"/>
        <v>475584.81321127294</v>
      </c>
      <c r="G15" s="22">
        <f t="shared" si="0"/>
        <v>570706.77593026264</v>
      </c>
      <c r="H15" s="22">
        <f t="shared" si="0"/>
        <v>635602.28180705023</v>
      </c>
      <c r="I15" s="22">
        <f t="shared" si="0"/>
        <v>716644.55374906026</v>
      </c>
      <c r="J15" s="22">
        <f t="shared" si="0"/>
        <v>783412.43279046589</v>
      </c>
      <c r="K15" s="22">
        <f t="shared" si="0"/>
        <v>868238.26965177606</v>
      </c>
      <c r="L15" s="22">
        <f t="shared" si="0"/>
        <v>1045096.9913485383</v>
      </c>
      <c r="M15" s="22">
        <f t="shared" si="0"/>
        <v>1189731.5179670346</v>
      </c>
      <c r="N15" s="22">
        <f t="shared" si="0"/>
        <v>1377758.7547022332</v>
      </c>
      <c r="O15" s="22">
        <f t="shared" si="0"/>
        <v>1584584.9913901738</v>
      </c>
      <c r="P15" s="22">
        <f t="shared" si="0"/>
        <v>1792763.4078903839</v>
      </c>
      <c r="Q15" s="22">
        <f t="shared" si="0"/>
        <v>2011342.1139722676</v>
      </c>
      <c r="R15" s="22">
        <f t="shared" si="0"/>
        <v>2251414.1554375621</v>
      </c>
      <c r="S15" s="22">
        <f t="shared" si="0"/>
        <v>2547619.0551124872</v>
      </c>
      <c r="T15" s="22">
        <f t="shared" si="0"/>
        <v>2934261.0316943284</v>
      </c>
      <c r="U15" s="23">
        <f t="shared" si="0"/>
        <v>3271586.1171169695</v>
      </c>
      <c r="V15" s="23">
        <f t="shared" si="0"/>
        <v>921372.12657546334</v>
      </c>
      <c r="W15" s="23">
        <f t="shared" si="0"/>
        <v>1045299.3495418181</v>
      </c>
      <c r="X15" s="23">
        <f t="shared" si="0"/>
        <v>1879563.1055251777</v>
      </c>
    </row>
    <row r="16" spans="1:24" ht="27.75" x14ac:dyDescent="0.35">
      <c r="A16" s="8" t="s">
        <v>42</v>
      </c>
      <c r="B16" s="24"/>
      <c r="C16" s="17"/>
      <c r="D16" s="17"/>
      <c r="E16" s="17"/>
      <c r="F16" s="17"/>
      <c r="G16" s="17"/>
      <c r="H16" s="17"/>
      <c r="I16" s="17"/>
      <c r="J16" s="17"/>
      <c r="K16" s="17"/>
      <c r="L16" s="17"/>
      <c r="M16" s="17"/>
      <c r="N16" s="17"/>
      <c r="O16" s="17"/>
      <c r="P16" s="17"/>
      <c r="Q16" s="17"/>
      <c r="R16" s="17"/>
      <c r="S16" s="17"/>
      <c r="T16" s="17"/>
      <c r="U16" s="17"/>
      <c r="V16" s="25"/>
    </row>
    <row r="17" spans="1:23" x14ac:dyDescent="0.35">
      <c r="A17" s="8"/>
      <c r="B17" s="24"/>
      <c r="C17" s="17"/>
      <c r="D17" s="17"/>
      <c r="E17" s="17"/>
      <c r="F17" s="17"/>
      <c r="G17" s="17"/>
      <c r="H17" s="17"/>
      <c r="I17" s="17"/>
      <c r="J17" s="17"/>
      <c r="K17" s="17"/>
      <c r="L17" s="17"/>
      <c r="M17" s="17"/>
      <c r="N17" s="17"/>
      <c r="O17" s="17"/>
      <c r="P17" s="17"/>
      <c r="Q17" s="17"/>
      <c r="R17" s="17"/>
      <c r="S17" s="17"/>
      <c r="T17" s="17"/>
      <c r="U17" s="17"/>
      <c r="V17" s="25"/>
    </row>
    <row r="18" spans="1:23" x14ac:dyDescent="0.35">
      <c r="A18" s="24"/>
      <c r="B18" s="24"/>
      <c r="C18" s="17"/>
      <c r="D18" s="17"/>
      <c r="E18" s="17"/>
      <c r="F18" s="17"/>
      <c r="G18" s="17"/>
      <c r="H18" s="17"/>
      <c r="I18" s="17"/>
      <c r="J18" s="17"/>
      <c r="K18" s="17"/>
      <c r="L18" s="17"/>
      <c r="M18" s="17"/>
      <c r="N18" s="17"/>
      <c r="O18" s="17"/>
      <c r="P18" s="17"/>
      <c r="Q18" s="17"/>
      <c r="R18" s="17"/>
      <c r="S18" s="17"/>
      <c r="T18" s="17"/>
      <c r="U18" s="17"/>
    </row>
    <row r="19" spans="1:23" x14ac:dyDescent="0.35">
      <c r="A19" s="5" t="s">
        <v>36</v>
      </c>
      <c r="B19" s="5"/>
      <c r="C19" s="5"/>
      <c r="D19" s="5"/>
      <c r="E19" s="5"/>
      <c r="F19" s="5"/>
      <c r="G19" s="5"/>
      <c r="H19" s="5"/>
      <c r="I19" s="5"/>
      <c r="J19" s="5"/>
      <c r="K19" s="5"/>
      <c r="L19" s="5"/>
      <c r="M19" s="5"/>
      <c r="N19" s="5"/>
      <c r="O19" s="5"/>
      <c r="P19" s="5"/>
      <c r="Q19" s="5"/>
      <c r="R19" s="5"/>
      <c r="S19" s="5"/>
      <c r="T19" s="5"/>
      <c r="U19" s="5"/>
      <c r="V19" s="5"/>
    </row>
    <row r="20" spans="1:23" x14ac:dyDescent="0.35">
      <c r="A20" s="5" t="str">
        <f>A2</f>
        <v>GROSS VALUE ADDED OF TOURISM INDUSTRIES (GVATI) AT CURRENT PRICES, 2000-2022</v>
      </c>
      <c r="B20" s="5"/>
      <c r="C20" s="5"/>
      <c r="D20" s="5"/>
      <c r="E20" s="5"/>
      <c r="F20" s="5"/>
      <c r="G20" s="5"/>
      <c r="H20" s="5"/>
      <c r="I20" s="5"/>
      <c r="J20" s="5"/>
      <c r="K20" s="5"/>
      <c r="L20" s="5"/>
      <c r="M20" s="5"/>
      <c r="N20" s="5"/>
      <c r="O20" s="5"/>
      <c r="P20" s="5"/>
      <c r="Q20" s="5"/>
      <c r="R20" s="5"/>
      <c r="S20" s="5"/>
      <c r="T20" s="5"/>
      <c r="U20" s="5"/>
    </row>
    <row r="21" spans="1:23" x14ac:dyDescent="0.35">
      <c r="A21" s="10" t="s">
        <v>8</v>
      </c>
      <c r="C21" s="5"/>
      <c r="D21" s="5"/>
      <c r="E21" s="5"/>
      <c r="F21" s="5"/>
      <c r="G21" s="5"/>
      <c r="H21" s="5"/>
      <c r="I21" s="5"/>
      <c r="J21" s="5"/>
      <c r="K21" s="5"/>
      <c r="L21" s="5"/>
      <c r="M21" s="5"/>
      <c r="N21" s="5"/>
      <c r="O21" s="5"/>
      <c r="P21" s="5"/>
      <c r="Q21" s="5"/>
      <c r="R21" s="5"/>
      <c r="S21" s="5"/>
      <c r="T21" s="5"/>
    </row>
    <row r="22" spans="1:23" s="9" customFormat="1" x14ac:dyDescent="0.35">
      <c r="A22" s="14" t="s">
        <v>33</v>
      </c>
      <c r="B22" s="15" t="s">
        <v>9</v>
      </c>
      <c r="C22" s="15" t="s">
        <v>10</v>
      </c>
      <c r="D22" s="15" t="s">
        <v>11</v>
      </c>
      <c r="E22" s="15" t="s">
        <v>12</v>
      </c>
      <c r="F22" s="15" t="s">
        <v>13</v>
      </c>
      <c r="G22" s="15" t="s">
        <v>14</v>
      </c>
      <c r="H22" s="15" t="s">
        <v>15</v>
      </c>
      <c r="I22" s="15" t="s">
        <v>16</v>
      </c>
      <c r="J22" s="15" t="s">
        <v>17</v>
      </c>
      <c r="K22" s="15" t="s">
        <v>18</v>
      </c>
      <c r="L22" s="15" t="s">
        <v>19</v>
      </c>
      <c r="M22" s="15" t="s">
        <v>20</v>
      </c>
      <c r="N22" s="15" t="s">
        <v>21</v>
      </c>
      <c r="O22" s="15" t="s">
        <v>22</v>
      </c>
      <c r="P22" s="15" t="s">
        <v>23</v>
      </c>
      <c r="Q22" s="15" t="s">
        <v>24</v>
      </c>
      <c r="R22" s="15" t="s">
        <v>25</v>
      </c>
      <c r="S22" s="15" t="s">
        <v>26</v>
      </c>
      <c r="T22" s="15" t="s">
        <v>27</v>
      </c>
      <c r="U22" s="26" t="s">
        <v>28</v>
      </c>
      <c r="V22" s="26" t="s">
        <v>29</v>
      </c>
      <c r="W22" s="26" t="s">
        <v>30</v>
      </c>
    </row>
    <row r="23" spans="1:23" x14ac:dyDescent="0.35">
      <c r="A23" s="16"/>
      <c r="B23" s="16"/>
      <c r="C23" s="16"/>
      <c r="D23" s="16"/>
      <c r="E23" s="16"/>
      <c r="F23" s="16"/>
      <c r="G23" s="16"/>
      <c r="H23" s="16"/>
      <c r="I23" s="16"/>
      <c r="J23" s="16"/>
      <c r="K23" s="16"/>
      <c r="L23" s="16"/>
      <c r="M23" s="16"/>
      <c r="U23" s="2"/>
      <c r="V23" s="2"/>
      <c r="W23" s="2"/>
    </row>
    <row r="24" spans="1:23" x14ac:dyDescent="0.35">
      <c r="A24" s="6" t="s">
        <v>43</v>
      </c>
      <c r="B24" s="6"/>
      <c r="C24" s="6"/>
      <c r="D24" s="6"/>
      <c r="E24" s="6"/>
      <c r="F24" s="6"/>
      <c r="G24" s="6"/>
      <c r="H24" s="6"/>
      <c r="I24" s="6"/>
      <c r="J24" s="6"/>
      <c r="K24" s="6"/>
      <c r="L24" s="6"/>
      <c r="M24" s="6"/>
      <c r="N24" s="27"/>
      <c r="O24" s="27"/>
      <c r="P24" s="27"/>
      <c r="Q24" s="27"/>
      <c r="U24" s="2"/>
      <c r="V24" s="2"/>
      <c r="W24" s="2"/>
    </row>
    <row r="25" spans="1:23" x14ac:dyDescent="0.35">
      <c r="A25" s="18" t="s">
        <v>4</v>
      </c>
      <c r="B25" s="28">
        <f t="shared" ref="B25:W25" si="1">((C7/B7)-1)*100</f>
        <v>8.7377783184951152</v>
      </c>
      <c r="C25" s="28">
        <f t="shared" si="1"/>
        <v>0.40491655991150566</v>
      </c>
      <c r="D25" s="28">
        <f t="shared" si="1"/>
        <v>5.715043792014507</v>
      </c>
      <c r="E25" s="28">
        <f t="shared" si="1"/>
        <v>16.950713711483512</v>
      </c>
      <c r="F25" s="28">
        <f t="shared" si="1"/>
        <v>4.2412623119350013</v>
      </c>
      <c r="G25" s="28">
        <f t="shared" si="1"/>
        <v>5.6353280933958194</v>
      </c>
      <c r="H25" s="28">
        <f t="shared" si="1"/>
        <v>19.992069811827172</v>
      </c>
      <c r="I25" s="28">
        <f t="shared" si="1"/>
        <v>-12.415311671176354</v>
      </c>
      <c r="J25" s="28">
        <f t="shared" si="1"/>
        <v>7.0162573369769055</v>
      </c>
      <c r="K25" s="28">
        <f t="shared" si="1"/>
        <v>21.713915391179327</v>
      </c>
      <c r="L25" s="28">
        <f t="shared" si="1"/>
        <v>28.560692123091115</v>
      </c>
      <c r="M25" s="28">
        <f t="shared" si="1"/>
        <v>20.024334365228814</v>
      </c>
      <c r="N25" s="28">
        <f t="shared" si="1"/>
        <v>19.514114152952434</v>
      </c>
      <c r="O25" s="28">
        <f t="shared" si="1"/>
        <v>25.861669087705486</v>
      </c>
      <c r="P25" s="28">
        <f t="shared" si="1"/>
        <v>23.597233075493929</v>
      </c>
      <c r="Q25" s="28">
        <f t="shared" si="1"/>
        <v>12.963767427870888</v>
      </c>
      <c r="R25" s="28">
        <f t="shared" si="1"/>
        <v>23.202036685724536</v>
      </c>
      <c r="S25" s="28">
        <f t="shared" si="1"/>
        <v>22.199301899913305</v>
      </c>
      <c r="T25" s="28">
        <f t="shared" si="1"/>
        <v>16.428092040086195</v>
      </c>
      <c r="U25" s="29">
        <f t="shared" si="1"/>
        <v>-89.892937103824394</v>
      </c>
      <c r="V25" s="29">
        <f t="shared" si="1"/>
        <v>-7.5580940273537678</v>
      </c>
      <c r="W25" s="29">
        <f t="shared" si="1"/>
        <v>179.80060728498927</v>
      </c>
    </row>
    <row r="26" spans="1:23" x14ac:dyDescent="0.35">
      <c r="A26" s="18" t="s">
        <v>5</v>
      </c>
      <c r="B26" s="28">
        <f t="shared" ref="B26:W26" si="2">((C8/B8)-1)*100</f>
        <v>21.975284708589339</v>
      </c>
      <c r="C26" s="28">
        <f t="shared" si="2"/>
        <v>13.611503607029206</v>
      </c>
      <c r="D26" s="28">
        <f t="shared" si="2"/>
        <v>4.505946353973278</v>
      </c>
      <c r="E26" s="28">
        <f t="shared" si="2"/>
        <v>26.497777040130167</v>
      </c>
      <c r="F26" s="28">
        <f t="shared" si="2"/>
        <v>22.45405803338447</v>
      </c>
      <c r="G26" s="28">
        <f t="shared" si="2"/>
        <v>11.996008131459979</v>
      </c>
      <c r="H26" s="28">
        <f t="shared" si="2"/>
        <v>17.125093269018787</v>
      </c>
      <c r="I26" s="28">
        <f t="shared" si="2"/>
        <v>22.401550614697619</v>
      </c>
      <c r="J26" s="28">
        <f t="shared" si="2"/>
        <v>20.495900605658356</v>
      </c>
      <c r="K26" s="28">
        <f t="shared" si="2"/>
        <v>25.998397254310923</v>
      </c>
      <c r="L26" s="28">
        <f t="shared" si="2"/>
        <v>16.551095834307272</v>
      </c>
      <c r="M26" s="28">
        <f t="shared" si="2"/>
        <v>19.569756893614667</v>
      </c>
      <c r="N26" s="28">
        <f t="shared" si="2"/>
        <v>14.706256976426468</v>
      </c>
      <c r="O26" s="28">
        <f t="shared" si="2"/>
        <v>18.713058969455986</v>
      </c>
      <c r="P26" s="28">
        <f t="shared" si="2"/>
        <v>10.0254102307489</v>
      </c>
      <c r="Q26" s="28">
        <f t="shared" si="2"/>
        <v>18.070678383294904</v>
      </c>
      <c r="R26" s="28">
        <f t="shared" si="2"/>
        <v>17.756805584505408</v>
      </c>
      <c r="S26" s="28">
        <f t="shared" si="2"/>
        <v>20.329564160818414</v>
      </c>
      <c r="T26" s="28">
        <f t="shared" si="2"/>
        <v>15.995573451147905</v>
      </c>
      <c r="U26" s="29">
        <f t="shared" si="2"/>
        <v>-87.153290995972526</v>
      </c>
      <c r="V26" s="29">
        <f t="shared" si="2"/>
        <v>3.3989905072369098</v>
      </c>
      <c r="W26" s="29">
        <f t="shared" si="2"/>
        <v>118.26597958661469</v>
      </c>
    </row>
    <row r="27" spans="1:23" x14ac:dyDescent="0.35">
      <c r="A27" s="18" t="s">
        <v>6</v>
      </c>
      <c r="B27" s="28">
        <f t="shared" ref="B27:W27" si="3">((C9/B9)-1)*100</f>
        <v>21.749871257284624</v>
      </c>
      <c r="C27" s="28">
        <f t="shared" si="3"/>
        <v>9.9732836385747259</v>
      </c>
      <c r="D27" s="28">
        <f t="shared" si="3"/>
        <v>8.3389125187203419</v>
      </c>
      <c r="E27" s="28">
        <f t="shared" si="3"/>
        <v>24.594707411239213</v>
      </c>
      <c r="F27" s="28">
        <f t="shared" si="3"/>
        <v>8.5947507309579443</v>
      </c>
      <c r="G27" s="28">
        <f t="shared" si="3"/>
        <v>8.5703096342339293</v>
      </c>
      <c r="H27" s="28">
        <f t="shared" si="3"/>
        <v>9.11185591029815</v>
      </c>
      <c r="I27" s="28">
        <f t="shared" si="3"/>
        <v>8.9393788921795512</v>
      </c>
      <c r="J27" s="28">
        <f t="shared" si="3"/>
        <v>7.7554729199393213</v>
      </c>
      <c r="K27" s="28">
        <f t="shared" si="3"/>
        <v>13.76890109595108</v>
      </c>
      <c r="L27" s="28">
        <f t="shared" si="3"/>
        <v>10.863747885927211</v>
      </c>
      <c r="M27" s="28">
        <f t="shared" si="3"/>
        <v>10.727356146370614</v>
      </c>
      <c r="N27" s="28">
        <f t="shared" si="3"/>
        <v>11.428449560586795</v>
      </c>
      <c r="O27" s="28">
        <f t="shared" si="3"/>
        <v>10.077462201278786</v>
      </c>
      <c r="P27" s="28">
        <f t="shared" si="3"/>
        <v>11.733543337084139</v>
      </c>
      <c r="Q27" s="28">
        <f t="shared" si="3"/>
        <v>9.4632577368084938</v>
      </c>
      <c r="R27" s="28">
        <f t="shared" si="3"/>
        <v>7.6641215472592394</v>
      </c>
      <c r="S27" s="28">
        <f t="shared" si="3"/>
        <v>7.2915713227998502</v>
      </c>
      <c r="T27" s="28">
        <f t="shared" si="3"/>
        <v>0.91282122665199417</v>
      </c>
      <c r="U27" s="29">
        <f t="shared" si="3"/>
        <v>-35.385211076966968</v>
      </c>
      <c r="V27" s="29">
        <f t="shared" si="3"/>
        <v>9.5889508473937077</v>
      </c>
      <c r="W27" s="29">
        <f t="shared" si="3"/>
        <v>43.235188152270077</v>
      </c>
    </row>
    <row r="28" spans="1:23" x14ac:dyDescent="0.35">
      <c r="A28" s="21" t="s">
        <v>7</v>
      </c>
      <c r="B28" s="28">
        <f t="shared" ref="B28:W28" si="4">((C10/B10)-1)*100</f>
        <v>7.922238940612969</v>
      </c>
      <c r="C28" s="28">
        <f t="shared" si="4"/>
        <v>12.70856171806296</v>
      </c>
      <c r="D28" s="28">
        <f t="shared" si="4"/>
        <v>12.74954086321689</v>
      </c>
      <c r="E28" s="28">
        <f t="shared" si="4"/>
        <v>10.509159992747087</v>
      </c>
      <c r="F28" s="28">
        <f t="shared" si="4"/>
        <v>25.940869768366291</v>
      </c>
      <c r="G28" s="28">
        <f t="shared" si="4"/>
        <v>12.607508503861254</v>
      </c>
      <c r="H28" s="28">
        <f t="shared" si="4"/>
        <v>22.303848256471049</v>
      </c>
      <c r="I28" s="28">
        <f t="shared" si="4"/>
        <v>9.0850717946635342</v>
      </c>
      <c r="J28" s="28">
        <f t="shared" si="4"/>
        <v>-1.4074400911194274</v>
      </c>
      <c r="K28" s="28">
        <f t="shared" si="4"/>
        <v>11.151350877962374</v>
      </c>
      <c r="L28" s="28">
        <f t="shared" si="4"/>
        <v>20.189426498354823</v>
      </c>
      <c r="M28" s="28">
        <f t="shared" si="4"/>
        <v>12.168237383635262</v>
      </c>
      <c r="N28" s="28">
        <f t="shared" si="4"/>
        <v>12.080543933309617</v>
      </c>
      <c r="O28" s="28">
        <f t="shared" si="4"/>
        <v>24.062884088994952</v>
      </c>
      <c r="P28" s="28">
        <f t="shared" si="4"/>
        <v>26.895677203135037</v>
      </c>
      <c r="Q28" s="28">
        <f t="shared" si="4"/>
        <v>16.975830072257025</v>
      </c>
      <c r="R28" s="28">
        <f t="shared" si="4"/>
        <v>24.744483847427734</v>
      </c>
      <c r="S28" s="28">
        <f t="shared" si="4"/>
        <v>21.847376920543859</v>
      </c>
      <c r="T28" s="28">
        <f t="shared" si="4"/>
        <v>11.928434606663929</v>
      </c>
      <c r="U28" s="29">
        <f t="shared" si="4"/>
        <v>-82.018424394296574</v>
      </c>
      <c r="V28" s="29">
        <f t="shared" si="4"/>
        <v>36.778670175545678</v>
      </c>
      <c r="W28" s="29">
        <f t="shared" si="4"/>
        <v>108.35661477512359</v>
      </c>
    </row>
    <row r="29" spans="1:23" x14ac:dyDescent="0.35">
      <c r="A29" s="21" t="s">
        <v>40</v>
      </c>
      <c r="B29" s="28">
        <f t="shared" ref="B29:W29" si="5">((C11/B11)-1)*100</f>
        <v>13.350181192006371</v>
      </c>
      <c r="C29" s="28">
        <f t="shared" si="5"/>
        <v>13.892089370437422</v>
      </c>
      <c r="D29" s="28">
        <f t="shared" si="5"/>
        <v>8.6786211487636109</v>
      </c>
      <c r="E29" s="28">
        <f t="shared" si="5"/>
        <v>37.305281707472695</v>
      </c>
      <c r="F29" s="28">
        <f t="shared" si="5"/>
        <v>142.64220972910584</v>
      </c>
      <c r="G29" s="28">
        <f t="shared" si="5"/>
        <v>13.246919916069611</v>
      </c>
      <c r="H29" s="28">
        <f t="shared" si="5"/>
        <v>14.269706703198626</v>
      </c>
      <c r="I29" s="28">
        <f t="shared" si="5"/>
        <v>12.72657865000857</v>
      </c>
      <c r="J29" s="28">
        <f t="shared" si="5"/>
        <v>17.452952800632595</v>
      </c>
      <c r="K29" s="28">
        <f t="shared" si="5"/>
        <v>35.291063727886041</v>
      </c>
      <c r="L29" s="28">
        <f t="shared" si="5"/>
        <v>9.285538020712103</v>
      </c>
      <c r="M29" s="28">
        <f t="shared" si="5"/>
        <v>21.233563815978542</v>
      </c>
      <c r="N29" s="28">
        <f t="shared" si="5"/>
        <v>9.9738525162355707</v>
      </c>
      <c r="O29" s="28">
        <f t="shared" si="5"/>
        <v>0.49696231073272923</v>
      </c>
      <c r="P29" s="28">
        <f t="shared" si="5"/>
        <v>13.859186897416343</v>
      </c>
      <c r="Q29" s="28">
        <f t="shared" si="5"/>
        <v>6.4524574833626724</v>
      </c>
      <c r="R29" s="28">
        <f t="shared" si="5"/>
        <v>2.1530301327991053</v>
      </c>
      <c r="S29" s="28">
        <f t="shared" si="5"/>
        <v>4.4540191367199888</v>
      </c>
      <c r="T29" s="28">
        <f t="shared" si="5"/>
        <v>11.384950293575091</v>
      </c>
      <c r="U29" s="29">
        <f t="shared" si="5"/>
        <v>-49.085825129302705</v>
      </c>
      <c r="V29" s="29">
        <f t="shared" si="5"/>
        <v>6.7489592534359044</v>
      </c>
      <c r="W29" s="29">
        <f t="shared" si="5"/>
        <v>38.399248466341859</v>
      </c>
    </row>
    <row r="30" spans="1:23" x14ac:dyDescent="0.35">
      <c r="A30" s="18" t="s">
        <v>34</v>
      </c>
      <c r="B30" s="28">
        <f t="shared" ref="B30:W30" si="6">((C12/B12)-1)*100</f>
        <v>11.973419535841479</v>
      </c>
      <c r="C30" s="28">
        <f t="shared" si="6"/>
        <v>9.3725599820285499</v>
      </c>
      <c r="D30" s="28">
        <f t="shared" si="6"/>
        <v>9.9033694204896392</v>
      </c>
      <c r="E30" s="28">
        <f t="shared" si="6"/>
        <v>11.140479601319742</v>
      </c>
      <c r="F30" s="28">
        <f t="shared" si="6"/>
        <v>15.607315562647983</v>
      </c>
      <c r="G30" s="28">
        <f t="shared" si="6"/>
        <v>13.158597020195661</v>
      </c>
      <c r="H30" s="28">
        <f t="shared" si="6"/>
        <v>11.788482524795585</v>
      </c>
      <c r="I30" s="28">
        <f t="shared" si="6"/>
        <v>11.770799201386485</v>
      </c>
      <c r="J30" s="28">
        <f t="shared" si="6"/>
        <v>8.6779538940931147</v>
      </c>
      <c r="K30" s="28">
        <f t="shared" si="6"/>
        <v>20.244555035929835</v>
      </c>
      <c r="L30" s="28">
        <f t="shared" si="6"/>
        <v>10.046718339225812</v>
      </c>
      <c r="M30" s="28">
        <f t="shared" si="6"/>
        <v>12.171129394440428</v>
      </c>
      <c r="N30" s="28">
        <f t="shared" si="6"/>
        <v>13.133618428182148</v>
      </c>
      <c r="O30" s="28">
        <f t="shared" si="6"/>
        <v>9.0002073874760224</v>
      </c>
      <c r="P30" s="28">
        <f t="shared" si="6"/>
        <v>8.8645183235679816</v>
      </c>
      <c r="Q30" s="28">
        <f t="shared" si="6"/>
        <v>10.795522264316704</v>
      </c>
      <c r="R30" s="28">
        <f t="shared" si="6"/>
        <v>11.031848250349885</v>
      </c>
      <c r="S30" s="28">
        <f t="shared" si="6"/>
        <v>17.12577174393266</v>
      </c>
      <c r="T30" s="28">
        <f t="shared" si="6"/>
        <v>12.424059221740901</v>
      </c>
      <c r="U30" s="29">
        <f t="shared" si="6"/>
        <v>-77.358909309703847</v>
      </c>
      <c r="V30" s="29">
        <f t="shared" si="6"/>
        <v>31.655066137503596</v>
      </c>
      <c r="W30" s="29">
        <f t="shared" si="6"/>
        <v>129.79272133828172</v>
      </c>
    </row>
    <row r="31" spans="1:23" x14ac:dyDescent="0.35">
      <c r="A31" s="21" t="s">
        <v>44</v>
      </c>
      <c r="B31" s="28">
        <f t="shared" ref="B31:W31" si="7">((C13/B13)-1)*100</f>
        <v>9.4455524004447788</v>
      </c>
      <c r="C31" s="28">
        <f t="shared" si="7"/>
        <v>6.0399257858332556</v>
      </c>
      <c r="D31" s="28">
        <f t="shared" si="7"/>
        <v>7.8979993104512536</v>
      </c>
      <c r="E31" s="28">
        <f t="shared" si="7"/>
        <v>11.441950007967371</v>
      </c>
      <c r="F31" s="28">
        <f t="shared" si="7"/>
        <v>17.012627640283327</v>
      </c>
      <c r="G31" s="28">
        <f t="shared" si="7"/>
        <v>17.029800962759033</v>
      </c>
      <c r="H31" s="28">
        <f t="shared" si="7"/>
        <v>7.448025267533831</v>
      </c>
      <c r="I31" s="28">
        <f t="shared" si="7"/>
        <v>8.1597893913831765</v>
      </c>
      <c r="J31" s="28">
        <f t="shared" si="7"/>
        <v>8.8498076765296076</v>
      </c>
      <c r="K31" s="28">
        <f t="shared" si="7"/>
        <v>14.904521149731798</v>
      </c>
      <c r="L31" s="28">
        <f t="shared" si="7"/>
        <v>12.852985307082431</v>
      </c>
      <c r="M31" s="28">
        <f t="shared" si="7"/>
        <v>16.426253850227223</v>
      </c>
      <c r="N31" s="28">
        <f t="shared" si="7"/>
        <v>25.970226905285408</v>
      </c>
      <c r="O31" s="28">
        <f t="shared" si="7"/>
        <v>12.814226895506753</v>
      </c>
      <c r="P31" s="28">
        <f t="shared" si="7"/>
        <v>4.5786410232779406</v>
      </c>
      <c r="Q31" s="28">
        <f t="shared" si="7"/>
        <v>9.3614666719556539</v>
      </c>
      <c r="R31" s="28">
        <f t="shared" si="7"/>
        <v>10.920063944014391</v>
      </c>
      <c r="S31" s="28">
        <f t="shared" si="7"/>
        <v>13.503322770377913</v>
      </c>
      <c r="T31" s="28">
        <f t="shared" si="7"/>
        <v>11.36821884603798</v>
      </c>
      <c r="U31" s="29">
        <f t="shared" si="7"/>
        <v>-72.154907730317987</v>
      </c>
      <c r="V31" s="29">
        <f t="shared" si="7"/>
        <v>29.452202873720591</v>
      </c>
      <c r="W31" s="29">
        <f t="shared" si="7"/>
        <v>103.05132933225795</v>
      </c>
    </row>
    <row r="32" spans="1:23" x14ac:dyDescent="0.35">
      <c r="A32" s="19"/>
      <c r="B32" s="12"/>
      <c r="C32" s="12"/>
      <c r="D32" s="12"/>
      <c r="E32" s="12"/>
      <c r="F32" s="12"/>
      <c r="G32" s="12"/>
      <c r="H32" s="12"/>
      <c r="I32" s="12"/>
      <c r="J32" s="12"/>
      <c r="K32" s="12"/>
      <c r="L32" s="12"/>
      <c r="M32" s="12"/>
      <c r="N32" s="12"/>
      <c r="O32" s="12"/>
      <c r="P32" s="12"/>
      <c r="Q32" s="12"/>
      <c r="R32" s="12"/>
      <c r="S32" s="12"/>
      <c r="T32" s="12"/>
      <c r="U32" s="13"/>
      <c r="V32" s="13"/>
      <c r="W32" s="13"/>
    </row>
    <row r="33" spans="1:24" x14ac:dyDescent="0.35">
      <c r="A33" s="14" t="s">
        <v>35</v>
      </c>
      <c r="B33" s="30">
        <f t="shared" ref="B33:W33" si="8">((C15/B15)-1)*100</f>
        <v>14.93320214978624</v>
      </c>
      <c r="C33" s="30">
        <f t="shared" si="8"/>
        <v>8.578159497325144</v>
      </c>
      <c r="D33" s="30">
        <f t="shared" si="8"/>
        <v>7.8508513797323376</v>
      </c>
      <c r="E33" s="30">
        <f t="shared" si="8"/>
        <v>19.256020691239463</v>
      </c>
      <c r="F33" s="30">
        <f t="shared" si="8"/>
        <v>20.001051353322531</v>
      </c>
      <c r="G33" s="30">
        <f t="shared" si="8"/>
        <v>11.371076814535218</v>
      </c>
      <c r="H33" s="30">
        <f t="shared" si="8"/>
        <v>12.750469005807009</v>
      </c>
      <c r="I33" s="30">
        <f t="shared" si="8"/>
        <v>9.316735708394841</v>
      </c>
      <c r="J33" s="30">
        <f t="shared" si="8"/>
        <v>10.827736874071036</v>
      </c>
      <c r="K33" s="30">
        <f t="shared" si="8"/>
        <v>20.369837160909164</v>
      </c>
      <c r="L33" s="30">
        <f t="shared" si="8"/>
        <v>13.839340062769434</v>
      </c>
      <c r="M33" s="30">
        <f t="shared" si="8"/>
        <v>15.804173790107878</v>
      </c>
      <c r="N33" s="30">
        <f t="shared" si="8"/>
        <v>15.01178896392792</v>
      </c>
      <c r="O33" s="30">
        <f t="shared" si="8"/>
        <v>13.137724870003531</v>
      </c>
      <c r="P33" s="30">
        <f t="shared" si="8"/>
        <v>12.19227841888484</v>
      </c>
      <c r="Q33" s="30">
        <f t="shared" si="8"/>
        <v>11.935912831416239</v>
      </c>
      <c r="R33" s="30">
        <f t="shared" si="8"/>
        <v>13.156393236648078</v>
      </c>
      <c r="S33" s="30">
        <f t="shared" si="8"/>
        <v>15.176600905301729</v>
      </c>
      <c r="T33" s="30">
        <f t="shared" si="8"/>
        <v>11.496083060744589</v>
      </c>
      <c r="U33" s="31">
        <f t="shared" si="8"/>
        <v>-71.837142792762336</v>
      </c>
      <c r="V33" s="31">
        <f t="shared" si="8"/>
        <v>13.450289995961228</v>
      </c>
      <c r="W33" s="31">
        <f t="shared" si="8"/>
        <v>79.810989679562994</v>
      </c>
    </row>
    <row r="34" spans="1:24" x14ac:dyDescent="0.35">
      <c r="A34" s="24"/>
      <c r="B34" s="27"/>
      <c r="C34" s="27"/>
      <c r="D34" s="27"/>
      <c r="E34" s="27"/>
      <c r="F34" s="27"/>
      <c r="G34" s="27"/>
      <c r="H34" s="27"/>
      <c r="I34" s="27"/>
      <c r="J34" s="27"/>
      <c r="K34" s="27"/>
      <c r="L34" s="27"/>
      <c r="M34" s="27"/>
      <c r="N34" s="27"/>
      <c r="O34" s="27"/>
      <c r="P34" s="27"/>
      <c r="Q34" s="27"/>
      <c r="R34" s="27"/>
      <c r="S34" s="27"/>
      <c r="T34" s="27"/>
    </row>
    <row r="35" spans="1:24" x14ac:dyDescent="0.35">
      <c r="A35" s="24"/>
      <c r="B35" s="27"/>
      <c r="C35" s="27"/>
      <c r="D35" s="27"/>
      <c r="E35" s="27"/>
      <c r="F35" s="27"/>
      <c r="G35" s="27"/>
      <c r="H35" s="27"/>
      <c r="I35" s="27"/>
      <c r="J35" s="27"/>
      <c r="K35" s="27"/>
      <c r="L35" s="27"/>
      <c r="M35" s="27"/>
      <c r="N35" s="27"/>
      <c r="O35" s="27"/>
      <c r="P35" s="27"/>
      <c r="Q35" s="27"/>
      <c r="R35" s="27"/>
      <c r="S35" s="27"/>
      <c r="T35" s="27"/>
    </row>
    <row r="36" spans="1:24" x14ac:dyDescent="0.35">
      <c r="A36" s="5" t="s">
        <v>37</v>
      </c>
      <c r="B36" s="5"/>
      <c r="C36" s="5"/>
      <c r="D36" s="5"/>
      <c r="E36" s="5"/>
      <c r="F36" s="5"/>
      <c r="G36" s="5"/>
      <c r="H36" s="5"/>
      <c r="I36" s="5"/>
      <c r="J36" s="5"/>
      <c r="K36" s="5"/>
      <c r="L36" s="5"/>
      <c r="M36" s="5"/>
      <c r="N36" s="5"/>
      <c r="O36" s="5"/>
      <c r="P36" s="5"/>
      <c r="Q36" s="5"/>
      <c r="R36" s="5"/>
      <c r="S36" s="5"/>
      <c r="T36" s="5"/>
      <c r="U36" s="5"/>
      <c r="V36" s="5"/>
    </row>
    <row r="37" spans="1:24" x14ac:dyDescent="0.35">
      <c r="A37" s="5" t="str">
        <f>A2</f>
        <v>GROSS VALUE ADDED OF TOURISM INDUSTRIES (GVATI) AT CURRENT PRICES, 2000-2022</v>
      </c>
      <c r="B37" s="5"/>
      <c r="C37" s="5"/>
      <c r="D37" s="5"/>
      <c r="E37" s="5"/>
      <c r="F37" s="5"/>
      <c r="G37" s="5"/>
      <c r="H37" s="5"/>
      <c r="I37" s="5"/>
      <c r="J37" s="5"/>
      <c r="K37" s="5"/>
      <c r="L37" s="5"/>
      <c r="M37" s="5"/>
      <c r="N37" s="5"/>
      <c r="O37" s="5"/>
      <c r="P37" s="5"/>
      <c r="Q37" s="5"/>
      <c r="R37" s="5"/>
      <c r="S37" s="5"/>
      <c r="T37" s="5"/>
      <c r="U37" s="5"/>
    </row>
    <row r="38" spans="1:24" x14ac:dyDescent="0.35">
      <c r="A38" s="3" t="s">
        <v>31</v>
      </c>
      <c r="C38" s="5"/>
      <c r="D38" s="5"/>
      <c r="E38" s="5"/>
      <c r="F38" s="5"/>
      <c r="G38" s="5"/>
      <c r="H38" s="5"/>
      <c r="I38" s="5"/>
      <c r="J38" s="5"/>
      <c r="K38" s="5"/>
      <c r="L38" s="5"/>
      <c r="M38" s="5"/>
      <c r="N38" s="5"/>
      <c r="O38" s="5"/>
      <c r="P38" s="5"/>
      <c r="Q38" s="5"/>
      <c r="R38" s="5"/>
      <c r="S38" s="5"/>
      <c r="T38" s="5"/>
      <c r="U38" s="5"/>
    </row>
    <row r="39" spans="1:24" s="9" customFormat="1" x14ac:dyDescent="0.35">
      <c r="A39" s="14" t="s">
        <v>33</v>
      </c>
      <c r="B39" s="15">
        <v>2000</v>
      </c>
      <c r="C39" s="15">
        <v>2001</v>
      </c>
      <c r="D39" s="15">
        <v>2002</v>
      </c>
      <c r="E39" s="15">
        <v>2003</v>
      </c>
      <c r="F39" s="15">
        <v>2004</v>
      </c>
      <c r="G39" s="15">
        <v>2005</v>
      </c>
      <c r="H39" s="15">
        <v>2006</v>
      </c>
      <c r="I39" s="15">
        <v>2007</v>
      </c>
      <c r="J39" s="15">
        <v>2008</v>
      </c>
      <c r="K39" s="15">
        <v>2009</v>
      </c>
      <c r="L39" s="15">
        <v>2010</v>
      </c>
      <c r="M39" s="15">
        <v>2011</v>
      </c>
      <c r="N39" s="15">
        <v>2012</v>
      </c>
      <c r="O39" s="15">
        <v>2013</v>
      </c>
      <c r="P39" s="15">
        <v>2014</v>
      </c>
      <c r="Q39" s="15">
        <v>2015</v>
      </c>
      <c r="R39" s="15">
        <v>2016</v>
      </c>
      <c r="S39" s="15">
        <v>2017</v>
      </c>
      <c r="T39" s="15">
        <v>2018</v>
      </c>
      <c r="U39" s="26">
        <v>2019</v>
      </c>
      <c r="V39" s="26">
        <v>2020</v>
      </c>
      <c r="W39" s="26">
        <v>2021</v>
      </c>
      <c r="X39" s="26">
        <v>2022</v>
      </c>
    </row>
    <row r="40" spans="1:24" x14ac:dyDescent="0.35">
      <c r="A40" s="16"/>
      <c r="B40" s="16"/>
      <c r="U40" s="2"/>
      <c r="V40" s="2"/>
      <c r="W40" s="2"/>
      <c r="X40" s="2"/>
    </row>
    <row r="41" spans="1:24" x14ac:dyDescent="0.35">
      <c r="A41" s="6" t="s">
        <v>43</v>
      </c>
      <c r="B41" s="6"/>
      <c r="C41" s="27"/>
      <c r="D41" s="27"/>
      <c r="E41" s="27"/>
      <c r="F41" s="27"/>
      <c r="G41" s="27"/>
      <c r="H41" s="27"/>
      <c r="I41" s="27"/>
      <c r="J41" s="27"/>
      <c r="K41" s="27"/>
      <c r="L41" s="27"/>
      <c r="M41" s="27"/>
      <c r="N41" s="27"/>
      <c r="O41" s="27"/>
      <c r="P41" s="27"/>
      <c r="Q41" s="27"/>
      <c r="R41" s="27"/>
      <c r="U41" s="2"/>
      <c r="V41" s="2"/>
      <c r="W41" s="2"/>
      <c r="X41" s="2"/>
    </row>
    <row r="42" spans="1:24" x14ac:dyDescent="0.35">
      <c r="A42" s="18" t="s">
        <v>4</v>
      </c>
      <c r="B42" s="27">
        <f t="shared" ref="B42:X42" si="9">B7/B$15*100</f>
        <v>15.510254900973683</v>
      </c>
      <c r="C42" s="27">
        <f t="shared" si="9"/>
        <v>14.674181416153692</v>
      </c>
      <c r="D42" s="27">
        <f t="shared" si="9"/>
        <v>13.569579439318199</v>
      </c>
      <c r="E42" s="27">
        <f t="shared" si="9"/>
        <v>13.300856380038928</v>
      </c>
      <c r="F42" s="27">
        <f t="shared" si="9"/>
        <v>13.043741000271043</v>
      </c>
      <c r="G42" s="27">
        <f t="shared" si="9"/>
        <v>11.330700954734164</v>
      </c>
      <c r="H42" s="27">
        <f t="shared" si="9"/>
        <v>10.747155788703699</v>
      </c>
      <c r="I42" s="27">
        <f t="shared" si="9"/>
        <v>11.437411117201648</v>
      </c>
      <c r="J42" s="27">
        <f t="shared" si="9"/>
        <v>9.1636663087059347</v>
      </c>
      <c r="K42" s="27">
        <f t="shared" si="9"/>
        <v>8.8485184260050769</v>
      </c>
      <c r="L42" s="27">
        <f t="shared" si="9"/>
        <v>8.94732308726452</v>
      </c>
      <c r="M42" s="27">
        <f t="shared" si="9"/>
        <v>10.10436329052324</v>
      </c>
      <c r="N42" s="27">
        <f t="shared" si="9"/>
        <v>10.472588667897401</v>
      </c>
      <c r="O42" s="27">
        <f t="shared" si="9"/>
        <v>10.882555334606284</v>
      </c>
      <c r="P42" s="27">
        <f t="shared" si="9"/>
        <v>12.106453262399048</v>
      </c>
      <c r="Q42" s="27">
        <f t="shared" si="9"/>
        <v>13.33714001246666</v>
      </c>
      <c r="R42" s="27">
        <f t="shared" si="9"/>
        <v>13.459608667240749</v>
      </c>
      <c r="S42" s="27">
        <f t="shared" si="9"/>
        <v>14.654507388980928</v>
      </c>
      <c r="T42" s="27">
        <f t="shared" si="9"/>
        <v>15.548041516635514</v>
      </c>
      <c r="U42" s="32">
        <f t="shared" si="9"/>
        <v>16.235806308600846</v>
      </c>
      <c r="V42" s="32">
        <f t="shared" si="9"/>
        <v>5.8266927365942687</v>
      </c>
      <c r="W42" s="32">
        <f t="shared" si="9"/>
        <v>4.747723272518062</v>
      </c>
      <c r="X42" s="32">
        <f t="shared" si="9"/>
        <v>7.3878457442393781</v>
      </c>
    </row>
    <row r="43" spans="1:24" x14ac:dyDescent="0.35">
      <c r="A43" s="18" t="s">
        <v>5</v>
      </c>
      <c r="B43" s="27">
        <f t="shared" ref="B43:X43" si="10">B8/B$15*100</f>
        <v>12.58743722043825</v>
      </c>
      <c r="C43" s="27">
        <f t="shared" si="10"/>
        <v>13.358683217696338</v>
      </c>
      <c r="D43" s="27">
        <f t="shared" si="10"/>
        <v>13.977950018667032</v>
      </c>
      <c r="E43" s="27">
        <f t="shared" si="10"/>
        <v>13.54443545045441</v>
      </c>
      <c r="F43" s="27">
        <f t="shared" si="10"/>
        <v>14.366913853196166</v>
      </c>
      <c r="G43" s="27">
        <f t="shared" si="10"/>
        <v>14.660595743948942</v>
      </c>
      <c r="H43" s="27">
        <f t="shared" si="10"/>
        <v>14.742860059489546</v>
      </c>
      <c r="I43" s="27">
        <f t="shared" si="10"/>
        <v>15.31487074728595</v>
      </c>
      <c r="J43" s="27">
        <f t="shared" si="10"/>
        <v>17.148004967253318</v>
      </c>
      <c r="K43" s="27">
        <f t="shared" si="10"/>
        <v>18.643927597901801</v>
      </c>
      <c r="L43" s="27">
        <f t="shared" si="10"/>
        <v>19.515727953679811</v>
      </c>
      <c r="M43" s="27">
        <f t="shared" si="10"/>
        <v>19.98061019812161</v>
      </c>
      <c r="N43" s="27">
        <f t="shared" si="10"/>
        <v>20.630316039434121</v>
      </c>
      <c r="O43" s="27">
        <f t="shared" si="10"/>
        <v>20.575511036233202</v>
      </c>
      <c r="P43" s="27">
        <f t="shared" si="10"/>
        <v>21.589455310132831</v>
      </c>
      <c r="Q43" s="27">
        <f t="shared" si="10"/>
        <v>21.172479163734906</v>
      </c>
      <c r="R43" s="27">
        <f t="shared" si="10"/>
        <v>22.332859175261419</v>
      </c>
      <c r="S43" s="27">
        <f t="shared" si="10"/>
        <v>23.240809297867102</v>
      </c>
      <c r="T43" s="27">
        <f t="shared" si="10"/>
        <v>24.280595464493476</v>
      </c>
      <c r="U43" s="32">
        <f t="shared" si="10"/>
        <v>25.260453258298103</v>
      </c>
      <c r="V43" s="32">
        <f t="shared" si="10"/>
        <v>11.522754595929117</v>
      </c>
      <c r="W43" s="32">
        <f t="shared" si="10"/>
        <v>10.50187877989655</v>
      </c>
      <c r="X43" s="32">
        <f t="shared" si="10"/>
        <v>12.747846299488613</v>
      </c>
    </row>
    <row r="44" spans="1:24" x14ac:dyDescent="0.35">
      <c r="A44" s="18" t="s">
        <v>6</v>
      </c>
      <c r="B44" s="27">
        <f t="shared" ref="B44:X44" si="11">B9/B$15*100</f>
        <v>28.140731712066486</v>
      </c>
      <c r="C44" s="27">
        <f t="shared" si="11"/>
        <v>29.809753830444834</v>
      </c>
      <c r="D44" s="27">
        <f t="shared" si="11"/>
        <v>30.19278028259782</v>
      </c>
      <c r="E44" s="27">
        <f t="shared" si="11"/>
        <v>30.329412701771364</v>
      </c>
      <c r="F44" s="27">
        <f t="shared" si="11"/>
        <v>31.687157425080194</v>
      </c>
      <c r="G44" s="27">
        <f t="shared" si="11"/>
        <v>28.675240117835287</v>
      </c>
      <c r="H44" s="27">
        <f t="shared" si="11"/>
        <v>27.954113289340711</v>
      </c>
      <c r="I44" s="27">
        <f t="shared" si="11"/>
        <v>27.0519955102768</v>
      </c>
      <c r="J44" s="27">
        <f t="shared" si="11"/>
        <v>26.95861314908684</v>
      </c>
      <c r="K44" s="27">
        <f t="shared" si="11"/>
        <v>26.211291424693695</v>
      </c>
      <c r="L44" s="27">
        <f t="shared" si="11"/>
        <v>24.773895952910365</v>
      </c>
      <c r="M44" s="27">
        <f t="shared" si="11"/>
        <v>24.126342910642755</v>
      </c>
      <c r="N44" s="27">
        <f t="shared" si="11"/>
        <v>23.068651815763847</v>
      </c>
      <c r="O44" s="27">
        <f t="shared" si="11"/>
        <v>22.349918460009253</v>
      </c>
      <c r="P44" s="27">
        <f t="shared" si="11"/>
        <v>21.745375446696965</v>
      </c>
      <c r="Q44" s="27">
        <f t="shared" si="11"/>
        <v>21.656462317158024</v>
      </c>
      <c r="R44" s="27">
        <f t="shared" si="11"/>
        <v>21.178072848352333</v>
      </c>
      <c r="S44" s="27">
        <f t="shared" si="11"/>
        <v>20.150152758167373</v>
      </c>
      <c r="T44" s="27">
        <f t="shared" si="11"/>
        <v>18.770666392523395</v>
      </c>
      <c r="U44" s="32">
        <f t="shared" si="11"/>
        <v>16.988945709795484</v>
      </c>
      <c r="V44" s="32">
        <f t="shared" si="11"/>
        <v>38.978187936882755</v>
      </c>
      <c r="W44" s="32">
        <f t="shared" si="11"/>
        <v>37.651545201758275</v>
      </c>
      <c r="X44" s="32">
        <f t="shared" si="11"/>
        <v>29.99275055884145</v>
      </c>
    </row>
    <row r="45" spans="1:24" x14ac:dyDescent="0.35">
      <c r="A45" s="21" t="s">
        <v>7</v>
      </c>
      <c r="B45" s="27">
        <f t="shared" ref="B45:X45" si="12">B10/B$15*100</f>
        <v>4.2419385763590469</v>
      </c>
      <c r="C45" s="27">
        <f t="shared" si="12"/>
        <v>3.9831789252038701</v>
      </c>
      <c r="D45" s="27">
        <f t="shared" si="12"/>
        <v>4.1347023177021871</v>
      </c>
      <c r="E45" s="27">
        <f t="shared" si="12"/>
        <v>4.3225044769058485</v>
      </c>
      <c r="F45" s="27">
        <f t="shared" si="12"/>
        <v>4.0054693762127522</v>
      </c>
      <c r="G45" s="27">
        <f t="shared" si="12"/>
        <v>4.2037323121904686</v>
      </c>
      <c r="H45" s="27">
        <f t="shared" si="12"/>
        <v>4.2504017706611945</v>
      </c>
      <c r="I45" s="27">
        <f t="shared" si="12"/>
        <v>4.6105395194516587</v>
      </c>
      <c r="J45" s="27">
        <f t="shared" si="12"/>
        <v>4.600768868850289</v>
      </c>
      <c r="K45" s="27">
        <f t="shared" si="12"/>
        <v>4.0928525035609402</v>
      </c>
      <c r="L45" s="27">
        <f t="shared" si="12"/>
        <v>3.7794026763275284</v>
      </c>
      <c r="M45" s="27">
        <f t="shared" si="12"/>
        <v>3.9902220086983027</v>
      </c>
      <c r="N45" s="27">
        <f t="shared" si="12"/>
        <v>3.8649398794234955</v>
      </c>
      <c r="O45" s="27">
        <f t="shared" si="12"/>
        <v>3.7664361876084609</v>
      </c>
      <c r="P45" s="27">
        <f t="shared" si="12"/>
        <v>4.1301425913307739</v>
      </c>
      <c r="Q45" s="27">
        <f t="shared" si="12"/>
        <v>4.6714198914442449</v>
      </c>
      <c r="R45" s="27">
        <f t="shared" si="12"/>
        <v>4.881750687473529</v>
      </c>
      <c r="S45" s="27">
        <f t="shared" si="12"/>
        <v>5.381679747490244</v>
      </c>
      <c r="T45" s="27">
        <f t="shared" si="12"/>
        <v>5.693374830511396</v>
      </c>
      <c r="U45" s="32">
        <f t="shared" si="12"/>
        <v>5.7154521927101092</v>
      </c>
      <c r="V45" s="32">
        <f t="shared" si="12"/>
        <v>3.6492332779924177</v>
      </c>
      <c r="W45" s="32">
        <f t="shared" si="12"/>
        <v>4.399612155613875</v>
      </c>
      <c r="X45" s="32">
        <f t="shared" si="12"/>
        <v>5.0980660119873678</v>
      </c>
    </row>
    <row r="46" spans="1:24" x14ac:dyDescent="0.35">
      <c r="A46" s="21" t="s">
        <v>40</v>
      </c>
      <c r="B46" s="27">
        <f t="shared" ref="B46:X46" si="13">B11/B$15*100</f>
        <v>4.2569115155964843</v>
      </c>
      <c r="C46" s="27">
        <f t="shared" si="13"/>
        <v>4.1982793708501696</v>
      </c>
      <c r="D46" s="27">
        <f t="shared" si="13"/>
        <v>4.4037476000752305</v>
      </c>
      <c r="E46" s="27">
        <f t="shared" si="13"/>
        <v>4.4375469543422783</v>
      </c>
      <c r="F46" s="27">
        <f t="shared" si="13"/>
        <v>5.10916456145734</v>
      </c>
      <c r="G46" s="27">
        <f t="shared" si="13"/>
        <v>10.330734315081672</v>
      </c>
      <c r="H46" s="27">
        <f t="shared" si="13"/>
        <v>10.50473673342052</v>
      </c>
      <c r="I46" s="27">
        <f t="shared" si="13"/>
        <v>10.646281085185167</v>
      </c>
      <c r="J46" s="27">
        <f t="shared" si="13"/>
        <v>10.97836332472067</v>
      </c>
      <c r="K46" s="27">
        <f t="shared" si="13"/>
        <v>11.634643328246892</v>
      </c>
      <c r="L46" s="27">
        <f t="shared" si="13"/>
        <v>13.076891263621823</v>
      </c>
      <c r="M46" s="27">
        <f t="shared" si="13"/>
        <v>12.553789371892584</v>
      </c>
      <c r="N46" s="27">
        <f t="shared" si="13"/>
        <v>13.142364175130435</v>
      </c>
      <c r="O46" s="27">
        <f t="shared" si="13"/>
        <v>12.566680620573244</v>
      </c>
      <c r="P46" s="27">
        <f t="shared" si="13"/>
        <v>11.162618217291056</v>
      </c>
      <c r="Q46" s="27">
        <f t="shared" si="13"/>
        <v>11.32846798174223</v>
      </c>
      <c r="R46" s="27">
        <f t="shared" si="13"/>
        <v>10.773515180907934</v>
      </c>
      <c r="S46" s="27">
        <f t="shared" si="13"/>
        <v>9.7258951918858205</v>
      </c>
      <c r="T46" s="27">
        <f t="shared" si="13"/>
        <v>8.8204447301779219</v>
      </c>
      <c r="U46" s="32">
        <f t="shared" si="13"/>
        <v>8.8116530273340086</v>
      </c>
      <c r="V46" s="32">
        <f t="shared" si="13"/>
        <v>15.930132366622802</v>
      </c>
      <c r="W46" s="32">
        <f t="shared" si="13"/>
        <v>14.989164425820292</v>
      </c>
      <c r="X46" s="32">
        <f t="shared" si="13"/>
        <v>11.537053966327946</v>
      </c>
    </row>
    <row r="47" spans="1:24" x14ac:dyDescent="0.35">
      <c r="A47" s="18" t="s">
        <v>34</v>
      </c>
      <c r="B47" s="27">
        <f t="shared" ref="B47:X47" si="14">B12/B$15*100</f>
        <v>18.044112727795937</v>
      </c>
      <c r="C47" s="27">
        <f t="shared" si="14"/>
        <v>17.579437158536255</v>
      </c>
      <c r="D47" s="27">
        <f t="shared" si="14"/>
        <v>17.708055229280937</v>
      </c>
      <c r="E47" s="27">
        <f t="shared" si="14"/>
        <v>18.045058622020552</v>
      </c>
      <c r="F47" s="27">
        <f t="shared" si="14"/>
        <v>16.817066828665538</v>
      </c>
      <c r="G47" s="27">
        <f t="shared" si="14"/>
        <v>16.201324319862699</v>
      </c>
      <c r="H47" s="27">
        <f t="shared" si="14"/>
        <v>16.461357673301848</v>
      </c>
      <c r="I47" s="27">
        <f t="shared" si="14"/>
        <v>16.320909445631994</v>
      </c>
      <c r="J47" s="27">
        <f t="shared" si="14"/>
        <v>16.687299347264155</v>
      </c>
      <c r="K47" s="27">
        <f t="shared" si="14"/>
        <v>16.363607163967952</v>
      </c>
      <c r="L47" s="27">
        <f t="shared" si="14"/>
        <v>16.346575758707445</v>
      </c>
      <c r="M47" s="27">
        <f t="shared" si="14"/>
        <v>15.801980381627414</v>
      </c>
      <c r="N47" s="27">
        <f t="shared" si="14"/>
        <v>15.306235760453646</v>
      </c>
      <c r="O47" s="27">
        <f t="shared" si="14"/>
        <v>15.056281201208604</v>
      </c>
      <c r="P47" s="27">
        <f t="shared" si="14"/>
        <v>14.505663564488147</v>
      </c>
      <c r="Q47" s="27">
        <f t="shared" si="14"/>
        <v>14.075407854859289</v>
      </c>
      <c r="R47" s="27">
        <f t="shared" si="14"/>
        <v>13.932009173062371</v>
      </c>
      <c r="S47" s="27">
        <f t="shared" si="14"/>
        <v>13.670431551232481</v>
      </c>
      <c r="T47" s="27">
        <f t="shared" si="14"/>
        <v>13.901780682234104</v>
      </c>
      <c r="U47" s="32">
        <f t="shared" si="14"/>
        <v>14.017484487375709</v>
      </c>
      <c r="V47" s="32">
        <f t="shared" si="14"/>
        <v>11.269138468199547</v>
      </c>
      <c r="W47" s="32">
        <f t="shared" si="14"/>
        <v>13.077438324717496</v>
      </c>
      <c r="X47" s="32">
        <f t="shared" si="14"/>
        <v>16.712549917697984</v>
      </c>
    </row>
    <row r="48" spans="1:24" x14ac:dyDescent="0.35">
      <c r="A48" s="21" t="s">
        <v>44</v>
      </c>
      <c r="B48" s="27">
        <f t="shared" ref="B48:X48" si="15">B13/B$15*100</f>
        <v>17.218613346770116</v>
      </c>
      <c r="C48" s="27">
        <f t="shared" si="15"/>
        <v>16.396486081114826</v>
      </c>
      <c r="D48" s="27">
        <f t="shared" si="15"/>
        <v>16.013185112358595</v>
      </c>
      <c r="E48" s="27">
        <f t="shared" si="15"/>
        <v>16.020185414466628</v>
      </c>
      <c r="F48" s="27">
        <f t="shared" si="15"/>
        <v>14.970486955116957</v>
      </c>
      <c r="G48" s="27">
        <f t="shared" si="15"/>
        <v>14.597672236346773</v>
      </c>
      <c r="H48" s="27">
        <f t="shared" si="15"/>
        <v>15.339374685082467</v>
      </c>
      <c r="I48" s="27">
        <f t="shared" si="15"/>
        <v>14.617992574966785</v>
      </c>
      <c r="J48" s="27">
        <f t="shared" si="15"/>
        <v>14.463284034118789</v>
      </c>
      <c r="K48" s="27">
        <f t="shared" si="15"/>
        <v>14.205159555623634</v>
      </c>
      <c r="L48" s="27">
        <f t="shared" si="15"/>
        <v>13.560183307488508</v>
      </c>
      <c r="M48" s="27">
        <f t="shared" si="15"/>
        <v>13.442691838494101</v>
      </c>
      <c r="N48" s="27">
        <f t="shared" si="15"/>
        <v>13.514903661897055</v>
      </c>
      <c r="O48" s="27">
        <f t="shared" si="15"/>
        <v>14.802617159760951</v>
      </c>
      <c r="P48" s="27">
        <f t="shared" si="15"/>
        <v>14.760291607661188</v>
      </c>
      <c r="Q48" s="27">
        <f t="shared" si="15"/>
        <v>13.758622778594646</v>
      </c>
      <c r="R48" s="27">
        <f t="shared" si="15"/>
        <v>13.442184267701663</v>
      </c>
      <c r="S48" s="27">
        <f t="shared" si="15"/>
        <v>13.17652406437605</v>
      </c>
      <c r="T48" s="27">
        <f t="shared" si="15"/>
        <v>12.985096383424205</v>
      </c>
      <c r="U48" s="32">
        <f t="shared" si="15"/>
        <v>12.970205015885746</v>
      </c>
      <c r="V48" s="32">
        <f t="shared" si="15"/>
        <v>12.823860617779086</v>
      </c>
      <c r="W48" s="32">
        <f t="shared" si="15"/>
        <v>14.632637839675439</v>
      </c>
      <c r="X48" s="32">
        <f t="shared" si="15"/>
        <v>16.523887501417249</v>
      </c>
    </row>
    <row r="49" spans="1:24" x14ac:dyDescent="0.35">
      <c r="A49" s="19"/>
      <c r="B49" s="33"/>
      <c r="C49" s="33"/>
      <c r="D49" s="33"/>
      <c r="E49" s="33"/>
      <c r="F49" s="33"/>
      <c r="G49" s="33"/>
      <c r="H49" s="33"/>
      <c r="I49" s="33"/>
      <c r="J49" s="33"/>
      <c r="K49" s="33"/>
      <c r="L49" s="33"/>
      <c r="M49" s="33"/>
      <c r="N49" s="33"/>
      <c r="O49" s="33"/>
      <c r="P49" s="33"/>
      <c r="Q49" s="33"/>
      <c r="R49" s="33"/>
      <c r="S49" s="33"/>
      <c r="T49" s="33"/>
      <c r="U49" s="34"/>
      <c r="V49" s="34"/>
      <c r="W49" s="34"/>
      <c r="X49" s="34"/>
    </row>
    <row r="50" spans="1:24" x14ac:dyDescent="0.35">
      <c r="A50" s="14" t="s">
        <v>35</v>
      </c>
      <c r="B50" s="35">
        <f t="shared" ref="B50" si="16">SUM(B42:B48)</f>
        <v>100</v>
      </c>
      <c r="C50" s="35">
        <f t="shared" ref="C50:W50" si="17">SUM(C42:C48)</f>
        <v>99.999999999999986</v>
      </c>
      <c r="D50" s="35">
        <f t="shared" si="17"/>
        <v>100</v>
      </c>
      <c r="E50" s="35">
        <f t="shared" si="17"/>
        <v>100</v>
      </c>
      <c r="F50" s="35">
        <f t="shared" si="17"/>
        <v>99.999999999999986</v>
      </c>
      <c r="G50" s="35">
        <f t="shared" si="17"/>
        <v>100</v>
      </c>
      <c r="H50" s="35">
        <f t="shared" si="17"/>
        <v>99.999999999999972</v>
      </c>
      <c r="I50" s="35">
        <f t="shared" si="17"/>
        <v>100</v>
      </c>
      <c r="J50" s="35">
        <f t="shared" si="17"/>
        <v>100</v>
      </c>
      <c r="K50" s="35">
        <f t="shared" si="17"/>
        <v>100</v>
      </c>
      <c r="L50" s="35">
        <f t="shared" si="17"/>
        <v>100</v>
      </c>
      <c r="M50" s="35">
        <f t="shared" si="17"/>
        <v>100</v>
      </c>
      <c r="N50" s="35">
        <f t="shared" si="17"/>
        <v>100</v>
      </c>
      <c r="O50" s="35">
        <f t="shared" si="17"/>
        <v>100</v>
      </c>
      <c r="P50" s="35">
        <f t="shared" si="17"/>
        <v>100.00000000000001</v>
      </c>
      <c r="Q50" s="35">
        <f t="shared" si="17"/>
        <v>100</v>
      </c>
      <c r="R50" s="35">
        <f t="shared" si="17"/>
        <v>100</v>
      </c>
      <c r="S50" s="35">
        <f t="shared" si="17"/>
        <v>100.00000000000001</v>
      </c>
      <c r="T50" s="35">
        <f t="shared" si="17"/>
        <v>100.00000000000003</v>
      </c>
      <c r="U50" s="36">
        <f t="shared" si="17"/>
        <v>100</v>
      </c>
      <c r="V50" s="36">
        <f t="shared" si="17"/>
        <v>100</v>
      </c>
      <c r="W50" s="36">
        <f t="shared" si="17"/>
        <v>99.999999999999986</v>
      </c>
      <c r="X50" s="36">
        <f t="shared" ref="X50" si="18">SUM(X42:X48)</f>
        <v>99.999999999999986</v>
      </c>
    </row>
    <row r="51" spans="1:24" x14ac:dyDescent="0.35">
      <c r="A51" s="37" t="s">
        <v>45</v>
      </c>
    </row>
    <row r="52" spans="1:24" x14ac:dyDescent="0.35">
      <c r="A52" s="38" t="s">
        <v>38</v>
      </c>
      <c r="B52" s="38"/>
      <c r="C52" s="38"/>
      <c r="D52" s="38"/>
      <c r="E52" s="38"/>
      <c r="F52" s="38"/>
      <c r="G52" s="38"/>
      <c r="H52" s="38"/>
      <c r="I52" s="38"/>
      <c r="J52" s="38"/>
      <c r="K52" s="38"/>
      <c r="L52" s="38"/>
      <c r="M52" s="38"/>
      <c r="N52" s="38"/>
      <c r="O52" s="38"/>
      <c r="P52" s="38"/>
      <c r="Q52" s="38"/>
      <c r="R52" s="38"/>
      <c r="S52" s="38"/>
      <c r="T52" s="38"/>
    </row>
  </sheetData>
  <protectedRanges>
    <protectedRange algorithmName="SHA-512" hashValue="p8Y5xnFjf5WL64lcFFAhxbElT4jLhI9/ycpnVG7Cqc0pqg0sSoo7DMpPyJvNcWDLQPqvNvISrphVM5LbPw1IGQ==" saltValue="qJyim4cFO2Sl/anH/it97Q==" spinCount="100000" sqref="U1:V3 W22 W25:W33 W39:X50 U5:V1048576" name="Range1"/>
    <protectedRange algorithmName="SHA-512" hashValue="XeEiuGUD3nQo2ChWhL+2U6It9P10tjNZY7dG4wKxTcEdT3zbbcYQRMXThvYQVcw3Q7Q94TKvvBFa0pLsFTo0sQ==" saltValue="H+wwHdMJxhvrKO25TwBidQ==" spinCount="100000" sqref="U4" name="Range1_1"/>
  </protectedRanges>
  <mergeCells count="1">
    <mergeCell ref="A52:T52"/>
  </mergeCells>
  <phoneticPr fontId="3" type="noConversion"/>
  <pageMargins left="0.11811023622047244" right="0.11811023622047244"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Tables 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2023-06-09T09:49:44Z</cp:lastPrinted>
  <dcterms:created xsi:type="dcterms:W3CDTF">2023-05-30T00:27:03Z</dcterms:created>
  <dcterms:modified xsi:type="dcterms:W3CDTF">2023-06-14T02:17:16Z</dcterms:modified>
</cp:coreProperties>
</file>