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CAB3DC15-90D8-46F6-A493-BF2CA9F99026}" xr6:coauthVersionLast="47" xr6:coauthVersionMax="47" xr10:uidLastSave="{00000000-0000-0000-0000-000000000000}"/>
  <bookViews>
    <workbookView xWindow="-120" yWindow="-120" windowWidth="29040" windowHeight="15840" xr2:uid="{1AA0F808-F34A-47D4-A424-7DA2261E9B5A}"/>
  </bookViews>
  <sheets>
    <sheet name="7-9 F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C70" i="1"/>
  <c r="B70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D46" i="1"/>
  <c r="C46" i="1"/>
  <c r="B46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G31" i="1"/>
  <c r="F31" i="1"/>
  <c r="E31" i="1"/>
  <c r="D31" i="1"/>
  <c r="C31" i="1"/>
  <c r="B31" i="1"/>
  <c r="D30" i="1"/>
  <c r="C30" i="1"/>
  <c r="B30" i="1"/>
  <c r="J22" i="1"/>
  <c r="J70" i="1" s="1"/>
  <c r="J16" i="1"/>
  <c r="I40" i="1" s="1"/>
  <c r="I16" i="1"/>
  <c r="H40" i="1" s="1"/>
  <c r="H16" i="1"/>
  <c r="G16" i="1"/>
  <c r="F16" i="1"/>
  <c r="J14" i="1"/>
  <c r="J62" i="1" s="1"/>
  <c r="I14" i="1"/>
  <c r="H38" i="1" s="1"/>
  <c r="H14" i="1"/>
  <c r="G38" i="1" s="1"/>
  <c r="G14" i="1"/>
  <c r="F38" i="1" s="1"/>
  <c r="F14" i="1"/>
  <c r="J11" i="1"/>
  <c r="J59" i="1" s="1"/>
  <c r="I11" i="1"/>
  <c r="I59" i="1" s="1"/>
  <c r="H11" i="1"/>
  <c r="G35" i="1" s="1"/>
  <c r="F11" i="1"/>
  <c r="F35" i="1" s="1"/>
  <c r="J7" i="1"/>
  <c r="J55" i="1" s="1"/>
  <c r="I7" i="1"/>
  <c r="H7" i="1"/>
  <c r="F7" i="1"/>
  <c r="F6" i="1" s="1"/>
  <c r="J6" i="1"/>
  <c r="J54" i="1" s="1"/>
  <c r="I6" i="1"/>
  <c r="I22" i="1" s="1"/>
  <c r="H6" i="1"/>
  <c r="H22" i="1" s="1"/>
  <c r="G6" i="1"/>
  <c r="G22" i="1" s="1"/>
  <c r="G60" i="1" l="1"/>
  <c r="G65" i="1"/>
  <c r="G61" i="1"/>
  <c r="G57" i="1"/>
  <c r="G70" i="1"/>
  <c r="G68" i="1"/>
  <c r="G56" i="1"/>
  <c r="G66" i="1"/>
  <c r="G58" i="1"/>
  <c r="G64" i="1"/>
  <c r="G67" i="1"/>
  <c r="G63" i="1"/>
  <c r="G59" i="1"/>
  <c r="G55" i="1"/>
  <c r="I65" i="1"/>
  <c r="I61" i="1"/>
  <c r="I57" i="1"/>
  <c r="H46" i="1"/>
  <c r="I70" i="1"/>
  <c r="I66" i="1"/>
  <c r="I58" i="1"/>
  <c r="I67" i="1"/>
  <c r="I63" i="1"/>
  <c r="I64" i="1"/>
  <c r="I60" i="1"/>
  <c r="I56" i="1"/>
  <c r="H65" i="1"/>
  <c r="H61" i="1"/>
  <c r="H57" i="1"/>
  <c r="G46" i="1"/>
  <c r="H70" i="1"/>
  <c r="H66" i="1"/>
  <c r="H58" i="1"/>
  <c r="H68" i="1"/>
  <c r="H67" i="1"/>
  <c r="H63" i="1"/>
  <c r="H64" i="1"/>
  <c r="H60" i="1"/>
  <c r="H56" i="1"/>
  <c r="F22" i="1"/>
  <c r="F54" i="1"/>
  <c r="E30" i="1"/>
  <c r="H55" i="1"/>
  <c r="F62" i="1"/>
  <c r="I55" i="1"/>
  <c r="J68" i="1"/>
  <c r="F55" i="1"/>
  <c r="H31" i="1"/>
  <c r="J56" i="1"/>
  <c r="J60" i="1"/>
  <c r="J64" i="1"/>
  <c r="I46" i="1"/>
  <c r="I31" i="1"/>
  <c r="H59" i="1"/>
  <c r="J61" i="1"/>
  <c r="F30" i="1"/>
  <c r="G30" i="1"/>
  <c r="G54" i="1"/>
  <c r="G62" i="1"/>
  <c r="J63" i="1"/>
  <c r="J67" i="1"/>
  <c r="J57" i="1"/>
  <c r="H30" i="1"/>
  <c r="H54" i="1"/>
  <c r="H62" i="1"/>
  <c r="I54" i="1"/>
  <c r="J65" i="1"/>
  <c r="I30" i="1"/>
  <c r="I62" i="1"/>
  <c r="J58" i="1"/>
  <c r="J66" i="1"/>
  <c r="F68" i="1" l="1"/>
  <c r="F64" i="1"/>
  <c r="F60" i="1"/>
  <c r="F56" i="1"/>
  <c r="F65" i="1"/>
  <c r="F57" i="1"/>
  <c r="E46" i="1"/>
  <c r="F61" i="1"/>
  <c r="F70" i="1"/>
  <c r="F66" i="1"/>
  <c r="F58" i="1"/>
  <c r="F67" i="1"/>
  <c r="F63" i="1"/>
  <c r="F59" i="1"/>
  <c r="F46" i="1"/>
</calcChain>
</file>

<file path=xl/sharedStrings.xml><?xml version="1.0" encoding="utf-8"?>
<sst xmlns="http://schemas.openxmlformats.org/spreadsheetml/2006/main" count="78" uniqueCount="39">
  <si>
    <t>Table 7</t>
  </si>
  <si>
    <t>CURRENT HEALTH EXPENDITURE BY FINANCING AGENT, 2014-2022</t>
  </si>
  <si>
    <t>Levels (in million PhP)</t>
  </si>
  <si>
    <t>Financing Agent</t>
  </si>
  <si>
    <t>2018</t>
  </si>
  <si>
    <t>2021</t>
  </si>
  <si>
    <t>General government</t>
  </si>
  <si>
    <t>Central government</t>
  </si>
  <si>
    <t>Department of Health</t>
  </si>
  <si>
    <t>Other ministries and public units (belonging to central government)</t>
  </si>
  <si>
    <t>State/Regional/Local government</t>
  </si>
  <si>
    <t>Social security agency</t>
  </si>
  <si>
    <t>Social Health Insurance Agency (PHIC)</t>
  </si>
  <si>
    <t>Other social security agency (GSIS, SSS)</t>
  </si>
  <si>
    <t>Insurance corporations</t>
  </si>
  <si>
    <t>Commercial insurance companies</t>
  </si>
  <si>
    <t>Corporations (Other than insurance corporations)</t>
  </si>
  <si>
    <t>Health management and provider corporations</t>
  </si>
  <si>
    <t>Corporations (Other than providers of health services)</t>
  </si>
  <si>
    <t xml:space="preserve">Households </t>
  </si>
  <si>
    <t>Rest of the World</t>
  </si>
  <si>
    <t>TOTAL CURRENT HEALTH EXPENDITURE</t>
  </si>
  <si>
    <t>Table 8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</si>
  <si>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</si>
  <si>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</si>
  <si>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</si>
  <si>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</si>
  <si>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</si>
  <si>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</si>
  <si>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</si>
  <si>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</si>
  <si>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</si>
  <si>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-</t>
  </si>
  <si>
    <t>Table 9</t>
  </si>
  <si>
    <t>Percent share to total</t>
  </si>
  <si>
    <t>2022</t>
  </si>
  <si>
    <r>
      <rPr>
        <vertAlign val="superscript"/>
        <sz val="10"/>
        <color theme="1"/>
        <rFont val="Arial"/>
        <family val="2"/>
      </rPr>
      <t>1</t>
    </r>
  </si>
  <si>
    <r>
      <rPr>
        <i/>
        <vertAlign val="superscript"/>
        <sz val="9"/>
        <color theme="1"/>
        <rFont val="Arial"/>
        <family val="2"/>
      </rPr>
      <t xml:space="preserve">1 </t>
    </r>
    <r>
      <rPr>
        <i/>
        <sz val="9"/>
        <color theme="1"/>
        <rFont val="Arial"/>
        <family val="2"/>
      </rPr>
      <t>Percent share is less than 0.05 percent</t>
    </r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</si>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</sst>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&quot;-&quot;??_-;_-@"/>
    <numFmt numFmtId="165" formatCode="#,##0.00_ ;\-#,##0.00\ "/>
    <numFmt numFmtId="166" formatCode="_-* #,##0.00000000000000_-;\-* #,##0.00000000000000_-;_-* &quot;-&quot;??_-;_-@"/>
    <numFmt numFmtId="167" formatCode="0.0"/>
  </numFmts>
  <fonts count="7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wrapText="1" indent="3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wrapText="1" indent="5"/>
    </xf>
    <xf numFmtId="43" fontId="1" fillId="2" borderId="0" xfId="0" applyNumberFormat="1" applyFont="1" applyFill="1"/>
    <xf numFmtId="165" fontId="1" fillId="0" borderId="0" xfId="0" applyNumberFormat="1" applyFont="1" applyAlignment="1">
      <alignment vertical="center"/>
    </xf>
    <xf numFmtId="165" fontId="1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left" indent="3"/>
    </xf>
    <xf numFmtId="164" fontId="1" fillId="2" borderId="2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166" fontId="1" fillId="2" borderId="0" xfId="0" applyNumberFormat="1" applyFont="1" applyFill="1"/>
    <xf numFmtId="167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167" fontId="1" fillId="2" borderId="2" xfId="0" applyNumberFormat="1" applyFont="1" applyFill="1" applyBorder="1" applyAlignment="1">
      <alignment vertical="center"/>
    </xf>
    <xf numFmtId="2" fontId="1" fillId="2" borderId="0" xfId="0" applyNumberFormat="1" applyFont="1" applyFill="1" applyAlignment="1">
      <alignment horizontal="right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hared%20drives\05%20PNHA\2023\8%20Web%20Release%20Materials\For%20Web%20Uploading\Excel\4-6%20Current%20Health%20Expenditure%20by%20Institutional%20Unit%20Providing%20Revenues%20to%20Financing%20Scheme,%202014-2022.xlsx" TargetMode="External"/><Relationship Id="rId1" Type="http://schemas.openxmlformats.org/officeDocument/2006/relationships/externalLinkPath" Target="4-6%20Current%20Health%20Expenditure%20by%20Institutional%20Unit%20Providing%20Revenues%20to%20Financing%20Scheme,%202014-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B018-43DA-4E3B-ABB4-2929F8FA3573}">
  <sheetPr>
    <pageSetUpPr fitToPage="1"/>
  </sheetPr>
  <dimension ref="A1:U1000"/>
  <sheetViews>
    <sheetView showGridLines="0" tabSelected="1" topLeftCell="A49" zoomScaleNormal="100" workbookViewId="0">
      <pane xSplit="1" topLeftCell="B1" activePane="topRight" state="frozen"/>
      <selection pane="topRight" activeCell="I68" sqref="I68"/>
    </sheetView>
  </sheetViews>
  <sheetFormatPr defaultColWidth="14.42578125" defaultRowHeight="15" customHeight="1" x14ac:dyDescent="0.25"/>
  <cols>
    <col min="1" max="1" width="55.7109375" customWidth="1"/>
    <col min="2" max="10" width="13.7109375" customWidth="1"/>
    <col min="11" max="21" width="8.85546875" customWidth="1"/>
  </cols>
  <sheetData>
    <row r="1" spans="1:21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>
        <v>2022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4.25" customHeight="1" x14ac:dyDescent="0.25">
      <c r="A6" s="8" t="s">
        <v>6</v>
      </c>
      <c r="B6" s="9">
        <v>174116.43226516535</v>
      </c>
      <c r="C6" s="9">
        <v>212617.10587041464</v>
      </c>
      <c r="D6" s="9">
        <v>236570.72316714516</v>
      </c>
      <c r="E6" s="9">
        <v>259874.6378135276</v>
      </c>
      <c r="F6" s="9">
        <f t="shared" ref="F6:G6" si="0">SUM(F7,F10,F11)</f>
        <v>282180.30366141384</v>
      </c>
      <c r="G6" s="9">
        <f t="shared" si="0"/>
        <v>332068.31048181257</v>
      </c>
      <c r="H6" s="9">
        <f>SUM(H7,H10,H11)</f>
        <v>423111.96872020914</v>
      </c>
      <c r="I6" s="9">
        <f t="shared" ref="I6:J6" si="1">SUM(I7,I10,I11)</f>
        <v>548195.37091420649</v>
      </c>
      <c r="J6" s="9">
        <f t="shared" si="1"/>
        <v>496326.89794467716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4.25" customHeight="1" x14ac:dyDescent="0.25">
      <c r="A7" s="10" t="s">
        <v>7</v>
      </c>
      <c r="B7" s="11">
        <v>53997.995201217898</v>
      </c>
      <c r="C7" s="9">
        <v>68139.521547131095</v>
      </c>
      <c r="D7" s="9">
        <v>83260.659716125403</v>
      </c>
      <c r="E7" s="9">
        <v>99128.216544081399</v>
      </c>
      <c r="F7" s="9">
        <f t="shared" ref="F7" si="2">SUM(F8:F9)</f>
        <v>102650.64877756665</v>
      </c>
      <c r="G7" s="9">
        <v>120447.81358382324</v>
      </c>
      <c r="H7" s="9">
        <f>SUM(H8:H9)</f>
        <v>205601.77891120169</v>
      </c>
      <c r="I7" s="9">
        <f t="shared" ref="I7:J7" si="3">SUM(I8:I9)</f>
        <v>303603.67222015845</v>
      </c>
      <c r="J7" s="9">
        <f t="shared" si="3"/>
        <v>234267.38096967642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4.25" customHeight="1" x14ac:dyDescent="0.25">
      <c r="A8" s="12" t="s">
        <v>8</v>
      </c>
      <c r="B8" s="11">
        <v>40442.099806641701</v>
      </c>
      <c r="C8" s="9">
        <v>51514.363838859594</v>
      </c>
      <c r="D8" s="9">
        <v>67245.842198128608</v>
      </c>
      <c r="E8" s="9">
        <v>79985.245874614106</v>
      </c>
      <c r="F8" s="9">
        <v>77245.20160240648</v>
      </c>
      <c r="G8" s="9">
        <v>91095.432768836734</v>
      </c>
      <c r="H8" s="9">
        <v>152773.08578295648</v>
      </c>
      <c r="I8" s="9">
        <v>245047.32582575746</v>
      </c>
      <c r="J8" s="9">
        <v>173929.90810463336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4.25" customHeight="1" x14ac:dyDescent="0.25">
      <c r="A9" s="12" t="s">
        <v>9</v>
      </c>
      <c r="B9" s="11">
        <v>13555.8953945762</v>
      </c>
      <c r="C9" s="9">
        <v>16625.157708271501</v>
      </c>
      <c r="D9" s="9">
        <v>16014.8175179968</v>
      </c>
      <c r="E9" s="9">
        <v>19142.9706694673</v>
      </c>
      <c r="F9" s="9">
        <v>25405.44717516017</v>
      </c>
      <c r="G9" s="9">
        <v>29352.380814986504</v>
      </c>
      <c r="H9" s="9">
        <v>52828.693128245213</v>
      </c>
      <c r="I9" s="9">
        <v>58556.346394401007</v>
      </c>
      <c r="J9" s="9">
        <v>60337.47286504307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4.25" customHeight="1" x14ac:dyDescent="0.25">
      <c r="A10" s="10" t="s">
        <v>10</v>
      </c>
      <c r="B10" s="11">
        <v>37748.387026244498</v>
      </c>
      <c r="C10" s="9">
        <v>39026.675052904902</v>
      </c>
      <c r="D10" s="9">
        <v>43360.036097035001</v>
      </c>
      <c r="E10" s="9">
        <v>47650.883993760202</v>
      </c>
      <c r="F10" s="9">
        <v>59691.581434755535</v>
      </c>
      <c r="G10" s="9">
        <v>70278.750247951422</v>
      </c>
      <c r="H10" s="9">
        <v>82491.991737818331</v>
      </c>
      <c r="I10" s="9">
        <v>96535.131453557697</v>
      </c>
      <c r="J10" s="9">
        <v>109185.93123134039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4.25" customHeight="1" x14ac:dyDescent="0.25">
      <c r="A11" s="10" t="s">
        <v>11</v>
      </c>
      <c r="B11" s="11">
        <v>82370.050037702953</v>
      </c>
      <c r="C11" s="9">
        <v>105450.90927037864</v>
      </c>
      <c r="D11" s="9">
        <v>109950.02735398474</v>
      </c>
      <c r="E11" s="9">
        <v>113095.537275686</v>
      </c>
      <c r="F11" s="9">
        <f t="shared" ref="F11" si="4">SUM(F12:F13)</f>
        <v>119838.07344909169</v>
      </c>
      <c r="G11" s="9">
        <v>141341.74665003791</v>
      </c>
      <c r="H11" s="9">
        <f>SUM(H12:H13)</f>
        <v>135018.19807118911</v>
      </c>
      <c r="I11" s="9">
        <f t="shared" ref="I11:J11" si="5">SUM(I12:I13)</f>
        <v>148056.56724049037</v>
      </c>
      <c r="J11" s="9">
        <f t="shared" si="5"/>
        <v>152873.58574366031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4.25" customHeight="1" x14ac:dyDescent="0.25">
      <c r="A12" s="12" t="s">
        <v>12</v>
      </c>
      <c r="B12" s="11">
        <v>82342.657793289705</v>
      </c>
      <c r="C12" s="9">
        <v>105422.46162498801</v>
      </c>
      <c r="D12" s="9">
        <v>109912.715276672</v>
      </c>
      <c r="E12" s="9">
        <v>113061.94663890499</v>
      </c>
      <c r="F12" s="9">
        <v>119806.5980392217</v>
      </c>
      <c r="G12" s="9">
        <v>141308.93161762855</v>
      </c>
      <c r="H12" s="9">
        <v>134990.93211299999</v>
      </c>
      <c r="I12" s="9">
        <v>147983.29562995982</v>
      </c>
      <c r="J12" s="9">
        <v>152786.74096105792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4.25" customHeight="1" x14ac:dyDescent="0.25">
      <c r="A13" s="12" t="s">
        <v>13</v>
      </c>
      <c r="B13" s="11">
        <v>27.392244413246601</v>
      </c>
      <c r="C13" s="9">
        <v>28.447645390639497</v>
      </c>
      <c r="D13" s="9">
        <v>37.312077312746197</v>
      </c>
      <c r="E13" s="9">
        <v>33.590636781013899</v>
      </c>
      <c r="F13" s="9">
        <v>31.475409869995715</v>
      </c>
      <c r="G13" s="9">
        <v>32.815032409368058</v>
      </c>
      <c r="H13" s="9">
        <v>27.265958189127002</v>
      </c>
      <c r="I13" s="9">
        <v>73.271610530572119</v>
      </c>
      <c r="J13" s="9">
        <v>86.844782602395298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4.25" customHeight="1" x14ac:dyDescent="0.25">
      <c r="A14" s="8" t="s">
        <v>14</v>
      </c>
      <c r="B14" s="11">
        <v>6935.5206302902006</v>
      </c>
      <c r="C14" s="9">
        <v>10138.937153352601</v>
      </c>
      <c r="D14" s="9">
        <v>11044.456414348801</v>
      </c>
      <c r="E14" s="9">
        <v>12950.615048596999</v>
      </c>
      <c r="F14" s="9">
        <f t="shared" ref="F14:G14" si="6">F15</f>
        <v>14110.163510105982</v>
      </c>
      <c r="G14" s="9">
        <f t="shared" si="6"/>
        <v>18283.291595600862</v>
      </c>
      <c r="H14" s="9">
        <f>H15</f>
        <v>25141.108861854857</v>
      </c>
      <c r="I14" s="9">
        <f t="shared" ref="I14:J14" si="7">I15</f>
        <v>35453.727939854107</v>
      </c>
      <c r="J14" s="9">
        <f t="shared" si="7"/>
        <v>31479.336045332795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4.25" customHeight="1" x14ac:dyDescent="0.25">
      <c r="A15" s="10" t="s">
        <v>15</v>
      </c>
      <c r="B15" s="11">
        <v>6935.5206302902006</v>
      </c>
      <c r="C15" s="9">
        <v>10138.937153352601</v>
      </c>
      <c r="D15" s="9">
        <v>11044.456414348801</v>
      </c>
      <c r="E15" s="9">
        <v>12950.615048596999</v>
      </c>
      <c r="F15" s="9">
        <v>14110.163510105982</v>
      </c>
      <c r="G15" s="9">
        <v>18283.291595600862</v>
      </c>
      <c r="H15" s="9">
        <v>25141.108861854857</v>
      </c>
      <c r="I15" s="13">
        <v>35453.727939854107</v>
      </c>
      <c r="J15" s="9">
        <v>31479.336045332795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4.25" customHeight="1" x14ac:dyDescent="0.25">
      <c r="A16" s="8" t="s">
        <v>16</v>
      </c>
      <c r="B16" s="11">
        <v>51857.959406303591</v>
      </c>
      <c r="C16" s="9">
        <v>42628.134060808996</v>
      </c>
      <c r="D16" s="9">
        <v>48670.888307911795</v>
      </c>
      <c r="E16" s="9">
        <v>54060.983598069899</v>
      </c>
      <c r="F16" s="9">
        <f t="shared" ref="F16:G16" si="8">SUM(F17:F18)</f>
        <v>61640.997216940908</v>
      </c>
      <c r="G16" s="9">
        <f t="shared" si="8"/>
        <v>66115.56086735944</v>
      </c>
      <c r="H16" s="9">
        <f>SUM(H17:H18)</f>
        <v>65459.051670323366</v>
      </c>
      <c r="I16" s="9">
        <f t="shared" ref="I16:J16" si="9">SUM(I17:I18)</f>
        <v>77859.082319449371</v>
      </c>
      <c r="J16" s="9">
        <f t="shared" si="9"/>
        <v>92768.944346421005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4.25" customHeight="1" x14ac:dyDescent="0.25">
      <c r="A17" s="10" t="s">
        <v>17</v>
      </c>
      <c r="B17" s="11">
        <v>42482.718197128801</v>
      </c>
      <c r="C17" s="9">
        <v>32268.375718679999</v>
      </c>
      <c r="D17" s="9">
        <v>37145.3704728905</v>
      </c>
      <c r="E17" s="9">
        <v>43475.265878846396</v>
      </c>
      <c r="F17" s="9">
        <v>48791.877780559858</v>
      </c>
      <c r="G17" s="9">
        <v>51858.194769352645</v>
      </c>
      <c r="H17" s="9">
        <v>50637.636971639447</v>
      </c>
      <c r="I17" s="9">
        <v>62705.694724033456</v>
      </c>
      <c r="J17" s="9">
        <v>77459.783711271724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4.25" customHeight="1" x14ac:dyDescent="0.25">
      <c r="A18" s="10" t="s">
        <v>18</v>
      </c>
      <c r="B18" s="11">
        <v>9375.2412091747901</v>
      </c>
      <c r="C18" s="9">
        <v>10359.758342129</v>
      </c>
      <c r="D18" s="9">
        <v>11525.517835021299</v>
      </c>
      <c r="E18" s="9">
        <v>10585.717719223499</v>
      </c>
      <c r="F18" s="9">
        <v>12849.119436381052</v>
      </c>
      <c r="G18" s="9">
        <v>14257.366098006794</v>
      </c>
      <c r="H18" s="9">
        <v>14821.414698683919</v>
      </c>
      <c r="I18" s="9">
        <v>15153.387595415912</v>
      </c>
      <c r="J18" s="9">
        <v>15309.160635149276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4.25" customHeight="1" x14ac:dyDescent="0.25">
      <c r="A19" s="8" t="s">
        <v>19</v>
      </c>
      <c r="B19" s="11">
        <v>256156.992530149</v>
      </c>
      <c r="C19" s="9">
        <v>278197.45739604306</v>
      </c>
      <c r="D19" s="9">
        <v>302175.90885621897</v>
      </c>
      <c r="E19" s="9">
        <v>328827.95931001398</v>
      </c>
      <c r="F19" s="9">
        <v>364241.10486317344</v>
      </c>
      <c r="G19" s="9">
        <v>396736.84676789143</v>
      </c>
      <c r="H19" s="9">
        <v>412973.39218236168</v>
      </c>
      <c r="I19" s="9">
        <v>478040.12037399143</v>
      </c>
      <c r="J19" s="9">
        <v>501785.14451199345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4.25" customHeight="1" x14ac:dyDescent="0.25">
      <c r="A20" s="8" t="s">
        <v>20</v>
      </c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9">
        <v>96.732387096954866</v>
      </c>
      <c r="J20" s="15"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4.25" customHeight="1" x14ac:dyDescent="0.25">
      <c r="A21" s="6"/>
      <c r="B21" s="16"/>
      <c r="C21" s="16"/>
      <c r="D21" s="16"/>
      <c r="E21" s="16"/>
      <c r="F21" s="16"/>
      <c r="G21" s="16"/>
      <c r="H21" s="7"/>
      <c r="I21" s="16"/>
      <c r="J21" s="1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4.25" customHeight="1" x14ac:dyDescent="0.25">
      <c r="A22" s="17" t="s">
        <v>21</v>
      </c>
      <c r="B22" s="18">
        <v>489066.90483192966</v>
      </c>
      <c r="C22" s="18">
        <v>543581.63448063738</v>
      </c>
      <c r="D22" s="18">
        <v>598461.97674565215</v>
      </c>
      <c r="E22" s="18">
        <v>655714.19971935137</v>
      </c>
      <c r="F22" s="18">
        <f t="shared" ref="F22:H22" si="10">SUM(F6,F14,F16,F19:F20)</f>
        <v>722172.56925163418</v>
      </c>
      <c r="G22" s="18">
        <f t="shared" si="10"/>
        <v>813204.00971266429</v>
      </c>
      <c r="H22" s="18">
        <f t="shared" si="10"/>
        <v>926685.52143474901</v>
      </c>
      <c r="I22" s="18">
        <f>SUM(I6,I14,I16,I19:I20)</f>
        <v>1139645.0339345983</v>
      </c>
      <c r="J22" s="18">
        <f>SUM(J6,J14,J16,J19:J20)</f>
        <v>1122360.3228484245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 x14ac:dyDescent="0.25">
      <c r="A23" s="6"/>
      <c r="B23" s="7"/>
      <c r="C23" s="7"/>
      <c r="D23" s="7"/>
      <c r="E23" s="7"/>
      <c r="F23" s="7"/>
      <c r="G23" s="7"/>
      <c r="H23" s="19"/>
      <c r="I23" s="19"/>
      <c r="J23" s="1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4.25" customHeight="1" x14ac:dyDescent="0.25">
      <c r="A24" s="6"/>
      <c r="B24" s="7"/>
      <c r="C24" s="7"/>
      <c r="D24" s="7"/>
      <c r="E24" s="7"/>
      <c r="F24" s="7"/>
      <c r="G24" s="7"/>
      <c r="H24" s="2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4.25" customHeight="1" x14ac:dyDescent="0.25">
      <c r="A25" s="1" t="s">
        <v>22</v>
      </c>
      <c r="B25" s="2"/>
      <c r="C25" s="2"/>
      <c r="D25" s="2"/>
      <c r="E25" s="2"/>
      <c r="F25" s="2"/>
      <c r="G25" s="7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4.25" customHeight="1" x14ac:dyDescent="0.25">
      <c r="A26" s="1" t="s">
        <v>1</v>
      </c>
      <c r="B26" s="2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 x14ac:dyDescent="0.25">
      <c r="A27" s="1" t="s">
        <v>23</v>
      </c>
      <c r="B27" s="2"/>
      <c r="C27" s="2"/>
      <c r="D27" s="2"/>
      <c r="E27" s="2"/>
      <c r="F27" s="2"/>
      <c r="G27" s="7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30" customHeight="1" x14ac:dyDescent="0.25">
      <c r="A28" s="3" t="s">
        <v>3</v>
      </c>
      <c r="B28" s="5" t="s">
        <v>24</v>
      </c>
      <c r="C28" s="5" t="s">
        <v>25</v>
      </c>
      <c r="D28" s="5" t="s">
        <v>26</v>
      </c>
      <c r="E28" s="5" t="s">
        <v>27</v>
      </c>
      <c r="F28" s="4" t="s">
        <v>28</v>
      </c>
      <c r="G28" s="4" t="s">
        <v>29</v>
      </c>
      <c r="H28" s="4" t="s">
        <v>30</v>
      </c>
      <c r="I28" s="4" t="s">
        <v>31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4.25" customHeight="1" x14ac:dyDescent="0.25">
      <c r="A29" s="6"/>
      <c r="B29" s="2"/>
      <c r="C29" s="2"/>
      <c r="D29" s="2"/>
      <c r="E29" s="2"/>
      <c r="F29" s="2"/>
      <c r="G29" s="2"/>
      <c r="H29" s="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25">
      <c r="A30" s="8" t="s">
        <v>6</v>
      </c>
      <c r="B30" s="21">
        <f t="shared" ref="B30:I43" si="11">C6/B6*100-100</f>
        <v>22.112027626787039</v>
      </c>
      <c r="C30" s="21">
        <f t="shared" si="11"/>
        <v>11.266081907506404</v>
      </c>
      <c r="D30" s="21">
        <f t="shared" si="11"/>
        <v>9.8507179309408599</v>
      </c>
      <c r="E30" s="21">
        <f t="shared" si="11"/>
        <v>8.5832407639146311</v>
      </c>
      <c r="F30" s="21">
        <f t="shared" si="11"/>
        <v>17.679478749253533</v>
      </c>
      <c r="G30" s="21">
        <f t="shared" si="11"/>
        <v>27.417147425569553</v>
      </c>
      <c r="H30" s="21">
        <f t="shared" si="11"/>
        <v>29.562718958846375</v>
      </c>
      <c r="I30" s="21">
        <f t="shared" si="11"/>
        <v>-9.4616765703493684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4.25" customHeight="1" x14ac:dyDescent="0.25">
      <c r="A31" s="10" t="s">
        <v>7</v>
      </c>
      <c r="B31" s="21">
        <f t="shared" si="11"/>
        <v>26.188984041382042</v>
      </c>
      <c r="C31" s="21">
        <f t="shared" si="11"/>
        <v>22.191435785963435</v>
      </c>
      <c r="D31" s="21">
        <f t="shared" si="11"/>
        <v>19.057688087094121</v>
      </c>
      <c r="E31" s="21">
        <f t="shared" si="11"/>
        <v>3.5534102763957804</v>
      </c>
      <c r="F31" s="21">
        <f t="shared" si="11"/>
        <v>17.337605770832695</v>
      </c>
      <c r="G31" s="21">
        <f t="shared" si="11"/>
        <v>70.697809112256948</v>
      </c>
      <c r="H31" s="21">
        <f t="shared" si="11"/>
        <v>47.6658781008326</v>
      </c>
      <c r="I31" s="21">
        <f t="shared" si="11"/>
        <v>-22.837764360176365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4.25" customHeight="1" x14ac:dyDescent="0.25">
      <c r="A32" s="12" t="s">
        <v>8</v>
      </c>
      <c r="B32" s="21">
        <f t="shared" si="11"/>
        <v>27.378064158774279</v>
      </c>
      <c r="C32" s="21">
        <f t="shared" si="11"/>
        <v>30.538042570957771</v>
      </c>
      <c r="D32" s="21">
        <f t="shared" si="11"/>
        <v>18.944522456795141</v>
      </c>
      <c r="E32" s="21">
        <f t="shared" si="11"/>
        <v>-3.4256871279772696</v>
      </c>
      <c r="F32" s="21">
        <f t="shared" si="11"/>
        <v>17.930215572120119</v>
      </c>
      <c r="G32" s="21">
        <f t="shared" si="11"/>
        <v>67.706635930511055</v>
      </c>
      <c r="H32" s="21">
        <f t="shared" si="11"/>
        <v>60.399539336329354</v>
      </c>
      <c r="I32" s="21">
        <f t="shared" si="11"/>
        <v>-29.021911372210866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4.25" customHeight="1" x14ac:dyDescent="0.25">
      <c r="A33" s="12" t="s">
        <v>9</v>
      </c>
      <c r="B33" s="21">
        <f t="shared" si="11"/>
        <v>22.641531410188747</v>
      </c>
      <c r="C33" s="21">
        <f t="shared" si="11"/>
        <v>-3.6711843639897523</v>
      </c>
      <c r="D33" s="21">
        <f t="shared" si="11"/>
        <v>19.532867907831047</v>
      </c>
      <c r="E33" s="21">
        <f t="shared" si="11"/>
        <v>32.714235495755162</v>
      </c>
      <c r="F33" s="21">
        <f t="shared" si="11"/>
        <v>15.535777082032197</v>
      </c>
      <c r="G33" s="21">
        <f t="shared" si="11"/>
        <v>79.980947580485065</v>
      </c>
      <c r="H33" s="21">
        <f t="shared" si="11"/>
        <v>10.841936317166741</v>
      </c>
      <c r="I33" s="21">
        <f t="shared" si="11"/>
        <v>3.0417308802797294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4.25" customHeight="1" x14ac:dyDescent="0.25">
      <c r="A34" s="10" t="s">
        <v>10</v>
      </c>
      <c r="B34" s="21">
        <f t="shared" si="11"/>
        <v>3.3863381388234473</v>
      </c>
      <c r="C34" s="21">
        <f t="shared" si="11"/>
        <v>11.103587580176267</v>
      </c>
      <c r="D34" s="21">
        <f t="shared" si="11"/>
        <v>9.8958586822270007</v>
      </c>
      <c r="E34" s="21">
        <f t="shared" si="11"/>
        <v>25.268570972517622</v>
      </c>
      <c r="F34" s="21">
        <f t="shared" si="11"/>
        <v>17.736452207700239</v>
      </c>
      <c r="G34" s="21">
        <f t="shared" si="11"/>
        <v>17.378284967756557</v>
      </c>
      <c r="H34" s="21">
        <f t="shared" si="11"/>
        <v>17.023640016320883</v>
      </c>
      <c r="I34" s="21">
        <f t="shared" si="11"/>
        <v>13.104866163536428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4.25" customHeight="1" x14ac:dyDescent="0.25">
      <c r="A35" s="10" t="s">
        <v>11</v>
      </c>
      <c r="B35" s="21">
        <f t="shared" si="11"/>
        <v>28.020936277337427</v>
      </c>
      <c r="C35" s="21">
        <f t="shared" si="11"/>
        <v>4.2665521945099982</v>
      </c>
      <c r="D35" s="21">
        <f t="shared" si="11"/>
        <v>2.86085415110837</v>
      </c>
      <c r="E35" s="21">
        <f t="shared" si="11"/>
        <v>5.9618056873188721</v>
      </c>
      <c r="F35" s="21">
        <f t="shared" si="11"/>
        <v>17.943941004760205</v>
      </c>
      <c r="G35" s="21">
        <f t="shared" si="11"/>
        <v>-4.4739425744510584</v>
      </c>
      <c r="H35" s="21">
        <f t="shared" si="11"/>
        <v>9.6567495015943905</v>
      </c>
      <c r="I35" s="21">
        <f t="shared" si="11"/>
        <v>3.2534987086020948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4.25" customHeight="1" x14ac:dyDescent="0.25">
      <c r="A36" s="12" t="s">
        <v>12</v>
      </c>
      <c r="B36" s="21">
        <f t="shared" si="11"/>
        <v>28.028976049858727</v>
      </c>
      <c r="C36" s="21">
        <f t="shared" si="11"/>
        <v>4.2592950140520003</v>
      </c>
      <c r="D36" s="21">
        <f t="shared" si="11"/>
        <v>2.8652111398628932</v>
      </c>
      <c r="E36" s="21">
        <f t="shared" si="11"/>
        <v>5.9654477928437331</v>
      </c>
      <c r="F36" s="21">
        <f t="shared" si="11"/>
        <v>17.947537055820177</v>
      </c>
      <c r="G36" s="21">
        <f t="shared" si="11"/>
        <v>-4.4710546122623072</v>
      </c>
      <c r="H36" s="21">
        <f t="shared" si="11"/>
        <v>9.6246194567232095</v>
      </c>
      <c r="I36" s="21">
        <f t="shared" si="11"/>
        <v>3.245937530077299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4.25" customHeight="1" x14ac:dyDescent="0.25">
      <c r="A37" s="12" t="s">
        <v>13</v>
      </c>
      <c r="B37" s="21">
        <f t="shared" si="11"/>
        <v>3.8529189557118428</v>
      </c>
      <c r="C37" s="21">
        <f t="shared" si="11"/>
        <v>31.160511882025503</v>
      </c>
      <c r="D37" s="21">
        <f t="shared" si="11"/>
        <v>-9.9738229542663817</v>
      </c>
      <c r="E37" s="21">
        <f t="shared" si="11"/>
        <v>-6.297072975448188</v>
      </c>
      <c r="F37" s="21">
        <f t="shared" si="11"/>
        <v>4.2560924382095209</v>
      </c>
      <c r="G37" s="21">
        <f t="shared" si="11"/>
        <v>-16.910159194774721</v>
      </c>
      <c r="H37" s="21">
        <f t="shared" si="11"/>
        <v>168.72927047834708</v>
      </c>
      <c r="I37" s="21">
        <f t="shared" si="11"/>
        <v>18.524462576347858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4.25" customHeight="1" x14ac:dyDescent="0.25">
      <c r="A38" s="8" t="s">
        <v>14</v>
      </c>
      <c r="B38" s="21">
        <f t="shared" si="11"/>
        <v>46.188551571338365</v>
      </c>
      <c r="C38" s="21">
        <f t="shared" si="11"/>
        <v>8.9311063605594541</v>
      </c>
      <c r="D38" s="21">
        <f t="shared" si="11"/>
        <v>17.258962892657578</v>
      </c>
      <c r="E38" s="21">
        <f t="shared" si="11"/>
        <v>8.9536169298353201</v>
      </c>
      <c r="F38" s="21">
        <f t="shared" si="11"/>
        <v>29.575334704704176</v>
      </c>
      <c r="G38" s="21">
        <f t="shared" si="11"/>
        <v>37.508657729355775</v>
      </c>
      <c r="H38" s="21">
        <f t="shared" si="11"/>
        <v>41.018950813446367</v>
      </c>
      <c r="I38" s="21">
        <f t="shared" si="11"/>
        <v>-11.210081775501052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4.25" customHeight="1" x14ac:dyDescent="0.25">
      <c r="A39" s="10" t="s">
        <v>15</v>
      </c>
      <c r="B39" s="21">
        <f t="shared" si="11"/>
        <v>46.188551571338365</v>
      </c>
      <c r="C39" s="21">
        <f t="shared" si="11"/>
        <v>8.9311063605594541</v>
      </c>
      <c r="D39" s="21">
        <f t="shared" si="11"/>
        <v>17.258962892657578</v>
      </c>
      <c r="E39" s="21">
        <f t="shared" si="11"/>
        <v>8.9536169298353201</v>
      </c>
      <c r="F39" s="21">
        <f t="shared" si="11"/>
        <v>29.575334704704176</v>
      </c>
      <c r="G39" s="21">
        <f t="shared" si="11"/>
        <v>37.508657729355775</v>
      </c>
      <c r="H39" s="21">
        <f t="shared" si="11"/>
        <v>41.018950813446367</v>
      </c>
      <c r="I39" s="21">
        <f t="shared" si="11"/>
        <v>-11.210081775501052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4.25" customHeight="1" x14ac:dyDescent="0.25">
      <c r="A40" s="8" t="s">
        <v>16</v>
      </c>
      <c r="B40" s="21">
        <f t="shared" si="11"/>
        <v>-17.798281018309154</v>
      </c>
      <c r="C40" s="21">
        <f t="shared" si="11"/>
        <v>14.175507279964023</v>
      </c>
      <c r="D40" s="21">
        <f t="shared" si="11"/>
        <v>11.074577591553663</v>
      </c>
      <c r="E40" s="21">
        <f t="shared" si="11"/>
        <v>14.021227721690281</v>
      </c>
      <c r="F40" s="21">
        <f t="shared" si="11"/>
        <v>7.2590708334432605</v>
      </c>
      <c r="G40" s="21">
        <f t="shared" si="11"/>
        <v>-0.99297228734572229</v>
      </c>
      <c r="H40" s="21">
        <f t="shared" si="11"/>
        <v>18.943187126476047</v>
      </c>
      <c r="I40" s="21">
        <f t="shared" si="11"/>
        <v>19.149804470848636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4.25" customHeight="1" x14ac:dyDescent="0.25">
      <c r="A41" s="10" t="s">
        <v>17</v>
      </c>
      <c r="B41" s="21">
        <f t="shared" si="11"/>
        <v>-24.043523841982264</v>
      </c>
      <c r="C41" s="21">
        <f t="shared" si="11"/>
        <v>15.113852636180965</v>
      </c>
      <c r="D41" s="21">
        <f t="shared" si="11"/>
        <v>17.040872995399496</v>
      </c>
      <c r="E41" s="21">
        <f t="shared" si="11"/>
        <v>12.229049769423824</v>
      </c>
      <c r="F41" s="21">
        <f t="shared" si="11"/>
        <v>6.2844824349320305</v>
      </c>
      <c r="G41" s="21">
        <f t="shared" si="11"/>
        <v>-2.3536449796253294</v>
      </c>
      <c r="H41" s="21">
        <f t="shared" si="11"/>
        <v>23.832189798179073</v>
      </c>
      <c r="I41" s="21">
        <f t="shared" si="11"/>
        <v>23.529105374194032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4.25" customHeight="1" x14ac:dyDescent="0.25">
      <c r="A42" s="10" t="s">
        <v>18</v>
      </c>
      <c r="B42" s="21">
        <f t="shared" si="11"/>
        <v>10.501245898513446</v>
      </c>
      <c r="C42" s="21">
        <f t="shared" si="11"/>
        <v>11.252767240251345</v>
      </c>
      <c r="D42" s="21">
        <f t="shared" si="11"/>
        <v>-8.1540814846699021</v>
      </c>
      <c r="E42" s="21">
        <f t="shared" si="11"/>
        <v>21.381655710006783</v>
      </c>
      <c r="F42" s="21">
        <f t="shared" si="11"/>
        <v>10.959869029144727</v>
      </c>
      <c r="G42" s="21">
        <f t="shared" si="11"/>
        <v>3.9561907634256386</v>
      </c>
      <c r="H42" s="21">
        <f t="shared" si="11"/>
        <v>2.2398192310311202</v>
      </c>
      <c r="I42" s="21">
        <f t="shared" si="11"/>
        <v>1.0279750237530294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4.25" customHeight="1" x14ac:dyDescent="0.25">
      <c r="A43" s="8" t="s">
        <v>19</v>
      </c>
      <c r="B43" s="21">
        <f t="shared" si="11"/>
        <v>8.604279995713938</v>
      </c>
      <c r="C43" s="21">
        <f t="shared" si="11"/>
        <v>8.6192202058985998</v>
      </c>
      <c r="D43" s="21">
        <f t="shared" si="11"/>
        <v>8.8200447728202391</v>
      </c>
      <c r="E43" s="21">
        <f t="shared" si="11"/>
        <v>10.769505618520853</v>
      </c>
      <c r="F43" s="21">
        <f t="shared" si="11"/>
        <v>8.9214922398516592</v>
      </c>
      <c r="G43" s="21">
        <f t="shared" si="11"/>
        <v>4.0925226751044192</v>
      </c>
      <c r="H43" s="21">
        <f t="shared" si="11"/>
        <v>15.755670806727778</v>
      </c>
      <c r="I43" s="21">
        <f t="shared" si="11"/>
        <v>4.9671613586376822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4.25" customHeight="1" x14ac:dyDescent="0.25">
      <c r="A44" s="8" t="s">
        <v>20</v>
      </c>
      <c r="B44" s="21"/>
      <c r="C44" s="21"/>
      <c r="D44" s="21"/>
      <c r="E44" s="21"/>
      <c r="F44" s="21"/>
      <c r="G44" s="21"/>
      <c r="H44" s="22" t="s">
        <v>32</v>
      </c>
      <c r="I44" s="22" t="s">
        <v>32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4.25" customHeight="1" x14ac:dyDescent="0.25">
      <c r="A45" s="6"/>
      <c r="B45" s="21"/>
      <c r="C45" s="21"/>
      <c r="D45" s="21"/>
      <c r="E45" s="21"/>
      <c r="F45" s="21"/>
      <c r="G45" s="21"/>
      <c r="H45" s="21"/>
      <c r="I45" s="2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4.25" customHeight="1" x14ac:dyDescent="0.25">
      <c r="A46" s="17" t="s">
        <v>21</v>
      </c>
      <c r="B46" s="23">
        <f t="shared" ref="B46:I46" si="12">C22/B22*100-100</f>
        <v>11.146681386556295</v>
      </c>
      <c r="C46" s="23">
        <f t="shared" si="12"/>
        <v>10.096062630491545</v>
      </c>
      <c r="D46" s="23">
        <f t="shared" si="12"/>
        <v>9.5665598147151059</v>
      </c>
      <c r="E46" s="23">
        <f t="shared" si="12"/>
        <v>10.135264656572531</v>
      </c>
      <c r="F46" s="23">
        <f t="shared" si="12"/>
        <v>12.605219906837959</v>
      </c>
      <c r="G46" s="23">
        <f t="shared" si="12"/>
        <v>13.954863769324263</v>
      </c>
      <c r="H46" s="23">
        <f t="shared" si="12"/>
        <v>22.980774769215429</v>
      </c>
      <c r="I46" s="23">
        <f t="shared" si="12"/>
        <v>-1.5166749796205181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 x14ac:dyDescent="0.25">
      <c r="A47" s="6"/>
      <c r="B47" s="7"/>
      <c r="C47" s="7"/>
      <c r="D47" s="7"/>
      <c r="E47" s="7"/>
      <c r="F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4.25" customHeight="1" x14ac:dyDescent="0.25">
      <c r="A48" s="6"/>
      <c r="B48" s="7"/>
      <c r="C48" s="7"/>
      <c r="D48" s="7"/>
      <c r="E48" s="7"/>
      <c r="F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4.25" customHeight="1" x14ac:dyDescent="0.25">
      <c r="A49" s="1" t="s">
        <v>33</v>
      </c>
      <c r="B49" s="2"/>
      <c r="C49" s="2"/>
      <c r="D49" s="2"/>
      <c r="E49" s="2"/>
      <c r="F49" s="2"/>
      <c r="G49" s="7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4.25" customHeight="1" x14ac:dyDescent="0.25">
      <c r="A50" s="1" t="s">
        <v>1</v>
      </c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 x14ac:dyDescent="0.25">
      <c r="A51" s="1" t="s">
        <v>34</v>
      </c>
      <c r="B51" s="2"/>
      <c r="C51" s="2"/>
      <c r="D51" s="2"/>
      <c r="E51" s="2"/>
      <c r="F51" s="2"/>
      <c r="G51" s="7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30" customHeight="1" x14ac:dyDescent="0.25">
      <c r="A52" s="3" t="s">
        <v>3</v>
      </c>
      <c r="B52" s="4">
        <v>2014</v>
      </c>
      <c r="C52" s="4">
        <v>2015</v>
      </c>
      <c r="D52" s="4">
        <v>2016</v>
      </c>
      <c r="E52" s="4">
        <v>2017</v>
      </c>
      <c r="F52" s="5" t="s">
        <v>4</v>
      </c>
      <c r="G52" s="4">
        <v>2019</v>
      </c>
      <c r="H52" s="4">
        <v>2020</v>
      </c>
      <c r="I52" s="5" t="s">
        <v>5</v>
      </c>
      <c r="J52" s="5" t="s">
        <v>35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4.25" customHeight="1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4.25" customHeight="1" x14ac:dyDescent="0.25">
      <c r="A54" s="8" t="s">
        <v>6</v>
      </c>
      <c r="B54" s="21">
        <f t="shared" ref="B54:J68" si="13">B6/B$22*100</f>
        <v>35.601761342857856</v>
      </c>
      <c r="C54" s="21">
        <f t="shared" si="13"/>
        <v>39.114107685694478</v>
      </c>
      <c r="D54" s="21">
        <f t="shared" si="13"/>
        <v>39.529783404717172</v>
      </c>
      <c r="E54" s="21">
        <f t="shared" si="13"/>
        <v>39.632302903422726</v>
      </c>
      <c r="F54" s="21">
        <f t="shared" si="13"/>
        <v>39.073805303049497</v>
      </c>
      <c r="G54" s="21">
        <f t="shared" si="13"/>
        <v>40.834563838309755</v>
      </c>
      <c r="H54" s="21">
        <f t="shared" si="13"/>
        <v>45.658635959383751</v>
      </c>
      <c r="I54" s="21">
        <f t="shared" si="13"/>
        <v>48.102291028424396</v>
      </c>
      <c r="J54" s="21">
        <f t="shared" si="13"/>
        <v>44.221707400084775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4.25" customHeight="1" x14ac:dyDescent="0.25">
      <c r="A55" s="10" t="s">
        <v>7</v>
      </c>
      <c r="B55" s="21">
        <f t="shared" si="13"/>
        <v>11.041024176390463</v>
      </c>
      <c r="C55" s="21">
        <f t="shared" si="13"/>
        <v>12.535287659641902</v>
      </c>
      <c r="D55" s="21">
        <f t="shared" si="13"/>
        <v>13.912439378168113</v>
      </c>
      <c r="E55" s="21">
        <f t="shared" si="13"/>
        <v>15.117594919632474</v>
      </c>
      <c r="F55" s="21">
        <f t="shared" si="13"/>
        <v>14.214143980010268</v>
      </c>
      <c r="G55" s="21">
        <f t="shared" si="13"/>
        <v>14.811512504270855</v>
      </c>
      <c r="H55" s="21">
        <f t="shared" si="13"/>
        <v>22.186790896751784</v>
      </c>
      <c r="I55" s="21">
        <f t="shared" si="13"/>
        <v>26.640196129488995</v>
      </c>
      <c r="J55" s="21">
        <f t="shared" si="13"/>
        <v>20.872742576566864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4.25" customHeight="1" x14ac:dyDescent="0.25">
      <c r="A56" s="12" t="s">
        <v>8</v>
      </c>
      <c r="B56" s="21">
        <f t="shared" si="13"/>
        <v>8.2692366641614896</v>
      </c>
      <c r="C56" s="21">
        <f t="shared" si="13"/>
        <v>9.4768403807606116</v>
      </c>
      <c r="D56" s="21">
        <f t="shared" si="13"/>
        <v>11.236443552153734</v>
      </c>
      <c r="E56" s="21">
        <f t="shared" si="13"/>
        <v>12.198187245121145</v>
      </c>
      <c r="F56" s="21">
        <f t="shared" si="13"/>
        <v>10.696224820952887</v>
      </c>
      <c r="G56" s="21">
        <f t="shared" si="13"/>
        <v>11.202039301432391</v>
      </c>
      <c r="H56" s="21">
        <f t="shared" si="13"/>
        <v>16.485968783285205</v>
      </c>
      <c r="I56" s="21">
        <f t="shared" si="13"/>
        <v>21.502074639832124</v>
      </c>
      <c r="J56" s="21">
        <f t="shared" si="13"/>
        <v>15.496797647231396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4.25" customHeight="1" x14ac:dyDescent="0.25">
      <c r="A57" s="12" t="s">
        <v>9</v>
      </c>
      <c r="B57" s="21">
        <f t="shared" si="13"/>
        <v>2.7717875122289768</v>
      </c>
      <c r="C57" s="21">
        <f t="shared" si="13"/>
        <v>3.0584472788812911</v>
      </c>
      <c r="D57" s="21">
        <f t="shared" si="13"/>
        <v>2.6759958260143799</v>
      </c>
      <c r="E57" s="21">
        <f t="shared" si="13"/>
        <v>2.9194076745113309</v>
      </c>
      <c r="F57" s="21">
        <f t="shared" si="13"/>
        <v>3.5179191590573811</v>
      </c>
      <c r="G57" s="21">
        <f t="shared" si="13"/>
        <v>3.6094732028384624</v>
      </c>
      <c r="H57" s="21">
        <f t="shared" si="13"/>
        <v>5.7008221134665753</v>
      </c>
      <c r="I57" s="21">
        <f t="shared" si="13"/>
        <v>5.1381214896568768</v>
      </c>
      <c r="J57" s="21">
        <f t="shared" si="13"/>
        <v>5.3759449293354677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4.25" customHeight="1" x14ac:dyDescent="0.25">
      <c r="A58" s="10" t="s">
        <v>10</v>
      </c>
      <c r="B58" s="21">
        <f t="shared" si="13"/>
        <v>7.7184505132721917</v>
      </c>
      <c r="C58" s="21">
        <f t="shared" si="13"/>
        <v>7.1795426072834054</v>
      </c>
      <c r="D58" s="21">
        <f t="shared" si="13"/>
        <v>7.2452449415116513</v>
      </c>
      <c r="E58" s="21">
        <f t="shared" si="13"/>
        <v>7.2670202985012367</v>
      </c>
      <c r="F58" s="21">
        <f t="shared" si="13"/>
        <v>8.2655564578715772</v>
      </c>
      <c r="G58" s="21">
        <f t="shared" si="13"/>
        <v>8.6422040974421126</v>
      </c>
      <c r="H58" s="21">
        <f t="shared" si="13"/>
        <v>8.9018323724427439</v>
      </c>
      <c r="I58" s="21">
        <f t="shared" si="13"/>
        <v>8.4706315193839234</v>
      </c>
      <c r="J58" s="21">
        <f t="shared" si="13"/>
        <v>9.7282422595124132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4.25" customHeight="1" x14ac:dyDescent="0.25">
      <c r="A59" s="10" t="s">
        <v>11</v>
      </c>
      <c r="B59" s="21">
        <f t="shared" si="13"/>
        <v>16.842286653195199</v>
      </c>
      <c r="C59" s="21">
        <f t="shared" si="13"/>
        <v>19.399277418769167</v>
      </c>
      <c r="D59" s="21">
        <f t="shared" si="13"/>
        <v>18.372099085037409</v>
      </c>
      <c r="E59" s="21">
        <f t="shared" si="13"/>
        <v>17.247687685289019</v>
      </c>
      <c r="F59" s="21">
        <f t="shared" si="13"/>
        <v>16.594104865167658</v>
      </c>
      <c r="G59" s="21">
        <f t="shared" si="13"/>
        <v>17.380847236596793</v>
      </c>
      <c r="H59" s="21">
        <f t="shared" si="13"/>
        <v>14.570012690189223</v>
      </c>
      <c r="I59" s="21">
        <f t="shared" si="13"/>
        <v>12.99146337955148</v>
      </c>
      <c r="J59" s="21">
        <f t="shared" si="13"/>
        <v>13.620722564005497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4.25" customHeight="1" x14ac:dyDescent="0.25">
      <c r="A60" s="12" t="s">
        <v>12</v>
      </c>
      <c r="B60" s="21">
        <f t="shared" si="13"/>
        <v>16.836685733537252</v>
      </c>
      <c r="C60" s="21">
        <f t="shared" si="13"/>
        <v>19.394044047443476</v>
      </c>
      <c r="D60" s="21">
        <f t="shared" si="13"/>
        <v>18.365864423728489</v>
      </c>
      <c r="E60" s="21">
        <f t="shared" si="13"/>
        <v>17.242564929552543</v>
      </c>
      <c r="F60" s="21">
        <f t="shared" si="13"/>
        <v>16.589746431849896</v>
      </c>
      <c r="G60" s="21">
        <f t="shared" si="13"/>
        <v>17.376811959837525</v>
      </c>
      <c r="H60" s="21">
        <f t="shared" si="13"/>
        <v>14.567070380467269</v>
      </c>
      <c r="I60" s="21">
        <f t="shared" si="13"/>
        <v>12.98503404336795</v>
      </c>
      <c r="J60" s="21">
        <f t="shared" si="13"/>
        <v>13.612984872211298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4.25" customHeight="1" x14ac:dyDescent="0.25">
      <c r="A61" s="12" t="s">
        <v>13</v>
      </c>
      <c r="B61" s="21">
        <f t="shared" si="13"/>
        <v>5.6009196579474311E-3</v>
      </c>
      <c r="C61" s="21">
        <f t="shared" si="13"/>
        <v>5.2333713256923538E-3</v>
      </c>
      <c r="D61" s="21">
        <f t="shared" si="13"/>
        <v>6.2346613089178642E-3</v>
      </c>
      <c r="E61" s="21">
        <f t="shared" si="13"/>
        <v>5.1227557364764776E-3</v>
      </c>
      <c r="F61" s="21">
        <f t="shared" si="13"/>
        <v>4.3584333177612575E-3</v>
      </c>
      <c r="G61" s="21">
        <f t="shared" si="13"/>
        <v>4.0352767592676834E-3</v>
      </c>
      <c r="H61" s="21">
        <f t="shared" si="13"/>
        <v>2.9423097219553234E-3</v>
      </c>
      <c r="I61" s="21">
        <f t="shared" si="13"/>
        <v>6.4293361835310739E-3</v>
      </c>
      <c r="J61" s="21">
        <f t="shared" si="13"/>
        <v>7.7376917941996545E-3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4.25" customHeight="1" x14ac:dyDescent="0.25">
      <c r="A62" s="8" t="s">
        <v>14</v>
      </c>
      <c r="B62" s="21">
        <f t="shared" si="13"/>
        <v>1.4181128515890127</v>
      </c>
      <c r="C62" s="21">
        <f t="shared" si="13"/>
        <v>1.8652096594543346</v>
      </c>
      <c r="D62" s="21">
        <f t="shared" si="13"/>
        <v>1.8454733706570505</v>
      </c>
      <c r="E62" s="21">
        <f t="shared" si="13"/>
        <v>1.975039591050479</v>
      </c>
      <c r="F62" s="21">
        <f t="shared" si="13"/>
        <v>1.9538492752124221</v>
      </c>
      <c r="G62" s="21">
        <f t="shared" si="13"/>
        <v>2.2483031781976872</v>
      </c>
      <c r="H62" s="21">
        <f t="shared" si="13"/>
        <v>2.7130141002882953</v>
      </c>
      <c r="I62" s="21">
        <f t="shared" si="13"/>
        <v>3.1109448015976455</v>
      </c>
      <c r="J62" s="21">
        <f t="shared" si="13"/>
        <v>2.8047441988542299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4.25" customHeight="1" x14ac:dyDescent="0.25">
      <c r="A63" s="10" t="s">
        <v>15</v>
      </c>
      <c r="B63" s="21">
        <f t="shared" si="13"/>
        <v>1.4181128515890127</v>
      </c>
      <c r="C63" s="21">
        <f t="shared" si="13"/>
        <v>1.8652096594543346</v>
      </c>
      <c r="D63" s="21">
        <f t="shared" si="13"/>
        <v>1.8454733706570505</v>
      </c>
      <c r="E63" s="21">
        <f t="shared" si="13"/>
        <v>1.975039591050479</v>
      </c>
      <c r="F63" s="21">
        <f t="shared" si="13"/>
        <v>1.9538492752124221</v>
      </c>
      <c r="G63" s="21">
        <f t="shared" si="13"/>
        <v>2.2483031781976872</v>
      </c>
      <c r="H63" s="21">
        <f t="shared" si="13"/>
        <v>2.7130141002882953</v>
      </c>
      <c r="I63" s="21">
        <f t="shared" si="13"/>
        <v>3.1109448015976455</v>
      </c>
      <c r="J63" s="21">
        <f t="shared" si="13"/>
        <v>2.8047441988542299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4.25" customHeight="1" x14ac:dyDescent="0.25">
      <c r="A64" s="8" t="s">
        <v>16</v>
      </c>
      <c r="B64" s="21">
        <f t="shared" si="13"/>
        <v>10.603448913421129</v>
      </c>
      <c r="C64" s="21">
        <f t="shared" si="13"/>
        <v>7.8420850442340377</v>
      </c>
      <c r="D64" s="21">
        <f t="shared" si="13"/>
        <v>8.1326617561531478</v>
      </c>
      <c r="E64" s="21">
        <f t="shared" si="13"/>
        <v>8.2445955297610212</v>
      </c>
      <c r="F64" s="21">
        <f t="shared" si="13"/>
        <v>8.5354941244608096</v>
      </c>
      <c r="G64" s="21">
        <f t="shared" si="13"/>
        <v>8.1302551484861176</v>
      </c>
      <c r="H64" s="21">
        <f t="shared" si="13"/>
        <v>7.0637827133606033</v>
      </c>
      <c r="I64" s="21">
        <f t="shared" si="13"/>
        <v>6.8318713284471286</v>
      </c>
      <c r="J64" s="21">
        <f t="shared" si="13"/>
        <v>8.265522440332159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4.25" customHeight="1" x14ac:dyDescent="0.25">
      <c r="A65" s="10" t="s">
        <v>17</v>
      </c>
      <c r="B65" s="21">
        <f t="shared" si="13"/>
        <v>8.6864839508468066</v>
      </c>
      <c r="C65" s="21">
        <f t="shared" si="13"/>
        <v>5.9362520129125915</v>
      </c>
      <c r="D65" s="21">
        <f t="shared" si="13"/>
        <v>6.2068054306276128</v>
      </c>
      <c r="E65" s="21">
        <f t="shared" si="13"/>
        <v>6.6302157094438403</v>
      </c>
      <c r="F65" s="21">
        <f t="shared" si="13"/>
        <v>6.75626295680566</v>
      </c>
      <c r="G65" s="21">
        <f t="shared" si="13"/>
        <v>6.3770215284201699</v>
      </c>
      <c r="H65" s="21">
        <f t="shared" si="13"/>
        <v>5.4643820152967617</v>
      </c>
      <c r="I65" s="21">
        <f t="shared" si="13"/>
        <v>5.5022127817767501</v>
      </c>
      <c r="J65" s="21">
        <f t="shared" si="13"/>
        <v>6.9015076650863314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4.25" customHeight="1" x14ac:dyDescent="0.25">
      <c r="A66" s="10" t="s">
        <v>18</v>
      </c>
      <c r="B66" s="21">
        <f t="shared" si="13"/>
        <v>1.9169649625743208</v>
      </c>
      <c r="C66" s="21">
        <f t="shared" si="13"/>
        <v>1.9058330313214471</v>
      </c>
      <c r="D66" s="21">
        <f t="shared" si="13"/>
        <v>1.925856325525535</v>
      </c>
      <c r="E66" s="21">
        <f t="shared" si="13"/>
        <v>1.61437982031718</v>
      </c>
      <c r="F66" s="21">
        <f t="shared" si="13"/>
        <v>1.7792311676551507</v>
      </c>
      <c r="G66" s="21">
        <f t="shared" si="13"/>
        <v>1.7532336200659489</v>
      </c>
      <c r="H66" s="21">
        <f t="shared" si="13"/>
        <v>1.5994006980638409</v>
      </c>
      <c r="I66" s="21">
        <f t="shared" si="13"/>
        <v>1.3296585466703776</v>
      </c>
      <c r="J66" s="21">
        <f t="shared" si="13"/>
        <v>1.3640147752458269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4.25" customHeight="1" x14ac:dyDescent="0.25">
      <c r="A67" s="8" t="s">
        <v>19</v>
      </c>
      <c r="B67" s="21">
        <f t="shared" si="13"/>
        <v>52.376676892127605</v>
      </c>
      <c r="C67" s="21">
        <f t="shared" si="13"/>
        <v>51.178597610613828</v>
      </c>
      <c r="D67" s="21">
        <f t="shared" si="13"/>
        <v>50.492081468468044</v>
      </c>
      <c r="E67" s="21">
        <f t="shared" si="13"/>
        <v>50.148061373499885</v>
      </c>
      <c r="F67" s="21">
        <f t="shared" si="13"/>
        <v>50.436851297277272</v>
      </c>
      <c r="G67" s="21">
        <f t="shared" si="13"/>
        <v>48.786877835006436</v>
      </c>
      <c r="H67" s="21">
        <f t="shared" si="13"/>
        <v>44.564567226967355</v>
      </c>
      <c r="I67" s="21">
        <f t="shared" si="13"/>
        <v>41.946404901495413</v>
      </c>
      <c r="J67" s="21">
        <f t="shared" si="13"/>
        <v>44.708025960728818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4.25" customHeight="1" x14ac:dyDescent="0.25">
      <c r="A68" s="8" t="s">
        <v>20</v>
      </c>
      <c r="B68" s="21">
        <f t="shared" si="13"/>
        <v>0</v>
      </c>
      <c r="C68" s="21">
        <f t="shared" si="13"/>
        <v>0</v>
      </c>
      <c r="D68" s="21">
        <f t="shared" si="13"/>
        <v>0</v>
      </c>
      <c r="E68" s="21">
        <f t="shared" si="13"/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4" t="s">
        <v>36</v>
      </c>
      <c r="J68" s="21">
        <f t="shared" si="13"/>
        <v>0</v>
      </c>
      <c r="K68" s="21"/>
      <c r="L68" s="21"/>
      <c r="M68" s="21"/>
      <c r="N68" s="21"/>
      <c r="O68" s="21"/>
      <c r="P68" s="21"/>
      <c r="Q68" s="6"/>
      <c r="R68" s="6"/>
      <c r="S68" s="6"/>
      <c r="T68" s="6"/>
      <c r="U68" s="6"/>
    </row>
    <row r="69" spans="1:21" ht="14.25" customHeight="1" x14ac:dyDescent="0.25">
      <c r="A69" s="6"/>
      <c r="B69" s="21"/>
      <c r="C69" s="21"/>
      <c r="D69" s="21"/>
      <c r="E69" s="21"/>
      <c r="F69" s="21"/>
      <c r="G69" s="21"/>
      <c r="H69" s="21"/>
      <c r="I69" s="21"/>
      <c r="J69" s="2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4.25" customHeight="1" x14ac:dyDescent="0.25">
      <c r="A70" s="17" t="s">
        <v>21</v>
      </c>
      <c r="B70" s="23">
        <f t="shared" ref="B70:J70" si="14">B22/B$22*100</f>
        <v>100</v>
      </c>
      <c r="C70" s="23">
        <f t="shared" si="14"/>
        <v>100</v>
      </c>
      <c r="D70" s="23">
        <f t="shared" si="14"/>
        <v>100</v>
      </c>
      <c r="E70" s="23">
        <f t="shared" si="14"/>
        <v>100</v>
      </c>
      <c r="F70" s="23">
        <f t="shared" si="14"/>
        <v>100</v>
      </c>
      <c r="G70" s="23">
        <f t="shared" si="14"/>
        <v>100</v>
      </c>
      <c r="H70" s="23">
        <f t="shared" si="14"/>
        <v>100</v>
      </c>
      <c r="I70" s="23">
        <f t="shared" si="14"/>
        <v>100</v>
      </c>
      <c r="J70" s="23">
        <f t="shared" si="14"/>
        <v>100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25">
      <c r="A71" s="6"/>
      <c r="B71" s="7"/>
      <c r="C71" s="7"/>
      <c r="D71" s="7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4.25" customHeight="1" x14ac:dyDescent="0.25">
      <c r="A72" s="25" t="s">
        <v>37</v>
      </c>
      <c r="B72" s="26"/>
      <c r="C72" s="26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4.25" customHeight="1" x14ac:dyDescent="0.25">
      <c r="A73" s="27"/>
      <c r="B73" s="26"/>
      <c r="C73" s="26"/>
      <c r="D73" s="26"/>
      <c r="E73" s="26"/>
      <c r="F73" s="26"/>
      <c r="G73" s="26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4.25" customHeight="1" x14ac:dyDescent="0.25">
      <c r="A74" s="27" t="s">
        <v>38</v>
      </c>
      <c r="B74" s="26"/>
      <c r="C74" s="26"/>
      <c r="D74" s="26"/>
      <c r="E74" s="26"/>
      <c r="F74" s="26"/>
      <c r="G74" s="26"/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4.25" customHeight="1" x14ac:dyDescent="0.25">
      <c r="A75" s="6"/>
      <c r="B75" s="7"/>
      <c r="C75" s="7"/>
      <c r="D75" s="7"/>
      <c r="E75" s="7"/>
      <c r="F75" s="7"/>
      <c r="G75" s="7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4.25" customHeight="1" x14ac:dyDescent="0.25">
      <c r="A76" s="6"/>
      <c r="B76" s="7"/>
      <c r="C76" s="7"/>
      <c r="D76" s="7"/>
      <c r="E76" s="7"/>
      <c r="F76" s="7"/>
      <c r="G76" s="7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4.25" customHeight="1" x14ac:dyDescent="0.25">
      <c r="A77" s="6"/>
      <c r="B77" s="7"/>
      <c r="C77" s="7"/>
      <c r="D77" s="7"/>
      <c r="E77" s="7"/>
      <c r="F77" s="7"/>
      <c r="G77" s="7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4.25" customHeight="1" x14ac:dyDescent="0.25">
      <c r="A78" s="6"/>
      <c r="B78" s="7"/>
      <c r="C78" s="7"/>
      <c r="D78" s="7"/>
      <c r="E78" s="7"/>
      <c r="F78" s="7"/>
      <c r="G78" s="7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4.25" customHeight="1" x14ac:dyDescent="0.25">
      <c r="A79" s="6"/>
      <c r="B79" s="7"/>
      <c r="C79" s="7"/>
      <c r="D79" s="7"/>
      <c r="E79" s="7"/>
      <c r="F79" s="7"/>
      <c r="G79" s="7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4.25" customHeight="1" x14ac:dyDescent="0.25">
      <c r="A80" s="6"/>
      <c r="B80" s="7"/>
      <c r="C80" s="7"/>
      <c r="D80" s="7"/>
      <c r="E80" s="7"/>
      <c r="F80" s="7"/>
      <c r="G80" s="7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4.25" customHeight="1" x14ac:dyDescent="0.25">
      <c r="A81" s="6"/>
      <c r="B81" s="7"/>
      <c r="C81" s="7"/>
      <c r="D81" s="7"/>
      <c r="E81" s="7"/>
      <c r="F81" s="7"/>
      <c r="G81" s="7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4.25" customHeight="1" x14ac:dyDescent="0.25">
      <c r="A82" s="6"/>
      <c r="B82" s="7"/>
      <c r="C82" s="7"/>
      <c r="D82" s="7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4.25" customHeight="1" x14ac:dyDescent="0.25">
      <c r="A83" s="6"/>
      <c r="B83" s="7"/>
      <c r="C83" s="7"/>
      <c r="D83" s="7"/>
      <c r="E83" s="7"/>
      <c r="F83" s="7"/>
      <c r="G83" s="7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4.25" customHeight="1" x14ac:dyDescent="0.25">
      <c r="A84" s="6"/>
      <c r="B84" s="7"/>
      <c r="C84" s="7"/>
      <c r="D84" s="7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4.25" customHeight="1" x14ac:dyDescent="0.25">
      <c r="A85" s="6"/>
      <c r="B85" s="7"/>
      <c r="C85" s="7"/>
      <c r="D85" s="7"/>
      <c r="E85" s="7"/>
      <c r="F85" s="7"/>
      <c r="G85" s="7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4.25" customHeight="1" x14ac:dyDescent="0.25">
      <c r="A86" s="6"/>
      <c r="B86" s="7"/>
      <c r="C86" s="7"/>
      <c r="D86" s="7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4.25" customHeight="1" x14ac:dyDescent="0.25">
      <c r="A87" s="6"/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4.25" customHeight="1" x14ac:dyDescent="0.25">
      <c r="A88" s="6"/>
      <c r="B88" s="7"/>
      <c r="C88" s="7"/>
      <c r="D88" s="7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4.25" customHeight="1" x14ac:dyDescent="0.25">
      <c r="A89" s="6"/>
      <c r="B89" s="7"/>
      <c r="C89" s="7"/>
      <c r="D89" s="7"/>
      <c r="E89" s="7"/>
      <c r="F89" s="7"/>
      <c r="G89" s="7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4.25" customHeight="1" x14ac:dyDescent="0.25">
      <c r="A90" s="6"/>
      <c r="B90" s="7"/>
      <c r="C90" s="7"/>
      <c r="D90" s="7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4.25" customHeight="1" x14ac:dyDescent="0.25">
      <c r="A91" s="6"/>
      <c r="B91" s="7"/>
      <c r="C91" s="7"/>
      <c r="D91" s="7"/>
      <c r="E91" s="7"/>
      <c r="F91" s="7"/>
      <c r="G91" s="7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4.25" customHeight="1" x14ac:dyDescent="0.25">
      <c r="A92" s="6"/>
      <c r="B92" s="7"/>
      <c r="C92" s="7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4.25" customHeight="1" x14ac:dyDescent="0.25">
      <c r="A95" s="6"/>
      <c r="B95" s="7"/>
      <c r="C95" s="7"/>
      <c r="D95" s="7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4.25" customHeight="1" x14ac:dyDescent="0.25">
      <c r="A96" s="6"/>
      <c r="B96" s="7"/>
      <c r="C96" s="7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4.25" customHeight="1" x14ac:dyDescent="0.25">
      <c r="A97" s="6"/>
      <c r="B97" s="7"/>
      <c r="C97" s="7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4.25" customHeight="1" x14ac:dyDescent="0.25">
      <c r="A98" s="6"/>
      <c r="B98" s="7"/>
      <c r="C98" s="7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4.25" customHeight="1" x14ac:dyDescent="0.25">
      <c r="A100" s="6"/>
      <c r="B100" s="7"/>
      <c r="C100" s="7"/>
      <c r="D100" s="7"/>
      <c r="E100" s="7"/>
      <c r="F100" s="7"/>
      <c r="G100" s="7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4.25" customHeight="1" x14ac:dyDescent="0.25">
      <c r="A101" s="6"/>
      <c r="B101" s="7"/>
      <c r="C101" s="7"/>
      <c r="D101" s="7"/>
      <c r="E101" s="7"/>
      <c r="F101" s="7"/>
      <c r="G101" s="7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4.25" customHeight="1" x14ac:dyDescent="0.25">
      <c r="A102" s="6"/>
      <c r="B102" s="7"/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4.25" customHeight="1" x14ac:dyDescent="0.25">
      <c r="A103" s="6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4.25" customHeight="1" x14ac:dyDescent="0.25">
      <c r="A104" s="6"/>
      <c r="B104" s="7"/>
      <c r="C104" s="7"/>
      <c r="D104" s="7"/>
      <c r="E104" s="7"/>
      <c r="F104" s="7"/>
      <c r="G104" s="7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4.25" customHeight="1" x14ac:dyDescent="0.25">
      <c r="A105" s="6"/>
      <c r="B105" s="7"/>
      <c r="C105" s="7"/>
      <c r="D105" s="7"/>
      <c r="E105" s="7"/>
      <c r="F105" s="7"/>
      <c r="G105" s="7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4.25" customHeight="1" x14ac:dyDescent="0.25">
      <c r="A106" s="6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4.25" customHeight="1" x14ac:dyDescent="0.25">
      <c r="A107" s="6"/>
      <c r="B107" s="7"/>
      <c r="C107" s="7"/>
      <c r="D107" s="7"/>
      <c r="E107" s="7"/>
      <c r="F107" s="7"/>
      <c r="G107" s="7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4.25" customHeight="1" x14ac:dyDescent="0.25">
      <c r="A108" s="6"/>
      <c r="B108" s="7"/>
      <c r="C108" s="7"/>
      <c r="D108" s="7"/>
      <c r="E108" s="7"/>
      <c r="F108" s="7"/>
      <c r="G108" s="7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4.25" customHeight="1" x14ac:dyDescent="0.25">
      <c r="A109" s="6"/>
      <c r="B109" s="7"/>
      <c r="C109" s="7"/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4.25" customHeight="1" x14ac:dyDescent="0.25">
      <c r="A110" s="6"/>
      <c r="B110" s="7"/>
      <c r="C110" s="7"/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4.25" customHeight="1" x14ac:dyDescent="0.25">
      <c r="A111" s="6"/>
      <c r="B111" s="7"/>
      <c r="C111" s="7"/>
      <c r="D111" s="7"/>
      <c r="E111" s="7"/>
      <c r="F111" s="7"/>
      <c r="G111" s="7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4.25" customHeight="1" x14ac:dyDescent="0.25">
      <c r="A112" s="6"/>
      <c r="B112" s="7"/>
      <c r="C112" s="7"/>
      <c r="D112" s="7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4.25" customHeight="1" x14ac:dyDescent="0.25">
      <c r="A113" s="6"/>
      <c r="B113" s="7"/>
      <c r="C113" s="7"/>
      <c r="D113" s="7"/>
      <c r="E113" s="7"/>
      <c r="F113" s="7"/>
      <c r="G113" s="7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4.25" customHeight="1" x14ac:dyDescent="0.25">
      <c r="A114" s="6"/>
      <c r="B114" s="7"/>
      <c r="C114" s="7"/>
      <c r="D114" s="7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4.25" customHeight="1" x14ac:dyDescent="0.25">
      <c r="A115" s="6"/>
      <c r="B115" s="7"/>
      <c r="C115" s="7"/>
      <c r="D115" s="7"/>
      <c r="E115" s="7"/>
      <c r="F115" s="7"/>
      <c r="G115" s="7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4.25" customHeight="1" x14ac:dyDescent="0.25">
      <c r="A116" s="6"/>
      <c r="B116" s="7"/>
      <c r="C116" s="7"/>
      <c r="D116" s="7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4.25" customHeight="1" x14ac:dyDescent="0.25">
      <c r="A117" s="6"/>
      <c r="B117" s="7"/>
      <c r="C117" s="7"/>
      <c r="D117" s="7"/>
      <c r="E117" s="7"/>
      <c r="F117" s="7"/>
      <c r="G117" s="7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4.25" customHeight="1" x14ac:dyDescent="0.25">
      <c r="A118" s="6"/>
      <c r="B118" s="7"/>
      <c r="C118" s="7"/>
      <c r="D118" s="7"/>
      <c r="E118" s="7"/>
      <c r="F118" s="7"/>
      <c r="G118" s="7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4.25" customHeight="1" x14ac:dyDescent="0.25">
      <c r="A119" s="6"/>
      <c r="B119" s="7"/>
      <c r="C119" s="7"/>
      <c r="D119" s="7"/>
      <c r="E119" s="7"/>
      <c r="F119" s="7"/>
      <c r="G119" s="7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4.25" customHeight="1" x14ac:dyDescent="0.25">
      <c r="A120" s="6"/>
      <c r="B120" s="7"/>
      <c r="C120" s="7"/>
      <c r="D120" s="7"/>
      <c r="E120" s="7"/>
      <c r="F120" s="7"/>
      <c r="G120" s="7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4.25" customHeight="1" x14ac:dyDescent="0.25">
      <c r="A121" s="6"/>
      <c r="B121" s="7"/>
      <c r="C121" s="7"/>
      <c r="D121" s="7"/>
      <c r="E121" s="7"/>
      <c r="F121" s="7"/>
      <c r="G121" s="7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4.25" customHeight="1" x14ac:dyDescent="0.25">
      <c r="A122" s="6"/>
      <c r="B122" s="7"/>
      <c r="C122" s="7"/>
      <c r="D122" s="7"/>
      <c r="E122" s="7"/>
      <c r="F122" s="7"/>
      <c r="G122" s="7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4.25" customHeight="1" x14ac:dyDescent="0.25">
      <c r="A123" s="6"/>
      <c r="B123" s="7"/>
      <c r="C123" s="7"/>
      <c r="D123" s="7"/>
      <c r="E123" s="7"/>
      <c r="F123" s="7"/>
      <c r="G123" s="7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4.25" customHeight="1" x14ac:dyDescent="0.25">
      <c r="A124" s="6"/>
      <c r="B124" s="7"/>
      <c r="C124" s="7"/>
      <c r="D124" s="7"/>
      <c r="E124" s="7"/>
      <c r="F124" s="7"/>
      <c r="G124" s="7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4.25" customHeight="1" x14ac:dyDescent="0.25">
      <c r="A125" s="6"/>
      <c r="B125" s="7"/>
      <c r="C125" s="7"/>
      <c r="D125" s="7"/>
      <c r="E125" s="7"/>
      <c r="F125" s="7"/>
      <c r="G125" s="7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4.25" customHeight="1" x14ac:dyDescent="0.25">
      <c r="A126" s="6"/>
      <c r="B126" s="7"/>
      <c r="C126" s="7"/>
      <c r="D126" s="7"/>
      <c r="E126" s="7"/>
      <c r="F126" s="7"/>
      <c r="G126" s="7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4.25" customHeight="1" x14ac:dyDescent="0.25">
      <c r="A127" s="6"/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4.25" customHeight="1" x14ac:dyDescent="0.25">
      <c r="A128" s="6"/>
      <c r="B128" s="7"/>
      <c r="C128" s="7"/>
      <c r="D128" s="7"/>
      <c r="E128" s="7"/>
      <c r="F128" s="7"/>
      <c r="G128" s="7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4.25" customHeight="1" x14ac:dyDescent="0.25">
      <c r="A129" s="6"/>
      <c r="B129" s="7"/>
      <c r="C129" s="7"/>
      <c r="D129" s="7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4.25" customHeight="1" x14ac:dyDescent="0.25">
      <c r="A130" s="6"/>
      <c r="B130" s="7"/>
      <c r="C130" s="7"/>
      <c r="D130" s="7"/>
      <c r="E130" s="7"/>
      <c r="F130" s="7"/>
      <c r="G130" s="7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4.25" customHeight="1" x14ac:dyDescent="0.25">
      <c r="A131" s="6"/>
      <c r="B131" s="7"/>
      <c r="C131" s="7"/>
      <c r="D131" s="7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4.25" customHeight="1" x14ac:dyDescent="0.25">
      <c r="A132" s="6"/>
      <c r="B132" s="7"/>
      <c r="C132" s="7"/>
      <c r="D132" s="7"/>
      <c r="E132" s="7"/>
      <c r="F132" s="7"/>
      <c r="G132" s="7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4.25" customHeight="1" x14ac:dyDescent="0.25">
      <c r="A133" s="6"/>
      <c r="B133" s="7"/>
      <c r="C133" s="7"/>
      <c r="D133" s="7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4.25" customHeight="1" x14ac:dyDescent="0.25">
      <c r="A134" s="6"/>
      <c r="B134" s="7"/>
      <c r="C134" s="7"/>
      <c r="D134" s="7"/>
      <c r="E134" s="7"/>
      <c r="F134" s="7"/>
      <c r="G134" s="7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4.25" customHeight="1" x14ac:dyDescent="0.25">
      <c r="A135" s="6"/>
      <c r="B135" s="7"/>
      <c r="C135" s="7"/>
      <c r="D135" s="7"/>
      <c r="E135" s="7"/>
      <c r="F135" s="7"/>
      <c r="G135" s="7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4.25" customHeight="1" x14ac:dyDescent="0.25">
      <c r="A136" s="6"/>
      <c r="B136" s="7"/>
      <c r="C136" s="7"/>
      <c r="D136" s="7"/>
      <c r="E136" s="7"/>
      <c r="F136" s="7"/>
      <c r="G136" s="7"/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4.25" customHeight="1" x14ac:dyDescent="0.25">
      <c r="A137" s="6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4.25" customHeight="1" x14ac:dyDescent="0.25">
      <c r="A138" s="6"/>
      <c r="B138" s="7"/>
      <c r="C138" s="7"/>
      <c r="D138" s="7"/>
      <c r="E138" s="7"/>
      <c r="F138" s="7"/>
      <c r="G138" s="7"/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4.25" customHeight="1" x14ac:dyDescent="0.25">
      <c r="A139" s="6"/>
      <c r="B139" s="7"/>
      <c r="C139" s="7"/>
      <c r="D139" s="7"/>
      <c r="E139" s="7"/>
      <c r="F139" s="7"/>
      <c r="G139" s="7"/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4.25" customHeight="1" x14ac:dyDescent="0.25">
      <c r="A141" s="6"/>
      <c r="B141" s="7"/>
      <c r="C141" s="7"/>
      <c r="D141" s="7"/>
      <c r="E141" s="7"/>
      <c r="F141" s="7"/>
      <c r="G141" s="7"/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7-9 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2023-08-30T06:32:09Z</dcterms:created>
  <dcterms:modified xsi:type="dcterms:W3CDTF">2023-08-30T06:33:02Z</dcterms:modified>
</cp:coreProperties>
</file>