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PSA\Desktop\AI Excel Files Q4 2022\"/>
    </mc:Choice>
  </mc:AlternateContent>
  <xr:revisionPtr revIDLastSave="0" documentId="13_ncr:1_{6571DC9E-EC8A-4447-9B0F-0E4E09A4DAA4}" xr6:coauthVersionLast="47" xr6:coauthVersionMax="47" xr10:uidLastSave="{00000000-0000-0000-0000-000000000000}"/>
  <bookViews>
    <workbookView xWindow="15915" yWindow="495" windowWidth="12975" windowHeight="14235" xr2:uid="{AE6A6652-3A36-446B-9A3C-4A531AB4DDD7}"/>
  </bookViews>
  <sheets>
    <sheet name="12A-12B" sheetId="1" r:id="rId1"/>
  </sheets>
  <externalReferences>
    <externalReference r:id="rId2"/>
  </externalReferences>
  <definedNames>
    <definedName name="_xlnm.Print_Area" localSheetId="0">'12A-12B'!$A$1:$M$62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4" i="1" l="1"/>
  <c r="E54" i="1" s="1"/>
  <c r="B54" i="1"/>
  <c r="C53" i="1"/>
  <c r="B53" i="1"/>
  <c r="C52" i="1"/>
  <c r="E52" i="1" s="1"/>
  <c r="B52" i="1"/>
  <c r="C51" i="1"/>
  <c r="B51" i="1"/>
  <c r="C50" i="1"/>
  <c r="B50" i="1"/>
  <c r="E50" i="1" s="1"/>
  <c r="C49" i="1"/>
  <c r="B49" i="1"/>
  <c r="C48" i="1"/>
  <c r="B48" i="1"/>
  <c r="C47" i="1"/>
  <c r="B47" i="1"/>
  <c r="C46" i="1"/>
  <c r="B46" i="1"/>
  <c r="E46" i="1" s="1"/>
  <c r="C45" i="1"/>
  <c r="B45" i="1"/>
  <c r="C44" i="1"/>
  <c r="B44" i="1"/>
  <c r="C43" i="1"/>
  <c r="B43" i="1"/>
  <c r="C42" i="1"/>
  <c r="B42" i="1"/>
  <c r="C41" i="1"/>
  <c r="B41" i="1"/>
  <c r="C40" i="1"/>
  <c r="B40" i="1"/>
  <c r="C39" i="1"/>
  <c r="E39" i="1" s="1"/>
  <c r="B39" i="1"/>
  <c r="C38" i="1"/>
  <c r="B38" i="1"/>
  <c r="C37" i="1"/>
  <c r="B37" i="1"/>
  <c r="C36" i="1"/>
  <c r="B36" i="1"/>
  <c r="J26" i="1"/>
  <c r="L10" i="1" s="1"/>
  <c r="I26" i="1"/>
  <c r="H26" i="1"/>
  <c r="G26" i="1"/>
  <c r="E26" i="1"/>
  <c r="D26" i="1"/>
  <c r="C26" i="1"/>
  <c r="B26" i="1"/>
  <c r="B55" i="1" s="1"/>
  <c r="K25" i="1"/>
  <c r="F25" i="1"/>
  <c r="K24" i="1"/>
  <c r="F24" i="1"/>
  <c r="K23" i="1"/>
  <c r="F23" i="1"/>
  <c r="K22" i="1"/>
  <c r="F22" i="1"/>
  <c r="K21" i="1"/>
  <c r="F21" i="1"/>
  <c r="M20" i="1"/>
  <c r="L20" i="1"/>
  <c r="K20" i="1"/>
  <c r="F20" i="1"/>
  <c r="K19" i="1"/>
  <c r="F19" i="1"/>
  <c r="M18" i="1"/>
  <c r="K18" i="1"/>
  <c r="F18" i="1"/>
  <c r="K17" i="1"/>
  <c r="F17" i="1"/>
  <c r="M16" i="1"/>
  <c r="K16" i="1"/>
  <c r="F16" i="1"/>
  <c r="M15" i="1"/>
  <c r="K15" i="1"/>
  <c r="F15" i="1"/>
  <c r="K14" i="1"/>
  <c r="F14" i="1"/>
  <c r="M13" i="1"/>
  <c r="L13" i="1"/>
  <c r="K13" i="1"/>
  <c r="F13" i="1"/>
  <c r="M12" i="1"/>
  <c r="K12" i="1"/>
  <c r="F12" i="1"/>
  <c r="K11" i="1"/>
  <c r="F11" i="1"/>
  <c r="M10" i="1"/>
  <c r="K10" i="1"/>
  <c r="F10" i="1"/>
  <c r="M9" i="1"/>
  <c r="K9" i="1"/>
  <c r="F9" i="1"/>
  <c r="K8" i="1"/>
  <c r="F8" i="1"/>
  <c r="M7" i="1"/>
  <c r="K7" i="1"/>
  <c r="F7" i="1"/>
  <c r="L25" i="1" l="1"/>
  <c r="L18" i="1"/>
  <c r="E47" i="1"/>
  <c r="L9" i="1"/>
  <c r="L23" i="1"/>
  <c r="E40" i="1"/>
  <c r="L12" i="1"/>
  <c r="L14" i="1"/>
  <c r="L21" i="1"/>
  <c r="M26" i="1"/>
  <c r="F26" i="1"/>
  <c r="L16" i="1"/>
  <c r="L7" i="1"/>
  <c r="L19" i="1"/>
  <c r="L24" i="1"/>
  <c r="K26" i="1"/>
  <c r="E38" i="1"/>
  <c r="L11" i="1"/>
  <c r="L17" i="1"/>
  <c r="L22" i="1"/>
  <c r="L8" i="1"/>
  <c r="L15" i="1"/>
  <c r="E37" i="1"/>
  <c r="E53" i="1"/>
  <c r="E36" i="1"/>
  <c r="E45" i="1"/>
  <c r="E49" i="1"/>
  <c r="C55" i="1"/>
  <c r="L26" i="1"/>
  <c r="E44" i="1"/>
  <c r="E48" i="1"/>
  <c r="E41" i="1"/>
  <c r="E42" i="1"/>
  <c r="E43" i="1"/>
  <c r="E55" i="1" l="1"/>
  <c r="D51" i="1"/>
  <c r="D47" i="1"/>
  <c r="D40" i="1"/>
  <c r="D48" i="1"/>
  <c r="D44" i="1"/>
  <c r="D52" i="1"/>
  <c r="D50" i="1"/>
  <c r="D46" i="1"/>
  <c r="D38" i="1"/>
  <c r="D36" i="1"/>
  <c r="D55" i="1" s="1"/>
  <c r="D45" i="1"/>
  <c r="D53" i="1"/>
  <c r="D42" i="1"/>
  <c r="D37" i="1"/>
  <c r="D39" i="1"/>
  <c r="D43" i="1"/>
  <c r="D41" i="1"/>
  <c r="D49" i="1"/>
  <c r="D54" i="1"/>
</calcChain>
</file>

<file path=xl/sharedStrings.xml><?xml version="1.0" encoding="utf-8"?>
<sst xmlns="http://schemas.openxmlformats.org/spreadsheetml/2006/main" count="78" uniqueCount="41">
  <si>
    <t>TABLE 12A. Projected Employment from Approved Investments of Foreign and Filipino Nationals by Industry:</t>
  </si>
  <si>
    <t>First Quarter 2021 to Fourth Quarter 2022</t>
  </si>
  <si>
    <r>
      <rPr>
        <b/>
        <sz val="10"/>
        <color theme="1"/>
        <rFont val="Arial"/>
        <family val="2"/>
      </rPr>
      <t>Industry</t>
    </r>
    <r>
      <rPr>
        <b/>
        <vertAlign val="superscript"/>
        <sz val="10"/>
        <color theme="1"/>
        <rFont val="Arial"/>
        <family val="2"/>
      </rPr>
      <t>a/</t>
    </r>
  </si>
  <si>
    <t>Share to 
Total (%)
Q4 2022</t>
  </si>
  <si>
    <t>Growth Rate (%)
Q4 2021  -   Q4 2022</t>
  </si>
  <si>
    <t xml:space="preserve">Q1 </t>
  </si>
  <si>
    <t>Q2</t>
  </si>
  <si>
    <t>Q3</t>
  </si>
  <si>
    <t>Q4</t>
  </si>
  <si>
    <t>Total</t>
  </si>
  <si>
    <t>Q1</t>
  </si>
  <si>
    <t>A. Agriculture, Forestry and Fishing</t>
  </si>
  <si>
    <t>N. Administrative and Support Service
    Activities</t>
  </si>
  <si>
    <t>B. Mining and Quarrying</t>
  </si>
  <si>
    <t>-</t>
  </si>
  <si>
    <t>H. Transportation and Storage</t>
  </si>
  <si>
    <t>C. Manufacturing</t>
  </si>
  <si>
    <t>D. Electricity, Gas, Steam and Air
    Conditioning Supply</t>
  </si>
  <si>
    <t>L. Real Estate Activities</t>
  </si>
  <si>
    <t>E. Water Supply; Sewerage, Waste     
    Management and Remediation 
    Activities</t>
  </si>
  <si>
    <t>F. Construction</t>
  </si>
  <si>
    <t>G. Wholesale and Retail Trade; Repair 
    of Motor Vehicles and Motorcycles</t>
  </si>
  <si>
    <t>**</t>
  </si>
  <si>
    <t>I. Accommodation and Food Service
   Activities</t>
  </si>
  <si>
    <t>J. Information and Communication</t>
  </si>
  <si>
    <t>K. Financial and Insurance Activities</t>
  </si>
  <si>
    <t>M. Professional, Scientific and
     Technical Activities</t>
  </si>
  <si>
    <t>O. Public Administration and Defense; 
    Compulsory Social Security</t>
  </si>
  <si>
    <t>P. Education</t>
  </si>
  <si>
    <t>Q. Human Health and Social Work
     Activities</t>
  </si>
  <si>
    <t>R. Arts, Entertainment and Recreation</t>
  </si>
  <si>
    <t>S. Other Service Activities</t>
  </si>
  <si>
    <t xml:space="preserve">**Growth rates greater than 1,000 </t>
  </si>
  <si>
    <t>Dash (-) is equivalent to zero</t>
  </si>
  <si>
    <t>TABLE 12B. Projected Employment from Approved Investments of Foreign and Filipino Nationals by Industry:</t>
  </si>
  <si>
    <t>2021 and 2022</t>
  </si>
  <si>
    <t>Share to 
Total (%) 2022</t>
  </si>
  <si>
    <t>Growth Rate (%)
2021 - 2022</t>
  </si>
  <si>
    <r>
      <t xml:space="preserve">a/ </t>
    </r>
    <r>
      <rPr>
        <i/>
        <sz val="9"/>
        <rFont val="Arial"/>
        <family val="2"/>
      </rPr>
      <t>The 2019 Updates to the 2009 Philippine Standard Industrial Classification (PSIC) is adopted in classifying the industry.</t>
    </r>
  </si>
  <si>
    <r>
      <rPr>
        <b/>
        <i/>
        <sz val="9"/>
        <rFont val="Arial"/>
        <family val="2"/>
      </rPr>
      <t>Note:</t>
    </r>
    <r>
      <rPr>
        <i/>
        <sz val="9"/>
        <rFont val="Arial"/>
        <family val="2"/>
      </rPr>
      <t xml:space="preserve"> Details may not add up to totals due to rounding.</t>
    </r>
  </si>
  <si>
    <r>
      <rPr>
        <b/>
        <i/>
        <sz val="9"/>
        <rFont val="Arial"/>
        <family val="2"/>
      </rPr>
      <t xml:space="preserve">Sources: </t>
    </r>
    <r>
      <rPr>
        <i/>
        <sz val="9"/>
        <rFont val="Arial"/>
        <family val="2"/>
      </rPr>
      <t xml:space="preserve"> Authority of the Freeport Area of Bataan (AFAB), Board of Investments (BOI), 
                   BOI-Bangsamoro Autonomous Region in Muslim Mindanao (BOI-BARMM), Clark Development Corporation (CDC), 
                   Cagayan Economic Zone Authority (CEZA), Philippine Economic Zone Authority (PEZA), Poro Point Management Corporation (PPMC),  
                   Subic Bay Metropolitan Authority (SBMA), and Tourism Infrastracture and Enterprise Zone Authority (TIEZA).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</si>
</sst>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0.0_);[Red]\(#,##0.0\)"/>
    <numFmt numFmtId="165" formatCode="_(* #,##0_);_(* \(#,##0\);_(* &quot;-&quot;??_);_(@_)"/>
    <numFmt numFmtId="166" formatCode="0.0_);[Red]\(0.0\)"/>
    <numFmt numFmtId="167" formatCode="_-* #,##0_-;\-* #,##0_-;_-* &quot;-&quot;??_-;_-@_-"/>
    <numFmt numFmtId="168" formatCode="_-* #,##0.0_-;\-* #,##0.0_-;_-* &quot;-&quot;??_-;_-@_-"/>
    <numFmt numFmtId="169" formatCode="0.0_ ;[Red]\-0.0\ "/>
    <numFmt numFmtId="171" formatCode="#,##0.0"/>
    <numFmt numFmtId="172" formatCode="#,##0;[Red]#,##0"/>
    <numFmt numFmtId="173" formatCode="_(* #,##0.0_);_(* \(#,##0.0\);_(* &quot;-&quot;??_);_(@_)"/>
  </numFmts>
  <fonts count="13" x14ac:knownFonts="1">
    <font>
      <sz val="10"/>
      <color rgb="FF000000"/>
      <name val="Arial"/>
    </font>
    <font>
      <b/>
      <sz val="10"/>
      <color theme="1"/>
      <name val="Arial"/>
      <family val="2"/>
    </font>
    <font>
      <sz val="10"/>
      <name val="Arial"/>
      <family val="2"/>
    </font>
    <font>
      <sz val="10"/>
      <color theme="1"/>
      <name val="Arial"/>
      <family val="2"/>
    </font>
    <font>
      <b/>
      <vertAlign val="superscript"/>
      <sz val="10"/>
      <color theme="1"/>
      <name val="Arial"/>
      <family val="2"/>
    </font>
    <font>
      <sz val="10"/>
      <color rgb="FF000000"/>
      <name val="Arial"/>
      <family val="2"/>
    </font>
    <font>
      <b/>
      <sz val="10"/>
      <name val="Arial"/>
      <family val="2"/>
    </font>
    <font>
      <i/>
      <sz val="9"/>
      <color theme="1"/>
      <name val="Arial"/>
      <family val="2"/>
    </font>
    <font>
      <i/>
      <vertAlign val="superscript"/>
      <sz val="9"/>
      <name val="Arial"/>
      <family val="2"/>
    </font>
    <font>
      <i/>
      <sz val="9"/>
      <name val="Arial"/>
      <family val="2"/>
    </font>
    <font>
      <b/>
      <i/>
      <sz val="9"/>
      <name val="Arial"/>
      <family val="2"/>
    </font>
    <font>
      <sz val="8"/>
      <color theme="1"/>
      <name val="Arial"/>
      <family val="2"/>
    </font>
    <font>
      <i/>
      <sz val="10"/>
      <color theme="1"/>
      <name val="Arial"/>
      <family val="2"/>
    </font>
  </fonts>
  <fills count="4">
    <fill>
      <patternFill patternType="none"/>
    </fill>
    <fill>
      <patternFill patternType="gray125"/>
    </fill>
    <fill>
      <patternFill patternType="solid">
        <fgColor rgb="FFFFFFFF"/>
        <bgColor rgb="FFFFFFFF"/>
      </patternFill>
    </fill>
    <fill>
      <patternFill patternType="solid">
        <fgColor indexed="9"/>
        <bgColor indexed="64"/>
      </patternFill>
    </fill>
  </fills>
  <borders count="13">
    <border>
      <left/>
      <right/>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top style="medium">
        <color rgb="FF000000"/>
      </top>
      <bottom style="medium">
        <color rgb="FF000000"/>
      </bottom>
      <diagonal/>
    </border>
    <border>
      <left/>
      <right/>
      <top style="medium">
        <color indexed="64"/>
      </top>
      <bottom style="medium">
        <color indexed="64"/>
      </bottom>
      <diagonal/>
    </border>
  </borders>
  <cellStyleXfs count="2">
    <xf numFmtId="0" fontId="0" fillId="0" borderId="0"/>
    <xf numFmtId="43" fontId="5" fillId="0" borderId="0" applyFont="0" applyFill="0" applyBorder="0" applyAlignment="0" applyProtection="0"/>
  </cellStyleXfs>
  <cellXfs count="55">
    <xf numFmtId="0" fontId="0" fillId="0" borderId="0" xfId="0"/>
    <xf numFmtId="0" fontId="1" fillId="2" borderId="0" xfId="0" applyFont="1" applyFill="1" applyAlignment="1">
      <alignment horizontal="center" vertical="center"/>
    </xf>
    <xf numFmtId="0" fontId="2" fillId="0" borderId="0" xfId="0" applyFont="1" applyAlignment="1">
      <alignment vertical="center"/>
    </xf>
    <xf numFmtId="0" fontId="3" fillId="2" borderId="0" xfId="0" applyFont="1" applyFill="1" applyAlignment="1">
      <alignment vertical="center"/>
    </xf>
    <xf numFmtId="0" fontId="0" fillId="0" borderId="0" xfId="0" applyAlignment="1">
      <alignment vertical="center"/>
    </xf>
    <xf numFmtId="0" fontId="2" fillId="0" borderId="0" xfId="0" applyFont="1" applyAlignment="1">
      <alignment vertical="center"/>
    </xf>
    <xf numFmtId="0" fontId="1" fillId="0" borderId="1" xfId="0" applyFont="1" applyBorder="1" applyAlignment="1">
      <alignment horizontal="center" vertical="center"/>
    </xf>
    <xf numFmtId="0" fontId="1" fillId="2" borderId="2" xfId="0" applyFont="1" applyFill="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3" fontId="1" fillId="2" borderId="5" xfId="0" applyNumberFormat="1" applyFont="1" applyFill="1" applyBorder="1" applyAlignment="1">
      <alignment horizontal="center" vertical="center" wrapText="1"/>
    </xf>
    <xf numFmtId="164" fontId="1" fillId="2" borderId="6" xfId="0" applyNumberFormat="1" applyFont="1" applyFill="1" applyBorder="1" applyAlignment="1">
      <alignment horizontal="center" vertical="center" wrapText="1"/>
    </xf>
    <xf numFmtId="165" fontId="3" fillId="2" borderId="0" xfId="0" applyNumberFormat="1" applyFont="1" applyFill="1" applyAlignment="1">
      <alignment vertical="center"/>
    </xf>
    <xf numFmtId="0" fontId="1" fillId="0" borderId="7" xfId="0" applyFont="1" applyBorder="1" applyAlignment="1">
      <alignment horizontal="center" vertical="center"/>
    </xf>
    <xf numFmtId="3" fontId="1" fillId="2" borderId="8" xfId="0" applyNumberFormat="1" applyFont="1" applyFill="1" applyBorder="1" applyAlignment="1">
      <alignment horizontal="center" vertical="center"/>
    </xf>
    <xf numFmtId="0" fontId="1" fillId="0" borderId="9" xfId="0" applyFont="1" applyBorder="1" applyAlignment="1">
      <alignment horizontal="center" vertical="center"/>
    </xf>
    <xf numFmtId="3" fontId="1" fillId="2" borderId="8" xfId="0" applyNumberFormat="1" applyFont="1" applyFill="1" applyBorder="1" applyAlignment="1">
      <alignment horizontal="center" vertical="center" wrapText="1"/>
    </xf>
    <xf numFmtId="164" fontId="1" fillId="2" borderId="10"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wrapText="1"/>
    </xf>
    <xf numFmtId="167" fontId="3" fillId="0" borderId="0" xfId="1" applyNumberFormat="1" applyFont="1" applyAlignment="1">
      <alignment horizontal="right" vertical="center"/>
    </xf>
    <xf numFmtId="167" fontId="1" fillId="0" borderId="0" xfId="1" applyNumberFormat="1" applyFont="1" applyAlignment="1">
      <alignment horizontal="right" vertical="center"/>
    </xf>
    <xf numFmtId="168" fontId="1" fillId="0" borderId="0" xfId="1" applyNumberFormat="1" applyFont="1" applyAlignment="1">
      <alignment horizontal="right" vertical="center"/>
    </xf>
    <xf numFmtId="169" fontId="6" fillId="0" borderId="0" xfId="0" applyNumberFormat="1" applyFont="1" applyAlignment="1">
      <alignment horizontal="right" vertical="center"/>
    </xf>
    <xf numFmtId="0" fontId="3" fillId="0" borderId="0" xfId="0" applyFont="1" applyAlignment="1">
      <alignment vertical="center"/>
    </xf>
    <xf numFmtId="49" fontId="1" fillId="0" borderId="0" xfId="0" applyNumberFormat="1" applyFont="1" applyAlignment="1">
      <alignment vertical="center" wrapText="1"/>
    </xf>
    <xf numFmtId="167" fontId="3" fillId="0" borderId="0" xfId="1" applyNumberFormat="1" applyFont="1" applyAlignment="1">
      <alignment horizontal="right" vertical="center" indent="2"/>
    </xf>
    <xf numFmtId="171" fontId="1" fillId="2" borderId="11" xfId="0" applyNumberFormat="1" applyFont="1" applyFill="1" applyBorder="1" applyAlignment="1">
      <alignment vertical="center"/>
    </xf>
    <xf numFmtId="167" fontId="1" fillId="2" borderId="11" xfId="1" applyNumberFormat="1" applyFont="1" applyFill="1" applyBorder="1" applyAlignment="1">
      <alignment horizontal="right" vertical="center"/>
    </xf>
    <xf numFmtId="167" fontId="1" fillId="0" borderId="11" xfId="1" applyNumberFormat="1" applyFont="1" applyBorder="1" applyAlignment="1">
      <alignment horizontal="right" vertical="center"/>
    </xf>
    <xf numFmtId="168" fontId="1" fillId="2" borderId="11" xfId="1" applyNumberFormat="1" applyFont="1" applyFill="1" applyBorder="1" applyAlignment="1">
      <alignment horizontal="right" vertical="center"/>
    </xf>
    <xf numFmtId="169" fontId="6" fillId="0" borderId="12" xfId="0" applyNumberFormat="1" applyFont="1" applyBorder="1" applyAlignment="1">
      <alignment horizontal="right" vertical="center"/>
    </xf>
    <xf numFmtId="49" fontId="7" fillId="0" borderId="0" xfId="0" quotePrefix="1" applyNumberFormat="1" applyFont="1" applyAlignment="1">
      <alignment horizontal="left" vertical="center"/>
    </xf>
    <xf numFmtId="171" fontId="1" fillId="2" borderId="0" xfId="0" applyNumberFormat="1" applyFont="1" applyFill="1" applyAlignment="1">
      <alignment horizontal="center" vertical="center"/>
    </xf>
    <xf numFmtId="165" fontId="1" fillId="2" borderId="0" xfId="0" applyNumberFormat="1" applyFont="1" applyFill="1" applyAlignment="1">
      <alignment horizontal="right" vertical="center"/>
    </xf>
    <xf numFmtId="164" fontId="1" fillId="2" borderId="0" xfId="0" applyNumberFormat="1" applyFont="1" applyFill="1" applyAlignment="1">
      <alignment horizontal="right" vertical="center"/>
    </xf>
    <xf numFmtId="169" fontId="6" fillId="2" borderId="0" xfId="0" applyNumberFormat="1" applyFont="1" applyFill="1" applyAlignment="1">
      <alignment horizontal="right" vertical="center"/>
    </xf>
    <xf numFmtId="0" fontId="1" fillId="2" borderId="0" xfId="0" applyFont="1" applyFill="1" applyAlignment="1">
      <alignment vertical="center"/>
    </xf>
    <xf numFmtId="172" fontId="1" fillId="2" borderId="0" xfId="0" applyNumberFormat="1" applyFont="1" applyFill="1" applyAlignment="1">
      <alignment horizontal="left" vertical="center"/>
    </xf>
    <xf numFmtId="0" fontId="1" fillId="2" borderId="5" xfId="0" applyFont="1" applyFill="1" applyBorder="1" applyAlignment="1">
      <alignment horizontal="center" vertical="center"/>
    </xf>
    <xf numFmtId="0" fontId="2" fillId="0" borderId="8" xfId="0" applyFont="1" applyBorder="1" applyAlignment="1">
      <alignment vertical="center"/>
    </xf>
    <xf numFmtId="164" fontId="3" fillId="2" borderId="0" xfId="0" applyNumberFormat="1" applyFont="1" applyFill="1" applyAlignment="1">
      <alignment vertical="center"/>
    </xf>
    <xf numFmtId="173" fontId="1" fillId="2" borderId="0" xfId="0" applyNumberFormat="1" applyFont="1" applyFill="1" applyAlignment="1">
      <alignment horizontal="right" vertical="center"/>
    </xf>
    <xf numFmtId="165" fontId="3" fillId="0" borderId="0" xfId="0" applyNumberFormat="1" applyFont="1" applyAlignment="1">
      <alignment horizontal="right" vertical="center"/>
    </xf>
    <xf numFmtId="166" fontId="1" fillId="0" borderId="0" xfId="0" applyNumberFormat="1" applyFont="1" applyAlignment="1">
      <alignment horizontal="right" vertical="center"/>
    </xf>
    <xf numFmtId="172" fontId="1" fillId="0" borderId="0" xfId="0" applyNumberFormat="1" applyFont="1" applyAlignment="1">
      <alignment horizontal="left" vertical="center"/>
    </xf>
    <xf numFmtId="3" fontId="1" fillId="2" borderId="11" xfId="0" applyNumberFormat="1" applyFont="1" applyFill="1" applyBorder="1" applyAlignment="1">
      <alignment horizontal="right" vertical="center"/>
    </xf>
    <xf numFmtId="164" fontId="1" fillId="2" borderId="11" xfId="0" applyNumberFormat="1" applyFont="1" applyFill="1" applyBorder="1" applyAlignment="1">
      <alignment horizontal="right" vertical="center"/>
    </xf>
    <xf numFmtId="169" fontId="6" fillId="2" borderId="11" xfId="0" applyNumberFormat="1" applyFont="1" applyFill="1" applyBorder="1" applyAlignment="1">
      <alignment horizontal="right" vertical="center"/>
    </xf>
    <xf numFmtId="3" fontId="1" fillId="2" borderId="0" xfId="0" applyNumberFormat="1" applyFont="1" applyFill="1" applyAlignment="1">
      <alignment horizontal="right" vertical="center"/>
    </xf>
    <xf numFmtId="0" fontId="8" fillId="0" borderId="0" xfId="0" quotePrefix="1" applyFont="1" applyAlignment="1">
      <alignment horizontal="left" vertical="center" wrapText="1"/>
    </xf>
    <xf numFmtId="0" fontId="9" fillId="3" borderId="0" xfId="0" applyFont="1" applyFill="1" applyAlignment="1">
      <alignment vertical="center"/>
    </xf>
    <xf numFmtId="0" fontId="9" fillId="3" borderId="0" xfId="0" applyFont="1" applyFill="1" applyAlignment="1">
      <alignment horizontal="left" vertical="center" wrapText="1"/>
    </xf>
    <xf numFmtId="0" fontId="11" fillId="2" borderId="0" xfId="0" applyFont="1" applyFill="1" applyAlignment="1">
      <alignment vertical="center" wrapText="1"/>
    </xf>
    <xf numFmtId="0" fontId="12" fillId="0" borderId="0" xfId="0" applyFont="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175-4D30-A41A-D0A4EF4D0827}"/>
            </c:ext>
          </c:extLst>
        </c:ser>
        <c:dLbls>
          <c:showLegendKey val="0"/>
          <c:showVal val="0"/>
          <c:showCatName val="0"/>
          <c:showSerName val="0"/>
          <c:showPercent val="0"/>
          <c:showBubbleSize val="0"/>
        </c:dLbls>
        <c:marker val="1"/>
        <c:smooth val="0"/>
        <c:axId val="292518079"/>
        <c:axId val="1"/>
      </c:lineChart>
      <c:catAx>
        <c:axId val="2925180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180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F7B-4936-8BD1-D74BFD113A73}"/>
            </c:ext>
          </c:extLst>
        </c:ser>
        <c:dLbls>
          <c:showLegendKey val="0"/>
          <c:showVal val="0"/>
          <c:showCatName val="0"/>
          <c:showSerName val="0"/>
          <c:showPercent val="0"/>
          <c:showBubbleSize val="0"/>
        </c:dLbls>
        <c:marker val="1"/>
        <c:smooth val="0"/>
        <c:axId val="292505279"/>
        <c:axId val="1"/>
      </c:lineChart>
      <c:catAx>
        <c:axId val="2925052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925052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61</xdr:row>
      <xdr:rowOff>0</xdr:rowOff>
    </xdr:from>
    <xdr:to>
      <xdr:col>11</xdr:col>
      <xdr:colOff>0</xdr:colOff>
      <xdr:row>61</xdr:row>
      <xdr:rowOff>0</xdr:rowOff>
    </xdr:to>
    <xdr:graphicFrame macro="">
      <xdr:nvGraphicFramePr>
        <xdr:cNvPr id="2" name="Chart 1">
          <a:extLst>
            <a:ext uri="{FF2B5EF4-FFF2-40B4-BE49-F238E27FC236}">
              <a16:creationId xmlns:a16="http://schemas.microsoft.com/office/drawing/2014/main" id="{FFE9FB25-BB3F-40B5-8B94-9F94671BD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11</xdr:col>
      <xdr:colOff>0</xdr:colOff>
      <xdr:row>61</xdr:row>
      <xdr:rowOff>0</xdr:rowOff>
    </xdr:to>
    <xdr:graphicFrame macro="">
      <xdr:nvGraphicFramePr>
        <xdr:cNvPr id="3" name="Chart 1">
          <a:extLst>
            <a:ext uri="{FF2B5EF4-FFF2-40B4-BE49-F238E27FC236}">
              <a16:creationId xmlns:a16="http://schemas.microsoft.com/office/drawing/2014/main" id="{0A93B0CB-1B9E-4DB3-8B67-C908101EED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SA\Downloads\Q4%202022%20Statistical%20Tables%20ao%2007Feb2023.xlsx" TargetMode="External"/><Relationship Id="rId1" Type="http://schemas.openxmlformats.org/officeDocument/2006/relationships/externalLinkPath" Target="/Users/PSA/Downloads/Q4%202022%20Statistical%20Tables%20ao%2007Feb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1"/>
      <sheetName val="1.2"/>
      <sheetName val="1.3"/>
      <sheetName val="2A-2B"/>
      <sheetName val="3A-3B"/>
      <sheetName val="4A-4B"/>
      <sheetName val="5A-5B"/>
      <sheetName val="6A-6B"/>
      <sheetName val="7A-7B"/>
      <sheetName val="8A-8B"/>
      <sheetName val="9A-9B"/>
      <sheetName val="10A-10B"/>
      <sheetName val="11A-11B"/>
      <sheetName val="12A-12B"/>
      <sheetName val="13A-13B"/>
      <sheetName val="14A-14B"/>
      <sheetName val="15A-15B"/>
      <sheetName val="16A-16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R7" t="str">
            <v>N. Administrative and Support Service
    Activities</v>
          </cell>
          <cell r="S7">
            <v>12758</v>
          </cell>
          <cell r="T7">
            <v>0.33781708414976436</v>
          </cell>
        </row>
        <row r="8">
          <cell r="R8" t="str">
            <v>H. Transportation and Storage</v>
          </cell>
          <cell r="S8">
            <v>10171</v>
          </cell>
          <cell r="T8">
            <v>0.2693163162633056</v>
          </cell>
        </row>
        <row r="9">
          <cell r="R9" t="str">
            <v>C. Manufacturing</v>
          </cell>
          <cell r="S9">
            <v>8528</v>
          </cell>
          <cell r="T9">
            <v>0.22581157655033629</v>
          </cell>
        </row>
        <row r="10">
          <cell r="R10" t="str">
            <v>L. Real Estate Activities</v>
          </cell>
          <cell r="S10">
            <v>2911</v>
          </cell>
          <cell r="T10">
            <v>7.7079913149393636E-2</v>
          </cell>
        </row>
        <row r="11">
          <cell r="R11" t="str">
            <v>Q. Human Health and Social Work Activities</v>
          </cell>
          <cell r="S11">
            <v>834</v>
          </cell>
          <cell r="T11">
            <v>2.2083355399036171E-2</v>
          </cell>
        </row>
        <row r="12">
          <cell r="R12" t="str">
            <v>Others</v>
          </cell>
          <cell r="S12">
            <v>2564</v>
          </cell>
          <cell r="T12">
            <v>6.7891754488163952E-2</v>
          </cell>
        </row>
        <row r="36">
          <cell r="R36" t="str">
            <v>N. Administrative and Support Service
    Activities</v>
          </cell>
          <cell r="S36">
            <v>36950</v>
          </cell>
          <cell r="T36">
            <v>0.37163691224541112</v>
          </cell>
        </row>
        <row r="37">
          <cell r="R37" t="str">
            <v>C. Manufacturing</v>
          </cell>
          <cell r="S37">
            <v>26340</v>
          </cell>
          <cell r="T37">
            <v>0.2649233090269047</v>
          </cell>
        </row>
        <row r="38">
          <cell r="R38" t="str">
            <v>H. Transportation and Storage</v>
          </cell>
          <cell r="S38">
            <v>10711</v>
          </cell>
          <cell r="T38">
            <v>0.10772944430475233</v>
          </cell>
        </row>
        <row r="39">
          <cell r="R39" t="str">
            <v>L. Real Estate Activities</v>
          </cell>
          <cell r="S39">
            <v>10614</v>
          </cell>
          <cell r="T39">
            <v>0.10675383454865477</v>
          </cell>
        </row>
        <row r="40">
          <cell r="R40" t="str">
            <v>I. Accommodation and Food Service
   Activities</v>
          </cell>
          <cell r="S40">
            <v>4348</v>
          </cell>
          <cell r="T40">
            <v>4.373145587125974E-2</v>
          </cell>
        </row>
        <row r="41">
          <cell r="R41" t="str">
            <v>Others</v>
          </cell>
          <cell r="S41">
            <v>10462</v>
          </cell>
          <cell r="T41">
            <v>0.10522504400301735</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63EDD-FC61-46F8-B128-9EF808B7179E}">
  <sheetPr>
    <pageSetUpPr fitToPage="1"/>
  </sheetPr>
  <dimension ref="A1:M1003"/>
  <sheetViews>
    <sheetView showGridLines="0" tabSelected="1" zoomScale="80" zoomScaleNormal="80" zoomScaleSheetLayoutView="77" workbookViewId="0">
      <selection activeCell="N18" sqref="N18"/>
    </sheetView>
  </sheetViews>
  <sheetFormatPr defaultColWidth="14.42578125" defaultRowHeight="15" customHeight="1" x14ac:dyDescent="0.2"/>
  <cols>
    <col min="1" max="1" width="36.5703125" style="4" customWidth="1"/>
    <col min="2" max="3" width="7.7109375" style="4" bestFit="1" customWidth="1"/>
    <col min="4" max="4" width="8.7109375" style="4" bestFit="1" customWidth="1"/>
    <col min="5" max="5" width="10.7109375" style="4" customWidth="1"/>
    <col min="6" max="6" width="9.5703125" style="4" bestFit="1" customWidth="1"/>
    <col min="7" max="11" width="8.5703125" style="4" bestFit="1" customWidth="1"/>
    <col min="12" max="12" width="8.7109375" style="4" bestFit="1" customWidth="1"/>
    <col min="13" max="13" width="10" style="4" customWidth="1"/>
    <col min="14" max="16384" width="14.42578125" style="4"/>
  </cols>
  <sheetData>
    <row r="1" spans="1:13" ht="15.75" customHeight="1" x14ac:dyDescent="0.2">
      <c r="A1" s="1" t="s">
        <v>0</v>
      </c>
      <c r="B1" s="1"/>
      <c r="C1" s="1"/>
      <c r="D1" s="1"/>
      <c r="E1" s="1"/>
      <c r="F1" s="1"/>
      <c r="G1" s="1"/>
      <c r="H1" s="1"/>
      <c r="I1" s="1"/>
      <c r="J1" s="1"/>
      <c r="K1" s="1"/>
      <c r="L1" s="1"/>
      <c r="M1" s="1"/>
    </row>
    <row r="2" spans="1:13" ht="15.75" customHeight="1" x14ac:dyDescent="0.2">
      <c r="A2" s="1" t="s">
        <v>1</v>
      </c>
      <c r="B2" s="5"/>
      <c r="C2" s="5"/>
      <c r="D2" s="5"/>
      <c r="E2" s="5"/>
      <c r="F2" s="5"/>
      <c r="G2" s="5"/>
      <c r="H2" s="5"/>
      <c r="I2" s="5"/>
      <c r="J2" s="5"/>
      <c r="K2" s="5"/>
      <c r="L2" s="5"/>
      <c r="M2" s="5"/>
    </row>
    <row r="3" spans="1:13" ht="15.75" customHeight="1" thickBot="1" x14ac:dyDescent="0.25">
      <c r="A3" s="3"/>
      <c r="B3" s="3"/>
      <c r="C3" s="3"/>
      <c r="D3" s="3"/>
      <c r="E3" s="3"/>
      <c r="F3" s="3"/>
      <c r="G3" s="3"/>
      <c r="H3" s="3"/>
      <c r="I3" s="3"/>
      <c r="J3" s="3"/>
      <c r="K3" s="3"/>
      <c r="L3" s="3"/>
      <c r="M3" s="3"/>
    </row>
    <row r="4" spans="1:13" ht="29.45" customHeight="1" x14ac:dyDescent="0.2">
      <c r="A4" s="6" t="s">
        <v>2</v>
      </c>
      <c r="B4" s="7">
        <v>2021</v>
      </c>
      <c r="C4" s="8"/>
      <c r="D4" s="8"/>
      <c r="E4" s="8"/>
      <c r="F4" s="9"/>
      <c r="G4" s="7">
        <v>2022</v>
      </c>
      <c r="H4" s="8"/>
      <c r="I4" s="8"/>
      <c r="J4" s="8"/>
      <c r="K4" s="9"/>
      <c r="L4" s="10" t="s">
        <v>3</v>
      </c>
      <c r="M4" s="11" t="s">
        <v>4</v>
      </c>
    </row>
    <row r="5" spans="1:13" ht="31.9" customHeight="1" thickBot="1" x14ac:dyDescent="0.25">
      <c r="A5" s="13"/>
      <c r="B5" s="14" t="s">
        <v>5</v>
      </c>
      <c r="C5" s="14" t="s">
        <v>6</v>
      </c>
      <c r="D5" s="14" t="s">
        <v>7</v>
      </c>
      <c r="E5" s="14" t="s">
        <v>8</v>
      </c>
      <c r="F5" s="14" t="s">
        <v>9</v>
      </c>
      <c r="G5" s="15" t="s">
        <v>10</v>
      </c>
      <c r="H5" s="15" t="s">
        <v>6</v>
      </c>
      <c r="I5" s="15" t="s">
        <v>7</v>
      </c>
      <c r="J5" s="15" t="s">
        <v>8</v>
      </c>
      <c r="K5" s="14" t="s">
        <v>9</v>
      </c>
      <c r="L5" s="16"/>
      <c r="M5" s="17"/>
    </row>
    <row r="6" spans="1:13" ht="15.75" customHeight="1" x14ac:dyDescent="0.2">
      <c r="A6" s="18"/>
      <c r="B6" s="18"/>
      <c r="C6" s="18"/>
      <c r="D6" s="3"/>
      <c r="E6" s="3"/>
      <c r="F6" s="3"/>
      <c r="G6" s="3"/>
      <c r="H6" s="3"/>
      <c r="I6" s="3"/>
      <c r="J6" s="3"/>
      <c r="K6" s="3"/>
      <c r="L6" s="3"/>
      <c r="M6" s="3"/>
    </row>
    <row r="7" spans="1:13" ht="13.15" customHeight="1" x14ac:dyDescent="0.2">
      <c r="A7" s="19" t="s">
        <v>11</v>
      </c>
      <c r="B7" s="20">
        <v>12</v>
      </c>
      <c r="C7" s="20">
        <v>1728</v>
      </c>
      <c r="D7" s="20">
        <v>3</v>
      </c>
      <c r="E7" s="20">
        <v>566</v>
      </c>
      <c r="F7" s="21">
        <f t="shared" ref="F7:F25" si="0">SUM(B7:E7)</f>
        <v>2309</v>
      </c>
      <c r="G7" s="20">
        <v>307</v>
      </c>
      <c r="H7" s="20">
        <v>587</v>
      </c>
      <c r="I7" s="20">
        <v>69</v>
      </c>
      <c r="J7" s="20">
        <v>57</v>
      </c>
      <c r="K7" s="21">
        <f t="shared" ref="K7:K26" si="1">SUM(G7:J7)</f>
        <v>1020</v>
      </c>
      <c r="L7" s="22">
        <f t="shared" ref="L7:L26" si="2">(J7/$J$26)*100</f>
        <v>0.15092940740348462</v>
      </c>
      <c r="M7" s="23">
        <f t="shared" ref="M7:M26" si="3">IFERROR((J7/E7-1)*100,0)</f>
        <v>-89.929328621908127</v>
      </c>
    </row>
    <row r="8" spans="1:13" ht="13.15" customHeight="1" x14ac:dyDescent="0.2">
      <c r="A8" s="25" t="s">
        <v>13</v>
      </c>
      <c r="B8" s="20">
        <v>37</v>
      </c>
      <c r="C8" s="20">
        <v>4</v>
      </c>
      <c r="D8" s="26">
        <v>0</v>
      </c>
      <c r="E8" s="20">
        <v>0</v>
      </c>
      <c r="F8" s="21">
        <f t="shared" si="0"/>
        <v>41</v>
      </c>
      <c r="G8" s="20">
        <v>14</v>
      </c>
      <c r="H8" s="20">
        <v>0</v>
      </c>
      <c r="I8" s="20">
        <v>0</v>
      </c>
      <c r="J8" s="20">
        <v>7</v>
      </c>
      <c r="K8" s="21">
        <f t="shared" si="1"/>
        <v>21</v>
      </c>
      <c r="L8" s="22">
        <f t="shared" si="2"/>
        <v>1.8535190382884075E-2</v>
      </c>
      <c r="M8" s="23" t="s">
        <v>14</v>
      </c>
    </row>
    <row r="9" spans="1:13" ht="13.15" customHeight="1" x14ac:dyDescent="0.2">
      <c r="A9" s="19" t="s">
        <v>16</v>
      </c>
      <c r="B9" s="20">
        <v>9514</v>
      </c>
      <c r="C9" s="20">
        <v>3111</v>
      </c>
      <c r="D9" s="20">
        <v>7383</v>
      </c>
      <c r="E9" s="20">
        <v>5467</v>
      </c>
      <c r="F9" s="21">
        <f t="shared" si="0"/>
        <v>25475</v>
      </c>
      <c r="G9" s="20">
        <v>4487</v>
      </c>
      <c r="H9" s="20">
        <v>5341</v>
      </c>
      <c r="I9" s="20">
        <v>7984</v>
      </c>
      <c r="J9" s="20">
        <v>8528</v>
      </c>
      <c r="K9" s="21">
        <f t="shared" si="1"/>
        <v>26340</v>
      </c>
      <c r="L9" s="22">
        <f t="shared" si="2"/>
        <v>22.581157655033628</v>
      </c>
      <c r="M9" s="23">
        <f t="shared" si="3"/>
        <v>55.990488384854586</v>
      </c>
    </row>
    <row r="10" spans="1:13" ht="25.5" x14ac:dyDescent="0.2">
      <c r="A10" s="19" t="s">
        <v>17</v>
      </c>
      <c r="B10" s="20">
        <v>590</v>
      </c>
      <c r="C10" s="20">
        <v>462</v>
      </c>
      <c r="D10" s="20">
        <v>154</v>
      </c>
      <c r="E10" s="20">
        <v>201</v>
      </c>
      <c r="F10" s="21">
        <f t="shared" si="0"/>
        <v>1407</v>
      </c>
      <c r="G10" s="20">
        <v>1430</v>
      </c>
      <c r="H10" s="20">
        <v>706</v>
      </c>
      <c r="I10" s="20">
        <v>1669</v>
      </c>
      <c r="J10" s="20">
        <v>416</v>
      </c>
      <c r="K10" s="21">
        <f t="shared" si="1"/>
        <v>4221</v>
      </c>
      <c r="L10" s="22">
        <f t="shared" si="2"/>
        <v>1.1015198856113966</v>
      </c>
      <c r="M10" s="23">
        <f t="shared" si="3"/>
        <v>106.96517412935323</v>
      </c>
    </row>
    <row r="11" spans="1:13" ht="38.25" x14ac:dyDescent="0.2">
      <c r="A11" s="19" t="s">
        <v>19</v>
      </c>
      <c r="B11" s="20">
        <v>0</v>
      </c>
      <c r="C11" s="20">
        <v>27</v>
      </c>
      <c r="D11" s="20">
        <v>0</v>
      </c>
      <c r="E11" s="20">
        <v>0</v>
      </c>
      <c r="F11" s="21">
        <f t="shared" si="0"/>
        <v>27</v>
      </c>
      <c r="G11" s="20">
        <v>65</v>
      </c>
      <c r="H11" s="20">
        <v>15</v>
      </c>
      <c r="I11" s="20">
        <v>0</v>
      </c>
      <c r="J11" s="20">
        <v>0</v>
      </c>
      <c r="K11" s="21">
        <f t="shared" si="1"/>
        <v>80</v>
      </c>
      <c r="L11" s="22">
        <f t="shared" si="2"/>
        <v>0</v>
      </c>
      <c r="M11" s="23" t="s">
        <v>14</v>
      </c>
    </row>
    <row r="12" spans="1:13" ht="12.75" x14ac:dyDescent="0.2">
      <c r="A12" s="19" t="s">
        <v>20</v>
      </c>
      <c r="B12" s="20">
        <v>66</v>
      </c>
      <c r="C12" s="20">
        <v>8313</v>
      </c>
      <c r="D12" s="20">
        <v>15</v>
      </c>
      <c r="E12" s="20">
        <v>3597</v>
      </c>
      <c r="F12" s="21">
        <f t="shared" si="0"/>
        <v>11991</v>
      </c>
      <c r="G12" s="20">
        <v>23</v>
      </c>
      <c r="H12" s="20">
        <v>4</v>
      </c>
      <c r="I12" s="20">
        <v>9</v>
      </c>
      <c r="J12" s="20">
        <v>217</v>
      </c>
      <c r="K12" s="21">
        <f t="shared" si="1"/>
        <v>253</v>
      </c>
      <c r="L12" s="22">
        <f t="shared" si="2"/>
        <v>0.57459090186940631</v>
      </c>
      <c r="M12" s="23">
        <f t="shared" si="3"/>
        <v>-93.967194884626082</v>
      </c>
    </row>
    <row r="13" spans="1:13" ht="27.75" customHeight="1" x14ac:dyDescent="0.2">
      <c r="A13" s="19" t="s">
        <v>21</v>
      </c>
      <c r="B13" s="20">
        <v>1904</v>
      </c>
      <c r="C13" s="20">
        <v>74</v>
      </c>
      <c r="D13" s="20">
        <v>303</v>
      </c>
      <c r="E13" s="20">
        <v>88</v>
      </c>
      <c r="F13" s="21">
        <f t="shared" si="0"/>
        <v>2369</v>
      </c>
      <c r="G13" s="20">
        <v>88</v>
      </c>
      <c r="H13" s="20">
        <v>111</v>
      </c>
      <c r="I13" s="20">
        <v>117</v>
      </c>
      <c r="J13" s="20">
        <v>346</v>
      </c>
      <c r="K13" s="21">
        <f t="shared" si="1"/>
        <v>662</v>
      </c>
      <c r="L13" s="22">
        <f t="shared" si="2"/>
        <v>0.91616798178255576</v>
      </c>
      <c r="M13" s="23">
        <f t="shared" si="3"/>
        <v>293.18181818181819</v>
      </c>
    </row>
    <row r="14" spans="1:13" ht="12.75" x14ac:dyDescent="0.2">
      <c r="A14" s="19" t="s">
        <v>15</v>
      </c>
      <c r="B14" s="20">
        <v>804</v>
      </c>
      <c r="C14" s="20">
        <v>162</v>
      </c>
      <c r="D14" s="20">
        <v>208</v>
      </c>
      <c r="E14" s="20">
        <v>359</v>
      </c>
      <c r="F14" s="21">
        <f t="shared" si="0"/>
        <v>1533</v>
      </c>
      <c r="G14" s="20">
        <v>53</v>
      </c>
      <c r="H14" s="20">
        <v>314</v>
      </c>
      <c r="I14" s="20">
        <v>173</v>
      </c>
      <c r="J14" s="20">
        <v>10171</v>
      </c>
      <c r="K14" s="21">
        <f t="shared" si="1"/>
        <v>10711</v>
      </c>
      <c r="L14" s="22">
        <f t="shared" si="2"/>
        <v>26.93163162633056</v>
      </c>
      <c r="M14" s="23" t="s">
        <v>22</v>
      </c>
    </row>
    <row r="15" spans="1:13" ht="25.5" x14ac:dyDescent="0.2">
      <c r="A15" s="19" t="s">
        <v>23</v>
      </c>
      <c r="B15" s="20">
        <v>284</v>
      </c>
      <c r="C15" s="20">
        <v>455</v>
      </c>
      <c r="D15" s="20">
        <v>110</v>
      </c>
      <c r="E15" s="20">
        <v>518</v>
      </c>
      <c r="F15" s="21">
        <f t="shared" si="0"/>
        <v>1367</v>
      </c>
      <c r="G15" s="20">
        <v>319</v>
      </c>
      <c r="H15" s="20">
        <v>399</v>
      </c>
      <c r="I15" s="20">
        <v>2796</v>
      </c>
      <c r="J15" s="20">
        <v>834</v>
      </c>
      <c r="K15" s="21">
        <f t="shared" si="1"/>
        <v>4348</v>
      </c>
      <c r="L15" s="22">
        <f t="shared" si="2"/>
        <v>2.2083355399036173</v>
      </c>
      <c r="M15" s="23">
        <f t="shared" si="3"/>
        <v>61.00386100386099</v>
      </c>
    </row>
    <row r="16" spans="1:13" ht="15.75" customHeight="1" x14ac:dyDescent="0.2">
      <c r="A16" s="19" t="s">
        <v>24</v>
      </c>
      <c r="B16" s="20">
        <v>2986</v>
      </c>
      <c r="C16" s="20">
        <v>202</v>
      </c>
      <c r="D16" s="20">
        <v>444</v>
      </c>
      <c r="E16" s="20">
        <v>7093</v>
      </c>
      <c r="F16" s="21">
        <f t="shared" si="0"/>
        <v>10725</v>
      </c>
      <c r="G16" s="20">
        <v>324</v>
      </c>
      <c r="H16" s="20">
        <v>1217</v>
      </c>
      <c r="I16" s="20">
        <v>114</v>
      </c>
      <c r="J16" s="20">
        <v>606</v>
      </c>
      <c r="K16" s="21">
        <f t="shared" si="1"/>
        <v>2261</v>
      </c>
      <c r="L16" s="22">
        <f t="shared" si="2"/>
        <v>1.6046179102896785</v>
      </c>
      <c r="M16" s="23">
        <f t="shared" si="3"/>
        <v>-91.456365430706327</v>
      </c>
    </row>
    <row r="17" spans="1:13" ht="15.75" customHeight="1" x14ac:dyDescent="0.2">
      <c r="A17" s="19" t="s">
        <v>25</v>
      </c>
      <c r="B17" s="20">
        <v>5</v>
      </c>
      <c r="C17" s="20">
        <v>0</v>
      </c>
      <c r="D17" s="20">
        <v>20</v>
      </c>
      <c r="E17" s="20">
        <v>0</v>
      </c>
      <c r="F17" s="21">
        <f t="shared" si="0"/>
        <v>25</v>
      </c>
      <c r="G17" s="20">
        <v>0</v>
      </c>
      <c r="H17" s="20">
        <v>51</v>
      </c>
      <c r="I17" s="20">
        <v>0</v>
      </c>
      <c r="J17" s="20">
        <v>9</v>
      </c>
      <c r="K17" s="21">
        <f t="shared" si="1"/>
        <v>60</v>
      </c>
      <c r="L17" s="22">
        <f t="shared" si="2"/>
        <v>2.3830959063708097E-2</v>
      </c>
      <c r="M17" s="23" t="s">
        <v>14</v>
      </c>
    </row>
    <row r="18" spans="1:13" ht="15.75" customHeight="1" x14ac:dyDescent="0.2">
      <c r="A18" s="19" t="s">
        <v>18</v>
      </c>
      <c r="B18" s="20">
        <v>3962</v>
      </c>
      <c r="C18" s="20">
        <v>2829</v>
      </c>
      <c r="D18" s="20">
        <v>74798</v>
      </c>
      <c r="E18" s="20">
        <v>7959</v>
      </c>
      <c r="F18" s="21">
        <f t="shared" si="0"/>
        <v>89548</v>
      </c>
      <c r="G18" s="20">
        <v>2779</v>
      </c>
      <c r="H18" s="20">
        <v>2132</v>
      </c>
      <c r="I18" s="20">
        <v>2792</v>
      </c>
      <c r="J18" s="20">
        <v>2911</v>
      </c>
      <c r="K18" s="21">
        <f t="shared" si="1"/>
        <v>10614</v>
      </c>
      <c r="L18" s="22">
        <f t="shared" si="2"/>
        <v>7.7079913149393633</v>
      </c>
      <c r="M18" s="23">
        <f t="shared" si="3"/>
        <v>-63.425053398668176</v>
      </c>
    </row>
    <row r="19" spans="1:13" ht="27" customHeight="1" x14ac:dyDescent="0.2">
      <c r="A19" s="19" t="s">
        <v>26</v>
      </c>
      <c r="B19" s="20">
        <v>318</v>
      </c>
      <c r="C19" s="20">
        <v>16</v>
      </c>
      <c r="D19" s="20">
        <v>64</v>
      </c>
      <c r="E19" s="20">
        <v>0</v>
      </c>
      <c r="F19" s="21">
        <f t="shared" si="0"/>
        <v>398</v>
      </c>
      <c r="G19" s="20">
        <v>24</v>
      </c>
      <c r="H19" s="20">
        <v>19</v>
      </c>
      <c r="I19" s="20">
        <v>2</v>
      </c>
      <c r="J19" s="20">
        <v>17</v>
      </c>
      <c r="K19" s="21">
        <f t="shared" si="1"/>
        <v>62</v>
      </c>
      <c r="L19" s="22">
        <f t="shared" si="2"/>
        <v>4.5014033787004179E-2</v>
      </c>
      <c r="M19" s="23" t="s">
        <v>14</v>
      </c>
    </row>
    <row r="20" spans="1:13" ht="38.25" x14ac:dyDescent="0.2">
      <c r="A20" s="19" t="s">
        <v>12</v>
      </c>
      <c r="B20" s="20">
        <v>3713</v>
      </c>
      <c r="C20" s="20">
        <v>7126</v>
      </c>
      <c r="D20" s="20">
        <v>4725</v>
      </c>
      <c r="E20" s="20">
        <v>8672</v>
      </c>
      <c r="F20" s="21">
        <f t="shared" si="0"/>
        <v>24236</v>
      </c>
      <c r="G20" s="20">
        <v>4401</v>
      </c>
      <c r="H20" s="20">
        <v>8064</v>
      </c>
      <c r="I20" s="20">
        <v>11727</v>
      </c>
      <c r="J20" s="20">
        <v>12758</v>
      </c>
      <c r="K20" s="21">
        <f t="shared" si="1"/>
        <v>36950</v>
      </c>
      <c r="L20" s="22">
        <f t="shared" si="2"/>
        <v>33.781708414976436</v>
      </c>
      <c r="M20" s="23">
        <f t="shared" si="3"/>
        <v>47.117158671586722</v>
      </c>
    </row>
    <row r="21" spans="1:13" ht="38.25" x14ac:dyDescent="0.2">
      <c r="A21" s="19" t="s">
        <v>27</v>
      </c>
      <c r="B21" s="20">
        <v>0</v>
      </c>
      <c r="C21" s="20">
        <v>0</v>
      </c>
      <c r="D21" s="20">
        <v>30</v>
      </c>
      <c r="E21" s="20">
        <v>0</v>
      </c>
      <c r="F21" s="21">
        <f t="shared" si="0"/>
        <v>30</v>
      </c>
      <c r="G21" s="20">
        <v>0</v>
      </c>
      <c r="H21" s="20">
        <v>0</v>
      </c>
      <c r="I21" s="20">
        <v>0</v>
      </c>
      <c r="J21" s="20">
        <v>2</v>
      </c>
      <c r="K21" s="21">
        <f t="shared" si="1"/>
        <v>2</v>
      </c>
      <c r="L21" s="22">
        <f t="shared" si="2"/>
        <v>5.2957686808240215E-3</v>
      </c>
      <c r="M21" s="23" t="s">
        <v>14</v>
      </c>
    </row>
    <row r="22" spans="1:13" ht="12.75" x14ac:dyDescent="0.2">
      <c r="A22" s="19" t="s">
        <v>28</v>
      </c>
      <c r="B22" s="20">
        <v>0</v>
      </c>
      <c r="C22" s="20">
        <v>0</v>
      </c>
      <c r="D22" s="20">
        <v>3</v>
      </c>
      <c r="E22" s="20">
        <v>0</v>
      </c>
      <c r="F22" s="21">
        <f t="shared" si="0"/>
        <v>3</v>
      </c>
      <c r="G22" s="20">
        <v>68</v>
      </c>
      <c r="H22" s="20">
        <v>0</v>
      </c>
      <c r="I22" s="20">
        <v>0</v>
      </c>
      <c r="J22" s="20">
        <v>0</v>
      </c>
      <c r="K22" s="21">
        <f t="shared" si="1"/>
        <v>68</v>
      </c>
      <c r="L22" s="22">
        <f t="shared" si="2"/>
        <v>0</v>
      </c>
      <c r="M22" s="23" t="s">
        <v>14</v>
      </c>
    </row>
    <row r="23" spans="1:13" ht="25.5" x14ac:dyDescent="0.2">
      <c r="A23" s="19" t="s">
        <v>29</v>
      </c>
      <c r="B23" s="20">
        <v>49</v>
      </c>
      <c r="C23" s="20">
        <v>696</v>
      </c>
      <c r="D23" s="20">
        <v>57</v>
      </c>
      <c r="E23" s="20">
        <v>28</v>
      </c>
      <c r="F23" s="21">
        <f t="shared" si="0"/>
        <v>830</v>
      </c>
      <c r="G23" s="20">
        <v>26</v>
      </c>
      <c r="H23" s="20">
        <v>13</v>
      </c>
      <c r="I23" s="20">
        <v>637</v>
      </c>
      <c r="J23" s="20">
        <v>834</v>
      </c>
      <c r="K23" s="21">
        <f t="shared" si="1"/>
        <v>1510</v>
      </c>
      <c r="L23" s="22">
        <f t="shared" si="2"/>
        <v>2.2083355399036173</v>
      </c>
      <c r="M23" s="23" t="s">
        <v>22</v>
      </c>
    </row>
    <row r="24" spans="1:13" ht="12.75" x14ac:dyDescent="0.2">
      <c r="A24" s="19" t="s">
        <v>30</v>
      </c>
      <c r="B24" s="20">
        <v>14</v>
      </c>
      <c r="C24" s="20">
        <v>0</v>
      </c>
      <c r="D24" s="20">
        <v>0</v>
      </c>
      <c r="E24" s="20">
        <v>15</v>
      </c>
      <c r="F24" s="21">
        <f t="shared" si="0"/>
        <v>29</v>
      </c>
      <c r="G24" s="20">
        <v>5</v>
      </c>
      <c r="H24" s="20">
        <v>93</v>
      </c>
      <c r="I24" s="20">
        <v>0</v>
      </c>
      <c r="J24" s="20">
        <v>0</v>
      </c>
      <c r="K24" s="21">
        <f t="shared" si="1"/>
        <v>98</v>
      </c>
      <c r="L24" s="22">
        <f t="shared" si="2"/>
        <v>0</v>
      </c>
      <c r="M24" s="23" t="s">
        <v>14</v>
      </c>
    </row>
    <row r="25" spans="1:13" ht="13.5" thickBot="1" x14ac:dyDescent="0.25">
      <c r="A25" s="19" t="s">
        <v>31</v>
      </c>
      <c r="B25" s="20">
        <v>19</v>
      </c>
      <c r="C25" s="20">
        <v>0</v>
      </c>
      <c r="D25" s="20">
        <v>7</v>
      </c>
      <c r="E25" s="20">
        <v>0</v>
      </c>
      <c r="F25" s="21">
        <f t="shared" si="0"/>
        <v>26</v>
      </c>
      <c r="G25" s="20">
        <v>13</v>
      </c>
      <c r="H25" s="20">
        <v>28</v>
      </c>
      <c r="I25" s="20">
        <v>50</v>
      </c>
      <c r="J25" s="20">
        <v>53</v>
      </c>
      <c r="K25" s="21">
        <f t="shared" si="1"/>
        <v>144</v>
      </c>
      <c r="L25" s="22">
        <f t="shared" si="2"/>
        <v>0.14033787004183657</v>
      </c>
      <c r="M25" s="23" t="s">
        <v>14</v>
      </c>
    </row>
    <row r="26" spans="1:13" ht="15.75" customHeight="1" thickBot="1" x14ac:dyDescent="0.25">
      <c r="A26" s="27" t="s">
        <v>9</v>
      </c>
      <c r="B26" s="28">
        <f t="shared" ref="B26:J26" si="4">SUM(B7:B25)</f>
        <v>24277</v>
      </c>
      <c r="C26" s="28">
        <f t="shared" si="4"/>
        <v>25205</v>
      </c>
      <c r="D26" s="28">
        <f t="shared" si="4"/>
        <v>88324</v>
      </c>
      <c r="E26" s="28">
        <f t="shared" si="4"/>
        <v>34563</v>
      </c>
      <c r="F26" s="28">
        <f t="shared" si="4"/>
        <v>172369</v>
      </c>
      <c r="G26" s="29">
        <f t="shared" si="4"/>
        <v>14426</v>
      </c>
      <c r="H26" s="29">
        <f t="shared" si="4"/>
        <v>19094</v>
      </c>
      <c r="I26" s="29">
        <f t="shared" si="4"/>
        <v>28139</v>
      </c>
      <c r="J26" s="29">
        <f t="shared" si="4"/>
        <v>37766</v>
      </c>
      <c r="K26" s="28">
        <f t="shared" si="1"/>
        <v>99425</v>
      </c>
      <c r="L26" s="30">
        <f t="shared" si="2"/>
        <v>100</v>
      </c>
      <c r="M26" s="31">
        <f t="shared" si="3"/>
        <v>9.2671353759800965</v>
      </c>
    </row>
    <row r="27" spans="1:13" ht="15.75" customHeight="1" x14ac:dyDescent="0.2">
      <c r="A27" s="32" t="s">
        <v>32</v>
      </c>
      <c r="B27" s="33"/>
      <c r="C27" s="33"/>
      <c r="D27" s="34"/>
      <c r="E27" s="34"/>
      <c r="F27" s="34"/>
      <c r="G27" s="34"/>
      <c r="H27" s="34"/>
      <c r="I27" s="34"/>
      <c r="J27" s="34"/>
      <c r="K27" s="34"/>
      <c r="L27" s="35"/>
      <c r="M27" s="36"/>
    </row>
    <row r="28" spans="1:13" ht="15.75" customHeight="1" x14ac:dyDescent="0.2">
      <c r="A28" s="32" t="s">
        <v>33</v>
      </c>
      <c r="B28" s="33"/>
      <c r="C28" s="33"/>
      <c r="D28" s="34"/>
      <c r="E28" s="34"/>
      <c r="F28" s="34"/>
      <c r="G28" s="34"/>
      <c r="H28" s="34"/>
      <c r="I28" s="34"/>
      <c r="J28" s="34"/>
      <c r="K28" s="34"/>
      <c r="L28" s="35"/>
      <c r="M28" s="36"/>
    </row>
    <row r="29" spans="1:13" ht="15.75" customHeight="1" x14ac:dyDescent="0.2">
      <c r="A29" s="3"/>
      <c r="B29" s="3"/>
      <c r="C29" s="3"/>
      <c r="D29" s="3"/>
      <c r="E29" s="3"/>
      <c r="F29" s="3"/>
      <c r="G29" s="3"/>
      <c r="H29" s="3"/>
      <c r="I29" s="3"/>
      <c r="J29" s="3"/>
      <c r="K29" s="3"/>
      <c r="L29" s="3"/>
      <c r="M29" s="3"/>
    </row>
    <row r="30" spans="1:13" ht="15.75" customHeight="1" x14ac:dyDescent="0.2">
      <c r="A30" s="37" t="s">
        <v>34</v>
      </c>
      <c r="B30" s="2"/>
      <c r="C30" s="2"/>
      <c r="D30" s="2"/>
      <c r="E30" s="2"/>
      <c r="F30" s="2"/>
      <c r="G30" s="2"/>
      <c r="H30" s="2"/>
      <c r="I30" s="2"/>
      <c r="J30" s="2"/>
      <c r="K30" s="3"/>
      <c r="L30" s="3"/>
      <c r="M30" s="3"/>
    </row>
    <row r="31" spans="1:13" ht="15.75" customHeight="1" x14ac:dyDescent="0.2">
      <c r="A31" s="1" t="s">
        <v>35</v>
      </c>
      <c r="B31" s="1"/>
      <c r="C31" s="1"/>
      <c r="D31" s="1"/>
      <c r="E31" s="1"/>
      <c r="F31" s="1"/>
      <c r="G31" s="1"/>
      <c r="H31" s="1"/>
      <c r="I31" s="2"/>
      <c r="J31" s="2"/>
      <c r="K31" s="3"/>
      <c r="L31" s="3"/>
      <c r="M31" s="3"/>
    </row>
    <row r="32" spans="1:13" ht="15.75" customHeight="1" thickBot="1" x14ac:dyDescent="0.25">
      <c r="A32" s="3"/>
      <c r="B32" s="3"/>
      <c r="C32" s="3"/>
      <c r="D32" s="3"/>
      <c r="E32" s="3"/>
      <c r="F32" s="38"/>
      <c r="G32" s="38"/>
      <c r="H32" s="38"/>
      <c r="I32" s="38"/>
      <c r="J32" s="38"/>
      <c r="K32" s="38"/>
      <c r="L32" s="38"/>
      <c r="M32" s="3"/>
    </row>
    <row r="33" spans="1:13" ht="22.15" customHeight="1" x14ac:dyDescent="0.2">
      <c r="A33" s="6" t="s">
        <v>2</v>
      </c>
      <c r="B33" s="39">
        <v>2021</v>
      </c>
      <c r="C33" s="39">
        <v>2022</v>
      </c>
      <c r="D33" s="10" t="s">
        <v>36</v>
      </c>
      <c r="E33" s="11" t="s">
        <v>37</v>
      </c>
      <c r="F33" s="38"/>
      <c r="G33" s="38"/>
      <c r="H33" s="38"/>
      <c r="I33" s="38"/>
      <c r="J33" s="38"/>
      <c r="K33" s="3"/>
      <c r="L33" s="3"/>
      <c r="M33" s="3"/>
    </row>
    <row r="34" spans="1:13" ht="36.6" customHeight="1" thickBot="1" x14ac:dyDescent="0.25">
      <c r="A34" s="13"/>
      <c r="B34" s="40"/>
      <c r="C34" s="40"/>
      <c r="D34" s="16"/>
      <c r="E34" s="17"/>
      <c r="F34" s="38"/>
      <c r="G34" s="38"/>
      <c r="H34" s="38"/>
      <c r="I34" s="38"/>
      <c r="J34" s="38"/>
      <c r="K34" s="3"/>
      <c r="L34" s="12"/>
      <c r="M34" s="41"/>
    </row>
    <row r="35" spans="1:13" ht="15.75" customHeight="1" x14ac:dyDescent="0.2">
      <c r="A35" s="37"/>
      <c r="B35" s="42"/>
      <c r="C35" s="42"/>
      <c r="D35" s="42"/>
      <c r="E35" s="42"/>
      <c r="F35" s="38"/>
      <c r="G35" s="38"/>
      <c r="H35" s="38"/>
      <c r="I35" s="38"/>
      <c r="J35" s="38"/>
      <c r="K35" s="3"/>
      <c r="L35" s="3"/>
      <c r="M35" s="3"/>
    </row>
    <row r="36" spans="1:13" ht="12.75" x14ac:dyDescent="0.2">
      <c r="A36" s="19" t="s">
        <v>11</v>
      </c>
      <c r="B36" s="43">
        <f t="shared" ref="B36:B55" si="5">SUM(B7:E7)</f>
        <v>2309</v>
      </c>
      <c r="C36" s="43">
        <f t="shared" ref="C36:C55" si="6">SUM(G7:J7)</f>
        <v>1020</v>
      </c>
      <c r="D36" s="44">
        <f t="shared" ref="D36:D54" si="7">(C36/$C$55)*100</f>
        <v>1.0258989187830021</v>
      </c>
      <c r="E36" s="23">
        <f t="shared" ref="E36:E55" si="8">IF(ISERROR((C36/B36-1)*100),"-",(C36/B36-1)*100)</f>
        <v>-55.825032481593759</v>
      </c>
      <c r="F36" s="38"/>
      <c r="G36" s="38"/>
      <c r="H36" s="38"/>
      <c r="I36" s="38"/>
      <c r="J36" s="38"/>
      <c r="K36" s="3"/>
      <c r="L36" s="3"/>
      <c r="M36" s="3"/>
    </row>
    <row r="37" spans="1:13" ht="12.75" x14ac:dyDescent="0.2">
      <c r="A37" s="25" t="s">
        <v>13</v>
      </c>
      <c r="B37" s="43">
        <f t="shared" si="5"/>
        <v>41</v>
      </c>
      <c r="C37" s="43">
        <f t="shared" si="6"/>
        <v>21</v>
      </c>
      <c r="D37" s="44">
        <f t="shared" si="7"/>
        <v>2.1121448327885341E-2</v>
      </c>
      <c r="E37" s="23">
        <f t="shared" si="8"/>
        <v>-48.780487804878049</v>
      </c>
      <c r="F37" s="45"/>
      <c r="G37" s="45"/>
      <c r="H37" s="45"/>
      <c r="I37" s="45"/>
      <c r="J37" s="45"/>
      <c r="K37" s="24"/>
      <c r="L37" s="24"/>
      <c r="M37" s="24"/>
    </row>
    <row r="38" spans="1:13" ht="12.75" x14ac:dyDescent="0.2">
      <c r="A38" s="19" t="s">
        <v>16</v>
      </c>
      <c r="B38" s="43">
        <f t="shared" si="5"/>
        <v>25475</v>
      </c>
      <c r="C38" s="43">
        <f t="shared" si="6"/>
        <v>26340</v>
      </c>
      <c r="D38" s="44">
        <f t="shared" si="7"/>
        <v>26.492330902690469</v>
      </c>
      <c r="E38" s="23">
        <f t="shared" si="8"/>
        <v>3.3954857703631047</v>
      </c>
      <c r="F38" s="45"/>
      <c r="G38" s="45"/>
      <c r="H38" s="45"/>
      <c r="I38" s="45"/>
      <c r="J38" s="45"/>
      <c r="K38" s="24"/>
      <c r="L38" s="24"/>
      <c r="M38" s="24"/>
    </row>
    <row r="39" spans="1:13" ht="25.5" x14ac:dyDescent="0.2">
      <c r="A39" s="19" t="s">
        <v>17</v>
      </c>
      <c r="B39" s="43">
        <f t="shared" si="5"/>
        <v>1407</v>
      </c>
      <c r="C39" s="43">
        <f t="shared" si="6"/>
        <v>4221</v>
      </c>
      <c r="D39" s="44">
        <f t="shared" si="7"/>
        <v>4.2454111139049528</v>
      </c>
      <c r="E39" s="23">
        <f t="shared" si="8"/>
        <v>200</v>
      </c>
      <c r="F39" s="45"/>
      <c r="G39" s="45"/>
      <c r="H39" s="45"/>
      <c r="I39" s="45"/>
      <c r="J39" s="45"/>
      <c r="K39" s="24"/>
      <c r="L39" s="24"/>
      <c r="M39" s="24"/>
    </row>
    <row r="40" spans="1:13" ht="38.25" x14ac:dyDescent="0.2">
      <c r="A40" s="19" t="s">
        <v>19</v>
      </c>
      <c r="B40" s="43">
        <f t="shared" si="5"/>
        <v>27</v>
      </c>
      <c r="C40" s="43">
        <f t="shared" si="6"/>
        <v>80</v>
      </c>
      <c r="D40" s="44">
        <f t="shared" si="7"/>
        <v>8.0462660296706068E-2</v>
      </c>
      <c r="E40" s="23">
        <f t="shared" si="8"/>
        <v>196.29629629629628</v>
      </c>
      <c r="F40" s="45"/>
      <c r="G40" s="45"/>
      <c r="H40" s="45"/>
      <c r="I40" s="45"/>
      <c r="J40" s="45"/>
      <c r="K40" s="24"/>
      <c r="L40" s="24"/>
      <c r="M40" s="24"/>
    </row>
    <row r="41" spans="1:13" ht="12.75" x14ac:dyDescent="0.2">
      <c r="A41" s="19" t="s">
        <v>20</v>
      </c>
      <c r="B41" s="43">
        <f t="shared" si="5"/>
        <v>11991</v>
      </c>
      <c r="C41" s="43">
        <f t="shared" si="6"/>
        <v>253</v>
      </c>
      <c r="D41" s="44">
        <f t="shared" si="7"/>
        <v>0.2544631631883329</v>
      </c>
      <c r="E41" s="23">
        <f t="shared" si="8"/>
        <v>-97.890084229839047</v>
      </c>
      <c r="F41" s="45"/>
      <c r="G41" s="45"/>
      <c r="H41" s="45"/>
      <c r="I41" s="45"/>
      <c r="J41" s="45"/>
      <c r="K41" s="24"/>
      <c r="L41" s="24"/>
      <c r="M41" s="24"/>
    </row>
    <row r="42" spans="1:13" ht="26.25" customHeight="1" x14ac:dyDescent="0.2">
      <c r="A42" s="19" t="s">
        <v>21</v>
      </c>
      <c r="B42" s="43">
        <f t="shared" si="5"/>
        <v>2369</v>
      </c>
      <c r="C42" s="43">
        <f t="shared" si="6"/>
        <v>662</v>
      </c>
      <c r="D42" s="44">
        <f t="shared" si="7"/>
        <v>0.66582851395524267</v>
      </c>
      <c r="E42" s="23">
        <f t="shared" si="8"/>
        <v>-72.055719712959061</v>
      </c>
      <c r="F42" s="45"/>
      <c r="G42" s="45"/>
      <c r="H42" s="45"/>
      <c r="I42" s="45"/>
      <c r="J42" s="45"/>
      <c r="K42" s="24"/>
      <c r="L42" s="24"/>
      <c r="M42" s="24"/>
    </row>
    <row r="43" spans="1:13" ht="12.75" x14ac:dyDescent="0.2">
      <c r="A43" s="19" t="s">
        <v>15</v>
      </c>
      <c r="B43" s="43">
        <f t="shared" si="5"/>
        <v>1533</v>
      </c>
      <c r="C43" s="43">
        <f t="shared" si="6"/>
        <v>10711</v>
      </c>
      <c r="D43" s="44">
        <f t="shared" si="7"/>
        <v>10.772944430475233</v>
      </c>
      <c r="E43" s="23">
        <f t="shared" si="8"/>
        <v>598.69536855838226</v>
      </c>
      <c r="F43" s="45"/>
      <c r="G43" s="45"/>
      <c r="H43" s="45"/>
      <c r="I43" s="45"/>
      <c r="J43" s="45"/>
      <c r="K43" s="24"/>
      <c r="L43" s="24"/>
      <c r="M43" s="24"/>
    </row>
    <row r="44" spans="1:13" ht="25.5" x14ac:dyDescent="0.2">
      <c r="A44" s="19" t="s">
        <v>23</v>
      </c>
      <c r="B44" s="43">
        <f t="shared" si="5"/>
        <v>1367</v>
      </c>
      <c r="C44" s="43">
        <f t="shared" si="6"/>
        <v>4348</v>
      </c>
      <c r="D44" s="44">
        <f t="shared" si="7"/>
        <v>4.3731455871259737</v>
      </c>
      <c r="E44" s="23">
        <f t="shared" si="8"/>
        <v>218.06876371616676</v>
      </c>
      <c r="F44" s="45"/>
      <c r="G44" s="45"/>
      <c r="H44" s="45"/>
      <c r="I44" s="45"/>
      <c r="J44" s="45"/>
      <c r="K44" s="24"/>
      <c r="L44" s="24"/>
      <c r="M44" s="24"/>
    </row>
    <row r="45" spans="1:13" ht="12.75" x14ac:dyDescent="0.2">
      <c r="A45" s="19" t="s">
        <v>24</v>
      </c>
      <c r="B45" s="43">
        <f t="shared" si="5"/>
        <v>10725</v>
      </c>
      <c r="C45" s="43">
        <f t="shared" si="6"/>
        <v>2261</v>
      </c>
      <c r="D45" s="44">
        <f t="shared" si="7"/>
        <v>2.2740759366356547</v>
      </c>
      <c r="E45" s="23">
        <f t="shared" si="8"/>
        <v>-78.918414918414911</v>
      </c>
      <c r="F45" s="45"/>
      <c r="G45" s="45"/>
      <c r="H45" s="45"/>
      <c r="I45" s="45"/>
      <c r="J45" s="45"/>
      <c r="K45" s="24"/>
      <c r="L45" s="24"/>
      <c r="M45" s="24"/>
    </row>
    <row r="46" spans="1:13" ht="12.75" x14ac:dyDescent="0.2">
      <c r="A46" s="19" t="s">
        <v>25</v>
      </c>
      <c r="B46" s="43">
        <f t="shared" si="5"/>
        <v>25</v>
      </c>
      <c r="C46" s="43">
        <f t="shared" si="6"/>
        <v>60</v>
      </c>
      <c r="D46" s="44">
        <f t="shared" si="7"/>
        <v>6.0346995222529551E-2</v>
      </c>
      <c r="E46" s="23">
        <f t="shared" si="8"/>
        <v>140</v>
      </c>
      <c r="F46" s="45"/>
      <c r="G46" s="45"/>
      <c r="H46" s="45"/>
      <c r="I46" s="45"/>
      <c r="J46" s="45"/>
      <c r="K46" s="24"/>
      <c r="L46" s="24"/>
      <c r="M46" s="24"/>
    </row>
    <row r="47" spans="1:13" ht="12.75" x14ac:dyDescent="0.2">
      <c r="A47" s="19" t="s">
        <v>18</v>
      </c>
      <c r="B47" s="43">
        <f t="shared" si="5"/>
        <v>89548</v>
      </c>
      <c r="C47" s="43">
        <f t="shared" si="6"/>
        <v>10614</v>
      </c>
      <c r="D47" s="44">
        <f t="shared" si="7"/>
        <v>10.675383454865477</v>
      </c>
      <c r="E47" s="23">
        <f t="shared" si="8"/>
        <v>-88.14713896457765</v>
      </c>
      <c r="F47" s="45"/>
      <c r="G47" s="45"/>
      <c r="H47" s="45"/>
      <c r="I47" s="45"/>
      <c r="J47" s="45"/>
      <c r="K47" s="24"/>
      <c r="L47" s="24"/>
      <c r="M47" s="24"/>
    </row>
    <row r="48" spans="1:13" ht="25.5" x14ac:dyDescent="0.2">
      <c r="A48" s="19" t="s">
        <v>26</v>
      </c>
      <c r="B48" s="43">
        <f t="shared" si="5"/>
        <v>398</v>
      </c>
      <c r="C48" s="43">
        <f t="shared" si="6"/>
        <v>62</v>
      </c>
      <c r="D48" s="44">
        <f t="shared" si="7"/>
        <v>6.2358561729947193E-2</v>
      </c>
      <c r="E48" s="23">
        <f t="shared" si="8"/>
        <v>-84.422110552763812</v>
      </c>
      <c r="F48" s="45"/>
      <c r="G48" s="45"/>
      <c r="H48" s="45"/>
      <c r="I48" s="45"/>
      <c r="J48" s="45"/>
      <c r="K48" s="24"/>
      <c r="L48" s="24"/>
      <c r="M48" s="24"/>
    </row>
    <row r="49" spans="1:13" ht="38.25" x14ac:dyDescent="0.2">
      <c r="A49" s="19" t="s">
        <v>12</v>
      </c>
      <c r="B49" s="43">
        <f t="shared" si="5"/>
        <v>24236</v>
      </c>
      <c r="C49" s="43">
        <f t="shared" si="6"/>
        <v>36950</v>
      </c>
      <c r="D49" s="44">
        <f t="shared" si="7"/>
        <v>37.163691224541111</v>
      </c>
      <c r="E49" s="23">
        <f t="shared" si="8"/>
        <v>52.45915167519393</v>
      </c>
      <c r="F49" s="45"/>
      <c r="G49" s="45"/>
      <c r="H49" s="45"/>
      <c r="I49" s="45"/>
      <c r="J49" s="45"/>
      <c r="K49" s="24"/>
      <c r="L49" s="24"/>
      <c r="M49" s="24"/>
    </row>
    <row r="50" spans="1:13" ht="38.25" x14ac:dyDescent="0.2">
      <c r="A50" s="19" t="s">
        <v>27</v>
      </c>
      <c r="B50" s="43">
        <f t="shared" si="5"/>
        <v>30</v>
      </c>
      <c r="C50" s="43">
        <f t="shared" si="6"/>
        <v>2</v>
      </c>
      <c r="D50" s="44">
        <f t="shared" si="7"/>
        <v>2.0115665074176515E-3</v>
      </c>
      <c r="E50" s="23">
        <f t="shared" si="8"/>
        <v>-93.333333333333329</v>
      </c>
      <c r="F50" s="45"/>
      <c r="G50" s="45"/>
      <c r="H50" s="45"/>
      <c r="I50" s="45"/>
      <c r="J50" s="45"/>
      <c r="K50" s="24"/>
      <c r="L50" s="24"/>
      <c r="M50" s="24"/>
    </row>
    <row r="51" spans="1:13" ht="12.75" x14ac:dyDescent="0.2">
      <c r="A51" s="19" t="s">
        <v>28</v>
      </c>
      <c r="B51" s="43">
        <f t="shared" si="5"/>
        <v>3</v>
      </c>
      <c r="C51" s="43">
        <f t="shared" si="6"/>
        <v>68</v>
      </c>
      <c r="D51" s="44">
        <f t="shared" si="7"/>
        <v>6.8393261252200147E-2</v>
      </c>
      <c r="E51" s="23" t="s">
        <v>22</v>
      </c>
      <c r="F51" s="45"/>
      <c r="G51" s="45"/>
      <c r="H51" s="45"/>
      <c r="I51" s="45"/>
      <c r="J51" s="45"/>
      <c r="K51" s="45"/>
      <c r="L51" s="24"/>
      <c r="M51" s="24"/>
    </row>
    <row r="52" spans="1:13" ht="25.5" x14ac:dyDescent="0.2">
      <c r="A52" s="19" t="s">
        <v>29</v>
      </c>
      <c r="B52" s="43">
        <f t="shared" si="5"/>
        <v>830</v>
      </c>
      <c r="C52" s="43">
        <f t="shared" si="6"/>
        <v>1510</v>
      </c>
      <c r="D52" s="44">
        <f t="shared" si="7"/>
        <v>1.518732713100327</v>
      </c>
      <c r="E52" s="23">
        <f t="shared" si="8"/>
        <v>81.92771084337349</v>
      </c>
      <c r="F52" s="45"/>
      <c r="G52" s="45"/>
      <c r="H52" s="45"/>
      <c r="I52" s="45"/>
      <c r="J52" s="45"/>
      <c r="K52" s="24"/>
      <c r="L52" s="24"/>
      <c r="M52" s="24"/>
    </row>
    <row r="53" spans="1:13" ht="12.75" x14ac:dyDescent="0.2">
      <c r="A53" s="19" t="s">
        <v>30</v>
      </c>
      <c r="B53" s="43">
        <f t="shared" si="5"/>
        <v>29</v>
      </c>
      <c r="C53" s="43">
        <f t="shared" si="6"/>
        <v>98</v>
      </c>
      <c r="D53" s="44">
        <f t="shared" si="7"/>
        <v>9.8566758863464929E-2</v>
      </c>
      <c r="E53" s="23">
        <f t="shared" si="8"/>
        <v>237.93103448275863</v>
      </c>
      <c r="F53" s="45"/>
      <c r="G53" s="45"/>
      <c r="H53" s="45"/>
      <c r="I53" s="45"/>
      <c r="J53" s="45"/>
      <c r="K53" s="24"/>
      <c r="L53" s="24"/>
      <c r="M53" s="24"/>
    </row>
    <row r="54" spans="1:13" ht="13.5" thickBot="1" x14ac:dyDescent="0.25">
      <c r="A54" s="19" t="s">
        <v>31</v>
      </c>
      <c r="B54" s="43">
        <f t="shared" si="5"/>
        <v>26</v>
      </c>
      <c r="C54" s="43">
        <f t="shared" si="6"/>
        <v>144</v>
      </c>
      <c r="D54" s="44">
        <f t="shared" si="7"/>
        <v>0.14483278853407092</v>
      </c>
      <c r="E54" s="23">
        <f t="shared" si="8"/>
        <v>453.84615384615381</v>
      </c>
      <c r="F54" s="45"/>
      <c r="G54" s="45"/>
      <c r="H54" s="45"/>
      <c r="I54" s="45"/>
      <c r="J54" s="45"/>
      <c r="K54" s="24"/>
      <c r="L54" s="24"/>
      <c r="M54" s="24"/>
    </row>
    <row r="55" spans="1:13" ht="15.75" customHeight="1" thickBot="1" x14ac:dyDescent="0.25">
      <c r="A55" s="27" t="s">
        <v>9</v>
      </c>
      <c r="B55" s="46">
        <f t="shared" si="5"/>
        <v>172369</v>
      </c>
      <c r="C55" s="46">
        <f t="shared" si="6"/>
        <v>99425</v>
      </c>
      <c r="D55" s="47">
        <f>SUM(D35:D54)</f>
        <v>100</v>
      </c>
      <c r="E55" s="48">
        <f t="shared" si="8"/>
        <v>-42.318514350028138</v>
      </c>
      <c r="F55" s="45"/>
      <c r="G55" s="45"/>
      <c r="H55" s="45"/>
      <c r="I55" s="45"/>
      <c r="J55" s="45"/>
      <c r="K55" s="24"/>
      <c r="L55" s="24"/>
      <c r="M55" s="24"/>
    </row>
    <row r="56" spans="1:13" ht="15.75" customHeight="1" x14ac:dyDescent="0.2">
      <c r="A56" s="32" t="s">
        <v>32</v>
      </c>
      <c r="B56" s="49"/>
      <c r="C56" s="49"/>
      <c r="D56" s="35"/>
      <c r="E56" s="36"/>
      <c r="F56" s="45"/>
      <c r="G56" s="45"/>
      <c r="H56" s="45"/>
      <c r="I56" s="45"/>
      <c r="J56" s="45"/>
      <c r="K56" s="24"/>
      <c r="L56" s="24"/>
      <c r="M56" s="24"/>
    </row>
    <row r="57" spans="1:13" ht="15.75" customHeight="1" x14ac:dyDescent="0.2">
      <c r="A57" s="32" t="s">
        <v>33</v>
      </c>
      <c r="B57" s="49"/>
      <c r="C57" s="49"/>
      <c r="D57" s="35"/>
      <c r="E57" s="36"/>
      <c r="F57" s="45"/>
      <c r="G57" s="45"/>
      <c r="H57" s="45"/>
      <c r="I57" s="45"/>
      <c r="J57" s="45"/>
      <c r="K57" s="24"/>
      <c r="L57" s="24"/>
      <c r="M57" s="24"/>
    </row>
    <row r="58" spans="1:13" ht="15.75" customHeight="1" x14ac:dyDescent="0.2">
      <c r="A58" s="50" t="s">
        <v>38</v>
      </c>
      <c r="B58" s="50"/>
      <c r="C58" s="50"/>
      <c r="D58" s="50"/>
      <c r="E58" s="50"/>
      <c r="F58" s="50"/>
      <c r="G58" s="50"/>
      <c r="H58" s="50"/>
      <c r="I58" s="50"/>
      <c r="J58" s="50"/>
      <c r="K58" s="50"/>
      <c r="L58" s="38"/>
      <c r="M58" s="3"/>
    </row>
    <row r="59" spans="1:13" ht="15.75" customHeight="1" x14ac:dyDescent="0.2">
      <c r="A59" s="51" t="s">
        <v>39</v>
      </c>
      <c r="B59" s="51"/>
      <c r="C59" s="51"/>
      <c r="D59" s="51"/>
      <c r="E59" s="51"/>
      <c r="F59" s="51"/>
      <c r="G59" s="51"/>
      <c r="H59" s="51"/>
      <c r="I59" s="51"/>
      <c r="J59" s="51"/>
      <c r="K59" s="51"/>
      <c r="L59" s="38"/>
      <c r="M59" s="3"/>
    </row>
    <row r="60" spans="1:13" ht="15.75" customHeight="1" x14ac:dyDescent="0.2">
      <c r="A60" s="52" t="s">
        <v>40</v>
      </c>
      <c r="B60" s="52"/>
      <c r="C60" s="52"/>
      <c r="D60" s="52"/>
      <c r="E60" s="52"/>
      <c r="F60" s="52"/>
      <c r="G60" s="52"/>
      <c r="H60" s="52"/>
      <c r="I60" s="52"/>
      <c r="J60" s="52"/>
      <c r="K60" s="52"/>
      <c r="L60" s="53"/>
      <c r="M60" s="53"/>
    </row>
    <row r="61" spans="1:13" ht="15.75" customHeight="1" x14ac:dyDescent="0.2">
      <c r="A61" s="52"/>
      <c r="B61" s="52"/>
      <c r="C61" s="52"/>
      <c r="D61" s="52"/>
      <c r="E61" s="52"/>
      <c r="F61" s="52"/>
      <c r="G61" s="52"/>
      <c r="H61" s="52"/>
      <c r="I61" s="52"/>
      <c r="J61" s="52"/>
      <c r="K61" s="52"/>
      <c r="L61" s="38"/>
      <c r="M61" s="3"/>
    </row>
    <row r="62" spans="1:13" ht="15.75" customHeight="1" x14ac:dyDescent="0.2">
      <c r="A62" s="52"/>
      <c r="B62" s="52"/>
      <c r="C62" s="52"/>
      <c r="D62" s="52"/>
      <c r="E62" s="52"/>
      <c r="F62" s="52"/>
      <c r="G62" s="52"/>
      <c r="H62" s="52"/>
      <c r="I62" s="52"/>
      <c r="J62" s="52"/>
      <c r="K62" s="52"/>
      <c r="L62" s="54"/>
      <c r="M62" s="54"/>
    </row>
    <row r="63" spans="1:13" ht="15.75" customHeight="1" x14ac:dyDescent="0.2"/>
    <row r="64" spans="1:13"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31.5" customHeight="1" x14ac:dyDescent="0.2"/>
    <row r="73" ht="30" customHeight="1" x14ac:dyDescent="0.2"/>
    <row r="74" ht="15.75" customHeight="1" x14ac:dyDescent="0.2"/>
    <row r="75" ht="30.75" customHeight="1" x14ac:dyDescent="0.2"/>
    <row r="76" ht="15.75" customHeight="1" x14ac:dyDescent="0.2"/>
    <row r="77" ht="15.75" customHeight="1" x14ac:dyDescent="0.2"/>
    <row r="78" ht="15.75" customHeight="1" x14ac:dyDescent="0.2"/>
    <row r="79" ht="15.75" customHeight="1" x14ac:dyDescent="0.2"/>
    <row r="80" ht="15.75" customHeight="1" x14ac:dyDescent="0.2"/>
    <row r="81" ht="29.25" customHeight="1" x14ac:dyDescent="0.2"/>
    <row r="82" ht="15.75" customHeight="1" x14ac:dyDescent="0.2"/>
    <row r="83" ht="30.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30" customHeight="1" x14ac:dyDescent="0.2"/>
    <row r="102" ht="30.75" customHeight="1" x14ac:dyDescent="0.2"/>
    <row r="103" ht="15.75" customHeight="1" x14ac:dyDescent="0.2"/>
    <row r="104" ht="30" customHeight="1" x14ac:dyDescent="0.2"/>
    <row r="105" ht="15.75" customHeight="1" x14ac:dyDescent="0.2"/>
    <row r="106" ht="15.75" customHeight="1" x14ac:dyDescent="0.2"/>
    <row r="107" ht="15.75" customHeight="1" x14ac:dyDescent="0.2"/>
    <row r="108" ht="15.75" customHeight="1" x14ac:dyDescent="0.2"/>
    <row r="109" ht="15.75" customHeight="1" x14ac:dyDescent="0.2"/>
    <row r="110" ht="27" customHeight="1" x14ac:dyDescent="0.2"/>
    <row r="111" ht="15.75" customHeight="1" x14ac:dyDescent="0.2"/>
    <row r="112" ht="29.2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mergeCells count="15">
    <mergeCell ref="A58:K58"/>
    <mergeCell ref="A60:K62"/>
    <mergeCell ref="A31:H31"/>
    <mergeCell ref="A33:A34"/>
    <mergeCell ref="B33:B34"/>
    <mergeCell ref="C33:C34"/>
    <mergeCell ref="D33:D34"/>
    <mergeCell ref="E33:E34"/>
    <mergeCell ref="A1:M1"/>
    <mergeCell ref="A2:M2"/>
    <mergeCell ref="A4:A5"/>
    <mergeCell ref="B4:F4"/>
    <mergeCell ref="G4:K4"/>
    <mergeCell ref="L4:L5"/>
    <mergeCell ref="M4:M5"/>
  </mergeCells>
  <printOptions horizontalCentered="1"/>
  <pageMargins left="0.70866141732283472" right="0.39370078740157483" top="0.70866141732283472" bottom="0.39370078740157483" header="0.31496062992125984" footer="0.31496062992125984"/>
  <pageSetup paperSize="9" scale="6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12A-12B</vt:lpstr>
      <vt:lpstr>'12A-12B'!Print_Area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dc:creator>
  <cp:lastModifiedBy>PSA</cp:lastModifiedBy>
  <dcterms:created xsi:type="dcterms:W3CDTF">2023-02-08T02:30:50Z</dcterms:created>
  <dcterms:modified xsi:type="dcterms:W3CDTF">2023-02-08T02:33:13Z</dcterms:modified>
</cp:coreProperties>
</file>