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0BDB3EDD-77E7-40B7-A588-6E55DAA4E5EB}" xr6:coauthVersionLast="47" xr6:coauthVersionMax="47" xr10:uidLastSave="{00000000-0000-0000-0000-000000000000}"/>
  <bookViews>
    <workbookView xWindow="-120" yWindow="-120" windowWidth="29040" windowHeight="15840" xr2:uid="{A02CE5CA-DFF4-4EAA-A4A0-88B358BF9639}"/>
  </bookViews>
  <sheets>
    <sheet name="3A-3B" sheetId="1" r:id="rId1"/>
  </sheets>
  <externalReferences>
    <externalReference r:id="rId2"/>
  </externalReferences>
  <definedNames>
    <definedName name="_xlnm.Print_Area" localSheetId="0">'3A-3B'!$A$1:$M$66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1" l="1"/>
  <c r="E60" i="1" s="1"/>
  <c r="B60" i="1"/>
  <c r="C59" i="1"/>
  <c r="B59" i="1"/>
  <c r="E59" i="1" s="1"/>
  <c r="C58" i="1"/>
  <c r="B58" i="1"/>
  <c r="C57" i="1"/>
  <c r="B57" i="1"/>
  <c r="C56" i="1"/>
  <c r="B56" i="1"/>
  <c r="C55" i="1"/>
  <c r="B55" i="1"/>
  <c r="C54" i="1"/>
  <c r="E54" i="1" s="1"/>
  <c r="B54" i="1"/>
  <c r="C53" i="1"/>
  <c r="B53" i="1"/>
  <c r="C52" i="1"/>
  <c r="B52" i="1"/>
  <c r="C51" i="1"/>
  <c r="B51" i="1"/>
  <c r="C50" i="1"/>
  <c r="B50" i="1"/>
  <c r="C49" i="1"/>
  <c r="B49" i="1"/>
  <c r="C48" i="1"/>
  <c r="B48" i="1"/>
  <c r="C47" i="1"/>
  <c r="B47" i="1"/>
  <c r="C46" i="1"/>
  <c r="B46" i="1"/>
  <c r="E46" i="1" s="1"/>
  <c r="C45" i="1"/>
  <c r="B45" i="1"/>
  <c r="C44" i="1"/>
  <c r="E44" i="1" s="1"/>
  <c r="B44" i="1"/>
  <c r="C43" i="1"/>
  <c r="B43" i="1"/>
  <c r="C42" i="1"/>
  <c r="B42" i="1"/>
  <c r="C41" i="1"/>
  <c r="B41" i="1"/>
  <c r="C40" i="1"/>
  <c r="B40" i="1"/>
  <c r="J29" i="1"/>
  <c r="L27" i="1" s="1"/>
  <c r="I29" i="1"/>
  <c r="H29" i="1"/>
  <c r="G29" i="1"/>
  <c r="E29" i="1"/>
  <c r="M29" i="1" s="1"/>
  <c r="D29" i="1"/>
  <c r="C29" i="1"/>
  <c r="B29" i="1"/>
  <c r="M28" i="1"/>
  <c r="K28" i="1"/>
  <c r="F28" i="1"/>
  <c r="M27" i="1"/>
  <c r="K27" i="1"/>
  <c r="F27" i="1"/>
  <c r="K26" i="1"/>
  <c r="F26" i="1"/>
  <c r="M25" i="1"/>
  <c r="L25" i="1"/>
  <c r="K25" i="1"/>
  <c r="F25" i="1"/>
  <c r="K24" i="1"/>
  <c r="F24" i="1"/>
  <c r="M23" i="1"/>
  <c r="K23" i="1"/>
  <c r="F23" i="1"/>
  <c r="M22" i="1"/>
  <c r="L22" i="1"/>
  <c r="K22" i="1"/>
  <c r="F22" i="1"/>
  <c r="M21" i="1"/>
  <c r="K21" i="1"/>
  <c r="F21" i="1"/>
  <c r="M20" i="1"/>
  <c r="K20" i="1"/>
  <c r="F20" i="1"/>
  <c r="M19" i="1"/>
  <c r="K19" i="1"/>
  <c r="F19" i="1"/>
  <c r="L18" i="1"/>
  <c r="K18" i="1"/>
  <c r="F18" i="1"/>
  <c r="K17" i="1"/>
  <c r="F17" i="1"/>
  <c r="M16" i="1"/>
  <c r="K16" i="1"/>
  <c r="F16" i="1"/>
  <c r="K15" i="1"/>
  <c r="F15" i="1"/>
  <c r="M14" i="1"/>
  <c r="K14" i="1"/>
  <c r="F14" i="1"/>
  <c r="L13" i="1"/>
  <c r="K13" i="1"/>
  <c r="F13" i="1"/>
  <c r="M12" i="1"/>
  <c r="L12" i="1"/>
  <c r="K12" i="1"/>
  <c r="F12" i="1"/>
  <c r="M11" i="1"/>
  <c r="L11" i="1"/>
  <c r="K11" i="1"/>
  <c r="F11" i="1"/>
  <c r="M10" i="1"/>
  <c r="L10" i="1"/>
  <c r="K10" i="1"/>
  <c r="F10" i="1"/>
  <c r="M9" i="1"/>
  <c r="L9" i="1"/>
  <c r="K9" i="1"/>
  <c r="F9" i="1"/>
  <c r="M8" i="1"/>
  <c r="L8" i="1"/>
  <c r="K8" i="1"/>
  <c r="F8" i="1"/>
  <c r="E53" i="1" l="1"/>
  <c r="E57" i="1"/>
  <c r="L15" i="1"/>
  <c r="L28" i="1"/>
  <c r="E58" i="1"/>
  <c r="L21" i="1"/>
  <c r="L16" i="1"/>
  <c r="E47" i="1"/>
  <c r="L14" i="1"/>
  <c r="E45" i="1"/>
  <c r="E41" i="1"/>
  <c r="E48" i="1"/>
  <c r="E51" i="1"/>
  <c r="K29" i="1"/>
  <c r="E55" i="1"/>
  <c r="D47" i="1"/>
  <c r="F29" i="1"/>
  <c r="B61" i="1"/>
  <c r="E61" i="1" s="1"/>
  <c r="C61" i="1"/>
  <c r="D58" i="1" s="1"/>
  <c r="D49" i="1"/>
  <c r="D40" i="1"/>
  <c r="D44" i="1"/>
  <c r="D46" i="1"/>
  <c r="E40" i="1"/>
  <c r="D52" i="1"/>
  <c r="D60" i="1"/>
  <c r="L19" i="1"/>
  <c r="L23" i="1"/>
  <c r="E52" i="1"/>
  <c r="E56" i="1"/>
  <c r="L26" i="1"/>
  <c r="D51" i="1"/>
  <c r="D43" i="1"/>
  <c r="D42" i="1"/>
  <c r="E43" i="1"/>
  <c r="D41" i="1"/>
  <c r="E42" i="1"/>
  <c r="D57" i="1"/>
  <c r="E50" i="1"/>
  <c r="L17" i="1"/>
  <c r="L20" i="1"/>
  <c r="L24" i="1"/>
  <c r="D45" i="1" l="1"/>
  <c r="D48" i="1"/>
  <c r="D53" i="1"/>
  <c r="D54" i="1"/>
  <c r="D56" i="1"/>
  <c r="D55" i="1"/>
  <c r="D50" i="1"/>
  <c r="D59" i="1"/>
  <c r="L29" i="1"/>
  <c r="D61" i="1"/>
</calcChain>
</file>

<file path=xl/sharedStrings.xml><?xml version="1.0" encoding="utf-8"?>
<sst xmlns="http://schemas.openxmlformats.org/spreadsheetml/2006/main" count="78" uniqueCount="42">
  <si>
    <t>TABLE 3A. Total Approved Foreign Investments by Country of Investor at Current Prices:</t>
  </si>
  <si>
    <t>First Quarter 2021 to Fourth Quarter 2022</t>
  </si>
  <si>
    <t>(in million PhP)</t>
  </si>
  <si>
    <t>Country</t>
  </si>
  <si>
    <t>Share to 
Total (%)
Q4 2022</t>
  </si>
  <si>
    <t>Growth 
Rate (%)
Q4 2021  -   
Q4 2022</t>
  </si>
  <si>
    <t>Q1</t>
  </si>
  <si>
    <t>Q2</t>
  </si>
  <si>
    <t>Q3</t>
  </si>
  <si>
    <t>Q4</t>
  </si>
  <si>
    <t>Total</t>
  </si>
  <si>
    <t>Australia</t>
  </si>
  <si>
    <t>Singapore</t>
  </si>
  <si>
    <t>British Virgin Islands</t>
  </si>
  <si>
    <t>Japan</t>
  </si>
  <si>
    <t>Canada</t>
  </si>
  <si>
    <t>UK</t>
  </si>
  <si>
    <t>Cayman Islands</t>
  </si>
  <si>
    <t>USA</t>
  </si>
  <si>
    <t>China (PROC)</t>
  </si>
  <si>
    <t>Denmark</t>
  </si>
  <si>
    <t>-</t>
  </si>
  <si>
    <t>Others</t>
  </si>
  <si>
    <t>France</t>
  </si>
  <si>
    <t>Germany</t>
  </si>
  <si>
    <t>**</t>
  </si>
  <si>
    <t>Hongkong</t>
  </si>
  <si>
    <t>India</t>
  </si>
  <si>
    <t>South Korea</t>
  </si>
  <si>
    <t>Malaysia</t>
  </si>
  <si>
    <t>Netherlands</t>
  </si>
  <si>
    <t>Switzerland</t>
  </si>
  <si>
    <t>Taiwan</t>
  </si>
  <si>
    <t>Thailand</t>
  </si>
  <si>
    <t xml:space="preserve">**Growth rates greater than 1,000 </t>
  </si>
  <si>
    <t>Dash (-) is equivalent to zero</t>
  </si>
  <si>
    <t>TABLE 3B. Total Approved Foreign Investments by Country of Investor at Current Prices:</t>
  </si>
  <si>
    <t>2021 and 2022</t>
  </si>
  <si>
    <t>Share to 
Total (%) 2022</t>
  </si>
  <si>
    <t>Growth Rate (%)
2021 - 2022</t>
  </si>
  <si>
    <r>
      <rPr>
        <b/>
        <i/>
        <sz val="9"/>
        <color theme="1"/>
        <rFont val="Arial"/>
        <family val="2"/>
      </rPr>
      <t xml:space="preserve">Note: </t>
    </r>
    <r>
      <rPr>
        <i/>
        <sz val="9"/>
        <color theme="1"/>
        <rFont val="Arial"/>
        <family val="2"/>
      </rPr>
      <t>Details may not add up to totals due to rounding.</t>
    </r>
  </si>
  <si>
    <r>
      <rPr>
        <b/>
        <i/>
        <sz val="9"/>
        <rFont val="Arial"/>
        <family val="2"/>
      </rPr>
      <t xml:space="preserve">Sources: </t>
    </r>
    <r>
      <rPr>
        <i/>
        <sz val="9"/>
        <rFont val="Arial"/>
        <family val="2"/>
      </rPr>
      <t xml:space="preserve">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</si>
</sst>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_);[Red]\(#,##0.0\)"/>
    <numFmt numFmtId="165" formatCode="#,##0.0"/>
    <numFmt numFmtId="166" formatCode="_(* #,##0.00_);_(* \(#,##0.00\);_(* &quot;-&quot;?_);_(@_)"/>
    <numFmt numFmtId="167" formatCode="0.0_ ;[Red]\-0.0\ "/>
    <numFmt numFmtId="169" formatCode="_(* #,##0.0_);_(* \(#,##0.0\);_(* &quot;-&quot;??_);_(@_)"/>
    <numFmt numFmtId="170" formatCode="_(* #,##0.00_);_(* \(#,##0.00\);_(* &quot;-&quot;??_);_(@_)"/>
    <numFmt numFmtId="171" formatCode="#,##0.0000000000;[Red]#,##0.0000000000"/>
  </numFmts>
  <fonts count="14" x14ac:knownFonts="1">
    <font>
      <sz val="10"/>
      <color rgb="FF000000"/>
      <name val="Arial"/>
    </font>
    <font>
      <b/>
      <sz val="10"/>
      <color theme="1"/>
      <name val="Arial"/>
      <family val="2"/>
    </font>
    <font>
      <sz val="10"/>
      <name val="Arial"/>
      <family val="2"/>
    </font>
    <font>
      <sz val="10"/>
      <color theme="1"/>
      <name val="Arial"/>
      <family val="2"/>
    </font>
    <font>
      <b/>
      <sz val="10"/>
      <name val="Arial"/>
      <family val="2"/>
    </font>
    <font>
      <i/>
      <sz val="9"/>
      <color theme="1"/>
      <name val="Arial"/>
      <family val="2"/>
    </font>
    <font>
      <u/>
      <sz val="10"/>
      <color theme="1"/>
      <name val="Arial"/>
      <family val="2"/>
    </font>
    <font>
      <i/>
      <sz val="10"/>
      <color rgb="FFFFFFFF"/>
      <name val="Arial"/>
      <family val="2"/>
    </font>
    <font>
      <i/>
      <sz val="10"/>
      <color rgb="FFFF0000"/>
      <name val="Arial"/>
      <family val="2"/>
    </font>
    <font>
      <i/>
      <sz val="10"/>
      <color theme="1"/>
      <name val="Arial"/>
      <family val="2"/>
    </font>
    <font>
      <b/>
      <i/>
      <sz val="9"/>
      <color theme="1"/>
      <name val="Arial"/>
      <family val="2"/>
    </font>
    <font>
      <sz val="10"/>
      <color rgb="FFFF0000"/>
      <name val="Arial"/>
      <family val="2"/>
    </font>
    <font>
      <i/>
      <sz val="9"/>
      <name val="Arial"/>
      <family val="2"/>
    </font>
    <font>
      <b/>
      <i/>
      <sz val="9"/>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12">
    <border>
      <left/>
      <right/>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s>
  <cellStyleXfs count="2">
    <xf numFmtId="0" fontId="0" fillId="0" borderId="0"/>
    <xf numFmtId="0" fontId="2" fillId="0" borderId="0"/>
  </cellStyleXfs>
  <cellXfs count="54">
    <xf numFmtId="0" fontId="0" fillId="0" borderId="0" xfId="0"/>
    <xf numFmtId="0" fontId="1" fillId="2" borderId="0" xfId="0" applyFont="1" applyFill="1" applyAlignment="1">
      <alignment horizontal="center" vertical="center"/>
    </xf>
    <xf numFmtId="0" fontId="2" fillId="0" borderId="0" xfId="0" applyFont="1" applyAlignment="1">
      <alignment vertical="center"/>
    </xf>
    <xf numFmtId="0" fontId="3" fillId="2" borderId="0" xfId="0" applyFont="1" applyFill="1" applyAlignment="1">
      <alignment vertical="center"/>
    </xf>
    <xf numFmtId="0" fontId="0" fillId="0" borderId="0" xfId="0" applyAlignment="1">
      <alignment vertical="center"/>
    </xf>
    <xf numFmtId="0" fontId="4" fillId="0" borderId="0" xfId="1"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3"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7" xfId="0" applyFont="1" applyFill="1" applyBorder="1" applyAlignment="1">
      <alignment horizontal="center" vertical="center"/>
    </xf>
    <xf numFmtId="0" fontId="1" fillId="0" borderId="8" xfId="0" applyFont="1" applyBorder="1" applyAlignment="1">
      <alignment horizontal="center" vertical="center"/>
    </xf>
    <xf numFmtId="3" fontId="1" fillId="2" borderId="9" xfId="0" applyNumberFormat="1" applyFont="1" applyFill="1" applyBorder="1" applyAlignment="1">
      <alignment horizontal="center" vertical="center"/>
    </xf>
    <xf numFmtId="3" fontId="1" fillId="2" borderId="9"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0" fontId="1" fillId="2" borderId="0" xfId="0" applyFont="1" applyFill="1" applyAlignment="1">
      <alignment horizontal="center" vertical="center"/>
    </xf>
    <xf numFmtId="3" fontId="1" fillId="2" borderId="0" xfId="0" applyNumberFormat="1" applyFont="1" applyFill="1" applyAlignment="1">
      <alignment horizontal="center" vertical="center"/>
    </xf>
    <xf numFmtId="3" fontId="1" fillId="2" borderId="0" xfId="0" applyNumberFormat="1" applyFont="1" applyFill="1" applyAlignment="1">
      <alignment horizontal="center" vertical="center" wrapText="1"/>
    </xf>
    <xf numFmtId="164" fontId="1" fillId="2" borderId="0" xfId="0" applyNumberFormat="1" applyFont="1" applyFill="1" applyAlignment="1">
      <alignment horizontal="center" vertical="center" wrapText="1"/>
    </xf>
    <xf numFmtId="165" fontId="1" fillId="0" borderId="0" xfId="0" applyNumberFormat="1" applyFont="1" applyAlignment="1">
      <alignment vertical="center"/>
    </xf>
    <xf numFmtId="166" fontId="3" fillId="0" borderId="0" xfId="0" applyNumberFormat="1" applyFont="1" applyAlignment="1">
      <alignment vertical="center"/>
    </xf>
    <xf numFmtId="166" fontId="1" fillId="0" borderId="0" xfId="0" applyNumberFormat="1" applyFont="1" applyAlignment="1">
      <alignment horizontal="right" vertical="center"/>
    </xf>
    <xf numFmtId="164" fontId="1" fillId="0" borderId="0" xfId="0" applyNumberFormat="1" applyFont="1" applyAlignment="1">
      <alignment horizontal="right" vertical="center"/>
    </xf>
    <xf numFmtId="167" fontId="4" fillId="0" borderId="0" xfId="0" applyNumberFormat="1" applyFont="1" applyAlignment="1">
      <alignment horizontal="right" vertical="center"/>
    </xf>
    <xf numFmtId="0" fontId="3" fillId="0" borderId="0" xfId="0" applyFont="1" applyAlignment="1">
      <alignment vertical="center"/>
    </xf>
    <xf numFmtId="169" fontId="1" fillId="0" borderId="0" xfId="0" applyNumberFormat="1" applyFont="1" applyAlignment="1">
      <alignment horizontal="right" vertical="center"/>
    </xf>
    <xf numFmtId="0" fontId="1" fillId="2" borderId="11" xfId="0" applyFont="1" applyFill="1" applyBorder="1" applyAlignment="1">
      <alignment horizontal="left" vertical="center"/>
    </xf>
    <xf numFmtId="166" fontId="1" fillId="2" borderId="11" xfId="0" applyNumberFormat="1" applyFont="1" applyFill="1" applyBorder="1" applyAlignment="1">
      <alignment horizontal="right" vertical="center"/>
    </xf>
    <xf numFmtId="166" fontId="1" fillId="0" borderId="11" xfId="0" applyNumberFormat="1" applyFont="1" applyBorder="1" applyAlignment="1">
      <alignment horizontal="right" vertical="center"/>
    </xf>
    <xf numFmtId="164" fontId="1" fillId="0" borderId="11" xfId="0" applyNumberFormat="1" applyFont="1" applyBorder="1" applyAlignment="1">
      <alignment horizontal="right" vertical="center"/>
    </xf>
    <xf numFmtId="167" fontId="4" fillId="0" borderId="11" xfId="0" applyNumberFormat="1" applyFont="1" applyBorder="1" applyAlignment="1">
      <alignment vertical="center"/>
    </xf>
    <xf numFmtId="0" fontId="1" fillId="2" borderId="0" xfId="0" applyFont="1" applyFill="1" applyAlignment="1">
      <alignment vertical="center"/>
    </xf>
    <xf numFmtId="164" fontId="1" fillId="2" borderId="0" xfId="0" applyNumberFormat="1" applyFont="1" applyFill="1" applyAlignment="1">
      <alignment vertical="center"/>
    </xf>
    <xf numFmtId="49" fontId="5" fillId="0" borderId="0" xfId="0" quotePrefix="1" applyNumberFormat="1" applyFont="1" applyAlignment="1">
      <alignment horizontal="left" vertical="center"/>
    </xf>
    <xf numFmtId="165" fontId="1"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171" fontId="3" fillId="2" borderId="0" xfId="0" applyNumberFormat="1" applyFont="1" applyFill="1" applyAlignment="1">
      <alignment vertical="center"/>
    </xf>
    <xf numFmtId="164" fontId="3" fillId="2" borderId="0" xfId="0" applyNumberFormat="1" applyFont="1" applyFill="1" applyAlignment="1">
      <alignment vertical="center"/>
    </xf>
    <xf numFmtId="165" fontId="1" fillId="2" borderId="0" xfId="0" applyNumberFormat="1" applyFont="1" applyFill="1" applyAlignment="1">
      <alignment vertical="center"/>
    </xf>
    <xf numFmtId="1" fontId="1" fillId="2" borderId="5"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170" fontId="3" fillId="0" borderId="0" xfId="0" applyNumberFormat="1" applyFont="1" applyAlignment="1">
      <alignment horizontal="right" vertical="center"/>
    </xf>
    <xf numFmtId="0" fontId="6" fillId="0" borderId="0" xfId="0" applyFont="1" applyAlignment="1">
      <alignment vertical="center"/>
    </xf>
    <xf numFmtId="170" fontId="1" fillId="0" borderId="11" xfId="0" applyNumberFormat="1" applyFont="1" applyBorder="1" applyAlignment="1">
      <alignment horizontal="right" vertical="center"/>
    </xf>
    <xf numFmtId="3" fontId="7" fillId="0" borderId="0" xfId="0" applyNumberFormat="1" applyFont="1" applyAlignment="1">
      <alignment vertical="center"/>
    </xf>
    <xf numFmtId="165" fontId="8" fillId="0" borderId="0" xfId="0" applyNumberFormat="1" applyFont="1" applyAlignment="1">
      <alignment vertical="center"/>
    </xf>
    <xf numFmtId="3" fontId="9" fillId="0" borderId="0" xfId="0" applyNumberFormat="1" applyFont="1" applyAlignment="1">
      <alignment vertical="center"/>
    </xf>
    <xf numFmtId="169" fontId="1" fillId="2" borderId="0" xfId="0" applyNumberFormat="1" applyFont="1" applyFill="1" applyAlignment="1">
      <alignment horizontal="right" vertical="center"/>
    </xf>
    <xf numFmtId="3" fontId="9" fillId="2" borderId="0" xfId="0" applyNumberFormat="1" applyFont="1" applyFill="1" applyAlignment="1">
      <alignment vertical="center"/>
    </xf>
    <xf numFmtId="49" fontId="5" fillId="0" borderId="0" xfId="0" applyNumberFormat="1" applyFont="1" applyAlignment="1">
      <alignment horizontal="left" vertical="center"/>
    </xf>
    <xf numFmtId="0" fontId="11" fillId="2" borderId="0" xfId="0" applyFont="1" applyFill="1" applyAlignment="1">
      <alignment vertical="center"/>
    </xf>
    <xf numFmtId="0" fontId="12" fillId="3" borderId="0" xfId="0" applyFont="1" applyFill="1" applyAlignment="1">
      <alignment horizontal="left" vertical="center" wrapText="1"/>
    </xf>
  </cellXfs>
  <cellStyles count="2">
    <cellStyle name="Normal" xfId="0" builtinId="0"/>
    <cellStyle name="Normal 2 2" xfId="1" xr:uid="{3C4A86BE-D06F-4DBD-B556-A4A0C297E9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SA\Downloads\Q4%202022%20Statistical%20Tables%20ao%2007Feb2023.xlsx" TargetMode="External"/><Relationship Id="rId1" Type="http://schemas.openxmlformats.org/officeDocument/2006/relationships/externalLinkPath" Target="/Users/PSA/Downloads/Q4%202022%20Statistical%20Tables%20ao%2007Feb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1"/>
      <sheetName val="1.2"/>
      <sheetName val="1.3"/>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s>
    <sheetDataSet>
      <sheetData sheetId="0"/>
      <sheetData sheetId="1"/>
      <sheetData sheetId="2"/>
      <sheetData sheetId="3"/>
      <sheetData sheetId="4">
        <row r="8">
          <cell r="S8" t="str">
            <v>Singapore</v>
          </cell>
          <cell r="T8">
            <v>111466.26268462942</v>
          </cell>
          <cell r="U8">
            <v>0.642055595678658</v>
          </cell>
        </row>
        <row r="9">
          <cell r="S9" t="str">
            <v>Japan</v>
          </cell>
          <cell r="T9">
            <v>37408.832154686665</v>
          </cell>
          <cell r="U9">
            <v>0.21547820330780953</v>
          </cell>
        </row>
        <row r="10">
          <cell r="S10" t="str">
            <v>UK</v>
          </cell>
          <cell r="T10">
            <v>10222.0916901745</v>
          </cell>
          <cell r="U10">
            <v>5.8880158095781128E-2</v>
          </cell>
        </row>
        <row r="11">
          <cell r="S11" t="str">
            <v>USA</v>
          </cell>
          <cell r="T11">
            <v>3260.1615462186483</v>
          </cell>
          <cell r="U11">
            <v>1.877882072253877E-2</v>
          </cell>
        </row>
        <row r="12">
          <cell r="S12" t="str">
            <v>British Virgin Islands</v>
          </cell>
          <cell r="T12">
            <v>2138.4470185492</v>
          </cell>
          <cell r="U12">
            <v>1.2317645189257665E-2</v>
          </cell>
        </row>
        <row r="13">
          <cell r="S13" t="str">
            <v>Others</v>
          </cell>
          <cell r="T13">
            <v>9112.632952862099</v>
          </cell>
          <cell r="U13">
            <v>5.2489577005954816E-2</v>
          </cell>
        </row>
        <row r="40">
          <cell r="S40" t="str">
            <v>Singapore</v>
          </cell>
          <cell r="T40">
            <v>130631.35716694036</v>
          </cell>
          <cell r="U40">
            <v>0.54004120504676334</v>
          </cell>
        </row>
        <row r="41">
          <cell r="S41" t="str">
            <v>Japan</v>
          </cell>
          <cell r="T41">
            <v>51980.299336949967</v>
          </cell>
          <cell r="U41">
            <v>0.21489100397804142</v>
          </cell>
        </row>
        <row r="42">
          <cell r="S42" t="str">
            <v>Netherlands</v>
          </cell>
          <cell r="T42">
            <v>20661.26468543175</v>
          </cell>
          <cell r="U42">
            <v>8.5415435623557162E-2</v>
          </cell>
        </row>
        <row r="43">
          <cell r="S43" t="str">
            <v>UK</v>
          </cell>
          <cell r="T43">
            <v>11248.849579125481</v>
          </cell>
          <cell r="U43">
            <v>4.6503706413593755E-2</v>
          </cell>
        </row>
        <row r="44">
          <cell r="S44" t="str">
            <v>USA</v>
          </cell>
          <cell r="T44">
            <v>5061.3307888426207</v>
          </cell>
          <cell r="U44">
            <v>2.0923974439412723E-2</v>
          </cell>
        </row>
        <row r="45">
          <cell r="S45" t="str">
            <v>Others</v>
          </cell>
          <cell r="T45">
            <v>22308.361438813445</v>
          </cell>
          <cell r="U45">
            <v>9.2224674498631587E-2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389A-5678-48AC-B262-92962C351EC6}">
  <sheetPr>
    <pageSetUpPr fitToPage="1"/>
  </sheetPr>
  <dimension ref="A1:P72"/>
  <sheetViews>
    <sheetView showGridLines="0" tabSelected="1" topLeftCell="B1" zoomScale="85" zoomScaleNormal="85" zoomScaleSheetLayoutView="82" workbookViewId="0">
      <selection activeCell="S11" sqref="S11"/>
    </sheetView>
  </sheetViews>
  <sheetFormatPr defaultColWidth="14.42578125" defaultRowHeight="15" customHeight="1" x14ac:dyDescent="0.2"/>
  <cols>
    <col min="1" max="1" width="20" style="4" customWidth="1"/>
    <col min="2" max="3" width="11.28515625" style="4" bestFit="1" customWidth="1"/>
    <col min="4" max="4" width="10.28515625" style="4" bestFit="1" customWidth="1"/>
    <col min="5" max="6" width="11.28515625" style="4" bestFit="1" customWidth="1"/>
    <col min="7" max="7" width="9.28515625" style="4" bestFit="1" customWidth="1"/>
    <col min="8" max="9" width="10.28515625" style="4" bestFit="1" customWidth="1"/>
    <col min="10" max="11" width="11.28515625" style="4" bestFit="1" customWidth="1"/>
    <col min="12" max="12" width="8.7109375" style="4" bestFit="1" customWidth="1"/>
    <col min="13" max="13" width="12.140625" style="4" bestFit="1" customWidth="1"/>
    <col min="14" max="15" width="8.85546875" style="4" customWidth="1"/>
    <col min="16" max="16384" width="14.42578125" style="4"/>
  </cols>
  <sheetData>
    <row r="1" spans="1:15" ht="15.75" customHeight="1" x14ac:dyDescent="0.2">
      <c r="A1" s="1" t="s">
        <v>0</v>
      </c>
      <c r="B1" s="2"/>
      <c r="C1" s="2"/>
      <c r="D1" s="2"/>
      <c r="E1" s="2"/>
      <c r="F1" s="2"/>
      <c r="G1" s="2"/>
      <c r="H1" s="2"/>
      <c r="I1" s="2"/>
      <c r="J1" s="2"/>
      <c r="K1" s="2"/>
      <c r="L1" s="2"/>
      <c r="M1" s="2"/>
      <c r="N1" s="3"/>
      <c r="O1" s="3"/>
    </row>
    <row r="2" spans="1:15" ht="15.75" customHeight="1" x14ac:dyDescent="0.2">
      <c r="A2" s="5" t="s">
        <v>1</v>
      </c>
      <c r="B2" s="5"/>
      <c r="C2" s="5"/>
      <c r="D2" s="5"/>
      <c r="E2" s="5"/>
      <c r="F2" s="5"/>
      <c r="G2" s="5"/>
      <c r="H2" s="5"/>
      <c r="I2" s="5"/>
      <c r="J2" s="5"/>
      <c r="K2" s="5"/>
      <c r="L2" s="5"/>
      <c r="M2" s="5"/>
      <c r="N2" s="3"/>
      <c r="O2" s="3"/>
    </row>
    <row r="3" spans="1:15" ht="15.75" customHeight="1" x14ac:dyDescent="0.2">
      <c r="A3" s="1" t="s">
        <v>2</v>
      </c>
      <c r="B3" s="2"/>
      <c r="C3" s="2"/>
      <c r="D3" s="2"/>
      <c r="E3" s="2"/>
      <c r="F3" s="2"/>
      <c r="G3" s="2"/>
      <c r="H3" s="2"/>
      <c r="I3" s="2"/>
      <c r="J3" s="2"/>
      <c r="K3" s="2"/>
      <c r="L3" s="2"/>
      <c r="M3" s="2"/>
      <c r="N3" s="3"/>
      <c r="O3" s="3"/>
    </row>
    <row r="4" spans="1:15" ht="12.75" customHeight="1" thickBot="1" x14ac:dyDescent="0.25">
      <c r="A4" s="3"/>
      <c r="B4" s="3"/>
      <c r="C4" s="3"/>
      <c r="D4" s="3"/>
      <c r="E4" s="3"/>
      <c r="F4" s="3"/>
      <c r="G4" s="3"/>
      <c r="H4" s="3"/>
      <c r="I4" s="3"/>
      <c r="J4" s="3"/>
      <c r="K4" s="3"/>
      <c r="L4" s="3"/>
      <c r="M4" s="3"/>
      <c r="N4" s="3"/>
      <c r="O4" s="3"/>
    </row>
    <row r="5" spans="1:15" ht="22.9" customHeight="1" x14ac:dyDescent="0.2">
      <c r="A5" s="6" t="s">
        <v>3</v>
      </c>
      <c r="B5" s="7">
        <v>2021</v>
      </c>
      <c r="C5" s="8"/>
      <c r="D5" s="8"/>
      <c r="E5" s="8"/>
      <c r="F5" s="9"/>
      <c r="G5" s="7">
        <v>2022</v>
      </c>
      <c r="H5" s="8"/>
      <c r="I5" s="8"/>
      <c r="J5" s="8"/>
      <c r="K5" s="9"/>
      <c r="L5" s="10" t="s">
        <v>4</v>
      </c>
      <c r="M5" s="11" t="s">
        <v>5</v>
      </c>
      <c r="N5" s="3"/>
      <c r="O5" s="3"/>
    </row>
    <row r="6" spans="1:15" ht="33.6" customHeight="1" thickBot="1" x14ac:dyDescent="0.25">
      <c r="A6" s="12"/>
      <c r="B6" s="13" t="s">
        <v>6</v>
      </c>
      <c r="C6" s="13" t="s">
        <v>7</v>
      </c>
      <c r="D6" s="13" t="s">
        <v>8</v>
      </c>
      <c r="E6" s="13" t="s">
        <v>9</v>
      </c>
      <c r="F6" s="14" t="s">
        <v>10</v>
      </c>
      <c r="G6" s="13" t="s">
        <v>6</v>
      </c>
      <c r="H6" s="13" t="s">
        <v>7</v>
      </c>
      <c r="I6" s="13" t="s">
        <v>8</v>
      </c>
      <c r="J6" s="13" t="s">
        <v>9</v>
      </c>
      <c r="K6" s="14" t="s">
        <v>10</v>
      </c>
      <c r="L6" s="15"/>
      <c r="M6" s="16"/>
      <c r="N6" s="3"/>
      <c r="O6" s="3"/>
    </row>
    <row r="7" spans="1:15" ht="21.75" customHeight="1" x14ac:dyDescent="0.2">
      <c r="A7" s="17"/>
      <c r="B7" s="18"/>
      <c r="C7" s="18"/>
      <c r="D7" s="18"/>
      <c r="E7" s="18"/>
      <c r="F7" s="18"/>
      <c r="G7" s="18"/>
      <c r="H7" s="18"/>
      <c r="I7" s="18"/>
      <c r="J7" s="18"/>
      <c r="K7" s="18"/>
      <c r="L7" s="19"/>
      <c r="M7" s="20"/>
    </row>
    <row r="8" spans="1:15" ht="15.75" customHeight="1" x14ac:dyDescent="0.2">
      <c r="A8" s="21" t="s">
        <v>11</v>
      </c>
      <c r="B8" s="22">
        <v>43.608171109428</v>
      </c>
      <c r="C8" s="22">
        <v>284.501587940626</v>
      </c>
      <c r="D8" s="22">
        <v>161.80075714579721</v>
      </c>
      <c r="E8" s="22">
        <v>174.41129453999997</v>
      </c>
      <c r="F8" s="23">
        <f t="shared" ref="F8:F28" si="0">SUM(B8:E8)</f>
        <v>664.32181073585116</v>
      </c>
      <c r="G8" s="22">
        <v>220.44784924039999</v>
      </c>
      <c r="H8" s="22">
        <v>285.6343662255</v>
      </c>
      <c r="I8" s="22">
        <v>120.30781842237501</v>
      </c>
      <c r="J8" s="22">
        <v>96.249869700000005</v>
      </c>
      <c r="K8" s="23">
        <f t="shared" ref="K8:K28" si="1">SUM(G8:J8)</f>
        <v>722.63990358827493</v>
      </c>
      <c r="L8" s="24">
        <f t="shared" ref="L8:L28" si="2">(J8/$J$29)*100</f>
        <v>5.5440781753911164E-2</v>
      </c>
      <c r="M8" s="25">
        <f t="shared" ref="M8:M29" si="3">IFERROR((J8/E8-1)*100,"-")</f>
        <v>-44.814428472735287</v>
      </c>
      <c r="N8" s="3"/>
      <c r="O8" s="3"/>
    </row>
    <row r="9" spans="1:15" ht="15.75" customHeight="1" x14ac:dyDescent="0.2">
      <c r="A9" s="21" t="s">
        <v>13</v>
      </c>
      <c r="B9" s="22">
        <v>0</v>
      </c>
      <c r="C9" s="22">
        <v>0</v>
      </c>
      <c r="D9" s="22">
        <v>698.32312640000009</v>
      </c>
      <c r="E9" s="22">
        <v>0</v>
      </c>
      <c r="F9" s="23">
        <f t="shared" si="0"/>
        <v>698.32312640000009</v>
      </c>
      <c r="G9" s="22">
        <v>220.37825000000001</v>
      </c>
      <c r="H9" s="22">
        <v>332.71851526479998</v>
      </c>
      <c r="I9" s="22">
        <v>524.11700000000008</v>
      </c>
      <c r="J9" s="22">
        <v>2138.4470185492</v>
      </c>
      <c r="K9" s="23">
        <f t="shared" si="1"/>
        <v>3215.6607838139998</v>
      </c>
      <c r="L9" s="24">
        <f t="shared" si="2"/>
        <v>1.2317645189257664</v>
      </c>
      <c r="M9" s="25" t="str">
        <f t="shared" si="3"/>
        <v>-</v>
      </c>
      <c r="N9" s="26"/>
      <c r="O9" s="26"/>
    </row>
    <row r="10" spans="1:15" ht="15.75" customHeight="1" x14ac:dyDescent="0.2">
      <c r="A10" s="21" t="s">
        <v>15</v>
      </c>
      <c r="B10" s="22">
        <v>14.408763703874001</v>
      </c>
      <c r="C10" s="22">
        <v>3.8402100000000002E-2</v>
      </c>
      <c r="D10" s="22">
        <v>3.5039999999999997E-5</v>
      </c>
      <c r="E10" s="22">
        <v>357.747097</v>
      </c>
      <c r="F10" s="23">
        <f t="shared" si="0"/>
        <v>372.19429784387398</v>
      </c>
      <c r="G10" s="22">
        <v>5.3067000000000002</v>
      </c>
      <c r="H10" s="22">
        <v>16.064183428937575</v>
      </c>
      <c r="I10" s="22">
        <v>19.686000042164</v>
      </c>
      <c r="J10" s="22">
        <v>14.0205</v>
      </c>
      <c r="K10" s="23">
        <f t="shared" si="1"/>
        <v>55.07738347110157</v>
      </c>
      <c r="L10" s="24">
        <f t="shared" si="2"/>
        <v>8.0759328090883806E-3</v>
      </c>
      <c r="M10" s="25">
        <f t="shared" si="3"/>
        <v>-96.080890629840667</v>
      </c>
      <c r="N10" s="26"/>
      <c r="O10" s="26"/>
    </row>
    <row r="11" spans="1:15" ht="15.75" customHeight="1" x14ac:dyDescent="0.2">
      <c r="A11" s="21" t="s">
        <v>17</v>
      </c>
      <c r="B11" s="22">
        <v>1136.770011738</v>
      </c>
      <c r="C11" s="22">
        <v>0</v>
      </c>
      <c r="D11" s="22">
        <v>0</v>
      </c>
      <c r="E11" s="22">
        <v>251.801410531518</v>
      </c>
      <c r="F11" s="23">
        <f t="shared" si="0"/>
        <v>1388.5714222695181</v>
      </c>
      <c r="G11" s="22">
        <v>0</v>
      </c>
      <c r="H11" s="22">
        <v>223.53378205000001</v>
      </c>
      <c r="I11" s="22">
        <v>2.3946493294980002</v>
      </c>
      <c r="J11" s="22">
        <v>21.191261654000002</v>
      </c>
      <c r="K11" s="23">
        <f t="shared" si="1"/>
        <v>247.11969303349804</v>
      </c>
      <c r="L11" s="24">
        <f t="shared" si="2"/>
        <v>1.2206355355195257E-2</v>
      </c>
      <c r="M11" s="25">
        <f t="shared" si="3"/>
        <v>-91.584137035107076</v>
      </c>
      <c r="N11" s="26"/>
      <c r="O11" s="26"/>
    </row>
    <row r="12" spans="1:15" ht="15.75" customHeight="1" x14ac:dyDescent="0.2">
      <c r="A12" s="21" t="s">
        <v>19</v>
      </c>
      <c r="B12" s="22">
        <v>399.04709628000001</v>
      </c>
      <c r="C12" s="22">
        <v>678.23540519479991</v>
      </c>
      <c r="D12" s="22">
        <v>349.65060977310696</v>
      </c>
      <c r="E12" s="22">
        <v>717.07804636525009</v>
      </c>
      <c r="F12" s="23">
        <f t="shared" si="0"/>
        <v>2144.0111576131571</v>
      </c>
      <c r="G12" s="22">
        <v>182.53150870960002</v>
      </c>
      <c r="H12" s="22">
        <v>410.52288612799998</v>
      </c>
      <c r="I12" s="22">
        <v>579.56557286844804</v>
      </c>
      <c r="J12" s="22">
        <v>253.76640964000001</v>
      </c>
      <c r="K12" s="23">
        <f t="shared" si="1"/>
        <v>1426.386377346048</v>
      </c>
      <c r="L12" s="24">
        <f t="shared" si="2"/>
        <v>0.14617171095583165</v>
      </c>
      <c r="M12" s="25">
        <f t="shared" si="3"/>
        <v>-64.611047440888768</v>
      </c>
      <c r="N12" s="26"/>
      <c r="O12" s="26"/>
    </row>
    <row r="13" spans="1:15" ht="15.75" customHeight="1" x14ac:dyDescent="0.2">
      <c r="A13" s="21" t="s">
        <v>20</v>
      </c>
      <c r="B13" s="22">
        <v>0</v>
      </c>
      <c r="C13" s="22">
        <v>0</v>
      </c>
      <c r="D13" s="22">
        <v>9.2910000000000004</v>
      </c>
      <c r="E13" s="22">
        <v>204.34716750000001</v>
      </c>
      <c r="F13" s="23">
        <f t="shared" si="0"/>
        <v>213.63816750000001</v>
      </c>
      <c r="G13" s="22">
        <v>4</v>
      </c>
      <c r="H13" s="22">
        <v>4.1987400000000001E-2</v>
      </c>
      <c r="I13" s="22">
        <v>0</v>
      </c>
      <c r="J13" s="22">
        <v>0</v>
      </c>
      <c r="K13" s="23">
        <f t="shared" si="1"/>
        <v>4.0419874</v>
      </c>
      <c r="L13" s="24">
        <f t="shared" si="2"/>
        <v>0</v>
      </c>
      <c r="M13" s="25" t="s">
        <v>21</v>
      </c>
      <c r="N13" s="26"/>
      <c r="O13" s="26"/>
    </row>
    <row r="14" spans="1:15" ht="15.75" customHeight="1" x14ac:dyDescent="0.2">
      <c r="A14" s="21" t="s">
        <v>23</v>
      </c>
      <c r="B14" s="22">
        <v>56.839076939999998</v>
      </c>
      <c r="C14" s="22">
        <v>2.3899499999999998E-4</v>
      </c>
      <c r="D14" s="22">
        <v>1.114152E-6</v>
      </c>
      <c r="E14" s="22">
        <v>7.1866550000000001E-3</v>
      </c>
      <c r="F14" s="23">
        <f t="shared" si="0"/>
        <v>56.846503704151992</v>
      </c>
      <c r="G14" s="22">
        <v>0</v>
      </c>
      <c r="H14" s="22">
        <v>0.13828242499999999</v>
      </c>
      <c r="I14" s="22">
        <v>0.42688799999999999</v>
      </c>
      <c r="J14" s="22">
        <v>2.6442406000000002E-2</v>
      </c>
      <c r="K14" s="23">
        <f t="shared" si="1"/>
        <v>0.59161283100000006</v>
      </c>
      <c r="L14" s="24">
        <f t="shared" si="2"/>
        <v>1.5231061243652895E-5</v>
      </c>
      <c r="M14" s="25">
        <f t="shared" si="3"/>
        <v>267.93760101187553</v>
      </c>
      <c r="N14" s="26"/>
      <c r="O14" s="26"/>
    </row>
    <row r="15" spans="1:15" ht="15.75" customHeight="1" x14ac:dyDescent="0.2">
      <c r="A15" s="21" t="s">
        <v>24</v>
      </c>
      <c r="B15" s="22">
        <v>407.40234149999998</v>
      </c>
      <c r="C15" s="22">
        <v>0.6407089628</v>
      </c>
      <c r="D15" s="22">
        <v>579.55638082964413</v>
      </c>
      <c r="E15" s="22">
        <v>4.0323538499999999E-2</v>
      </c>
      <c r="F15" s="23">
        <f t="shared" si="0"/>
        <v>987.63975483094407</v>
      </c>
      <c r="G15" s="22">
        <v>0</v>
      </c>
      <c r="H15" s="22">
        <v>1.0000000000000001E-5</v>
      </c>
      <c r="I15" s="22">
        <v>42.163999915672001</v>
      </c>
      <c r="J15" s="22">
        <v>30.797661864788001</v>
      </c>
      <c r="K15" s="23">
        <f t="shared" si="1"/>
        <v>72.961671780460009</v>
      </c>
      <c r="L15" s="24">
        <f t="shared" si="2"/>
        <v>1.773972739182279E-2</v>
      </c>
      <c r="M15" s="25" t="s">
        <v>25</v>
      </c>
      <c r="N15" s="26"/>
      <c r="O15" s="26"/>
    </row>
    <row r="16" spans="1:15" ht="15.75" customHeight="1" x14ac:dyDescent="0.2">
      <c r="A16" s="21" t="s">
        <v>26</v>
      </c>
      <c r="B16" s="22">
        <v>146.81280000000001</v>
      </c>
      <c r="C16" s="22">
        <v>53.716657944000005</v>
      </c>
      <c r="D16" s="22">
        <v>2.5891200000000003</v>
      </c>
      <c r="E16" s="22">
        <v>0</v>
      </c>
      <c r="F16" s="23">
        <f t="shared" si="0"/>
        <v>203.11857794400001</v>
      </c>
      <c r="G16" s="22">
        <v>7.0962144</v>
      </c>
      <c r="H16" s="22">
        <v>137.8526652635</v>
      </c>
      <c r="I16" s="22">
        <v>188.18443498806249</v>
      </c>
      <c r="J16" s="22">
        <v>317.39498000000003</v>
      </c>
      <c r="K16" s="23">
        <f t="shared" si="1"/>
        <v>650.52829465156253</v>
      </c>
      <c r="L16" s="24">
        <f t="shared" si="2"/>
        <v>0.18282233389835956</v>
      </c>
      <c r="M16" s="25" t="str">
        <f t="shared" si="3"/>
        <v>-</v>
      </c>
      <c r="N16" s="26"/>
      <c r="O16" s="26"/>
    </row>
    <row r="17" spans="1:16" ht="15.75" customHeight="1" x14ac:dyDescent="0.2">
      <c r="A17" s="21" t="s">
        <v>27</v>
      </c>
      <c r="B17" s="22">
        <v>34.048017810703996</v>
      </c>
      <c r="C17" s="22">
        <v>25.034734531399998</v>
      </c>
      <c r="D17" s="22">
        <v>36.495928073284006</v>
      </c>
      <c r="E17" s="22">
        <v>3.06866336E-4</v>
      </c>
      <c r="F17" s="23">
        <f t="shared" si="0"/>
        <v>95.578987281723997</v>
      </c>
      <c r="G17" s="22">
        <v>0</v>
      </c>
      <c r="H17" s="22">
        <v>145.32025514733658</v>
      </c>
      <c r="I17" s="22">
        <v>1109.9184036612521</v>
      </c>
      <c r="J17" s="22">
        <v>524.51090375189233</v>
      </c>
      <c r="K17" s="23">
        <f t="shared" si="1"/>
        <v>1779.7495625604811</v>
      </c>
      <c r="L17" s="24">
        <f t="shared" si="2"/>
        <v>0.30212294970468279</v>
      </c>
      <c r="M17" s="25" t="s">
        <v>25</v>
      </c>
      <c r="N17" s="26"/>
      <c r="O17" s="26"/>
    </row>
    <row r="18" spans="1:16" ht="15.75" customHeight="1" x14ac:dyDescent="0.2">
      <c r="A18" s="21" t="s">
        <v>14</v>
      </c>
      <c r="B18" s="22">
        <v>10716.553297296896</v>
      </c>
      <c r="C18" s="22">
        <v>1145.9650851034</v>
      </c>
      <c r="D18" s="22">
        <v>11163.375276836434</v>
      </c>
      <c r="E18" s="22">
        <v>1443.0131468562001</v>
      </c>
      <c r="F18" s="23">
        <f t="shared" si="0"/>
        <v>24468.906806092931</v>
      </c>
      <c r="G18" s="22">
        <v>3561.4152608397712</v>
      </c>
      <c r="H18" s="22">
        <v>6507.5069629065692</v>
      </c>
      <c r="I18" s="22">
        <v>4502.5449585169608</v>
      </c>
      <c r="J18" s="22">
        <v>37408.832154686665</v>
      </c>
      <c r="K18" s="23">
        <f t="shared" si="1"/>
        <v>51980.299336949967</v>
      </c>
      <c r="L18" s="24">
        <f t="shared" si="2"/>
        <v>21.547820330780954</v>
      </c>
      <c r="M18" s="25" t="s">
        <v>25</v>
      </c>
      <c r="N18" s="26"/>
      <c r="O18" s="26"/>
    </row>
    <row r="19" spans="1:16" ht="15.75" customHeight="1" x14ac:dyDescent="0.2">
      <c r="A19" s="21" t="s">
        <v>28</v>
      </c>
      <c r="B19" s="22">
        <v>798.29137121999997</v>
      </c>
      <c r="C19" s="22">
        <v>2253.4769846160002</v>
      </c>
      <c r="D19" s="22">
        <v>14.640319999999999</v>
      </c>
      <c r="E19" s="22">
        <v>147.163715</v>
      </c>
      <c r="F19" s="23">
        <f t="shared" si="0"/>
        <v>3213.5723908360005</v>
      </c>
      <c r="G19" s="22">
        <v>1663.298</v>
      </c>
      <c r="H19" s="22">
        <v>874.34937421487984</v>
      </c>
      <c r="I19" s="22">
        <v>2024.4306768373169</v>
      </c>
      <c r="J19" s="22">
        <v>374.642374858133</v>
      </c>
      <c r="K19" s="23">
        <f t="shared" si="1"/>
        <v>4936.7204259103301</v>
      </c>
      <c r="L19" s="24">
        <f t="shared" si="2"/>
        <v>0.21579734294722613</v>
      </c>
      <c r="M19" s="25">
        <f t="shared" si="3"/>
        <v>154.57523606150673</v>
      </c>
      <c r="N19" s="26"/>
      <c r="O19" s="26"/>
    </row>
    <row r="20" spans="1:16" ht="15.75" customHeight="1" x14ac:dyDescent="0.2">
      <c r="A20" s="21" t="s">
        <v>29</v>
      </c>
      <c r="B20" s="22">
        <v>0</v>
      </c>
      <c r="C20" s="22">
        <v>507.79680000000002</v>
      </c>
      <c r="D20" s="22">
        <v>6.2385774000000005E-3</v>
      </c>
      <c r="E20" s="22">
        <v>0</v>
      </c>
      <c r="F20" s="23">
        <f t="shared" si="0"/>
        <v>507.8030385774</v>
      </c>
      <c r="G20" s="22">
        <v>3.2277084E-7</v>
      </c>
      <c r="H20" s="22">
        <v>0.19132540000000001</v>
      </c>
      <c r="I20" s="22">
        <v>53.241947236929995</v>
      </c>
      <c r="J20" s="22">
        <v>0</v>
      </c>
      <c r="K20" s="23">
        <f t="shared" si="1"/>
        <v>53.433272959700837</v>
      </c>
      <c r="L20" s="24">
        <f t="shared" si="2"/>
        <v>0</v>
      </c>
      <c r="M20" s="25" t="str">
        <f t="shared" si="3"/>
        <v>-</v>
      </c>
      <c r="N20" s="26"/>
      <c r="O20" s="26"/>
    </row>
    <row r="21" spans="1:16" ht="15.75" customHeight="1" x14ac:dyDescent="0.2">
      <c r="A21" s="21" t="s">
        <v>30</v>
      </c>
      <c r="B21" s="22">
        <v>78.113991999999996</v>
      </c>
      <c r="C21" s="22">
        <v>725.97022699500008</v>
      </c>
      <c r="D21" s="22">
        <v>1555.8469769976198</v>
      </c>
      <c r="E21" s="22">
        <v>24541.3570774254</v>
      </c>
      <c r="F21" s="23">
        <f t="shared" si="0"/>
        <v>26901.28827341802</v>
      </c>
      <c r="G21" s="22">
        <v>51.344001052799996</v>
      </c>
      <c r="H21" s="22">
        <v>19037.228622576644</v>
      </c>
      <c r="I21" s="22">
        <v>580.36131127922408</v>
      </c>
      <c r="J21" s="22">
        <v>992.3307505230847</v>
      </c>
      <c r="K21" s="23">
        <f t="shared" si="1"/>
        <v>20661.26468543175</v>
      </c>
      <c r="L21" s="24">
        <f t="shared" si="2"/>
        <v>0.57159134593036454</v>
      </c>
      <c r="M21" s="25">
        <f t="shared" si="3"/>
        <v>-95.956496018568231</v>
      </c>
      <c r="N21" s="26"/>
      <c r="O21" s="26"/>
    </row>
    <row r="22" spans="1:16" ht="15.75" customHeight="1" x14ac:dyDescent="0.2">
      <c r="A22" s="21" t="s">
        <v>12</v>
      </c>
      <c r="B22" s="22">
        <v>85.448409999999996</v>
      </c>
      <c r="C22" s="22">
        <v>276.34924070400001</v>
      </c>
      <c r="D22" s="22">
        <v>504.78784149700994</v>
      </c>
      <c r="E22" s="22">
        <v>79301.955682300002</v>
      </c>
      <c r="F22" s="23">
        <f t="shared" si="0"/>
        <v>80168.541174501006</v>
      </c>
      <c r="G22" s="22">
        <v>1634.6959486306182</v>
      </c>
      <c r="H22" s="22">
        <v>15886.871877999187</v>
      </c>
      <c r="I22" s="22">
        <v>1643.5266556811437</v>
      </c>
      <c r="J22" s="22">
        <v>111466.26268462942</v>
      </c>
      <c r="K22" s="23">
        <f t="shared" si="1"/>
        <v>130631.35716694036</v>
      </c>
      <c r="L22" s="24">
        <f t="shared" si="2"/>
        <v>64.205559567865805</v>
      </c>
      <c r="M22" s="25">
        <f t="shared" si="3"/>
        <v>40.559285991869174</v>
      </c>
      <c r="N22" s="26"/>
      <c r="O22" s="26"/>
    </row>
    <row r="23" spans="1:16" ht="15.75" customHeight="1" x14ac:dyDescent="0.2">
      <c r="A23" s="21" t="s">
        <v>31</v>
      </c>
      <c r="B23" s="22">
        <v>95.864619199999993</v>
      </c>
      <c r="C23" s="22">
        <v>0</v>
      </c>
      <c r="D23" s="22">
        <v>1.7880800000000003E-4</v>
      </c>
      <c r="E23" s="22">
        <v>97.576966186800007</v>
      </c>
      <c r="F23" s="23">
        <f t="shared" si="0"/>
        <v>193.44176419479999</v>
      </c>
      <c r="G23" s="22">
        <v>585.959385</v>
      </c>
      <c r="H23" s="22">
        <v>0</v>
      </c>
      <c r="I23" s="22">
        <v>3.1999360000000001</v>
      </c>
      <c r="J23" s="22">
        <v>1.3975098254999998</v>
      </c>
      <c r="K23" s="23">
        <f t="shared" si="1"/>
        <v>590.55683082550001</v>
      </c>
      <c r="L23" s="24">
        <f t="shared" si="2"/>
        <v>8.0497809998065866E-4</v>
      </c>
      <c r="M23" s="25">
        <f t="shared" si="3"/>
        <v>-98.567787173435349</v>
      </c>
      <c r="N23" s="26"/>
      <c r="O23" s="26"/>
    </row>
    <row r="24" spans="1:16" ht="15.75" customHeight="1" x14ac:dyDescent="0.2">
      <c r="A24" s="21" t="s">
        <v>32</v>
      </c>
      <c r="B24" s="22">
        <v>169.85126860000003</v>
      </c>
      <c r="C24" s="22">
        <v>454.98760059999995</v>
      </c>
      <c r="D24" s="22">
        <v>502.60941733948005</v>
      </c>
      <c r="E24" s="22">
        <v>66.514729599999995</v>
      </c>
      <c r="F24" s="23">
        <f t="shared" si="0"/>
        <v>1193.96301613948</v>
      </c>
      <c r="G24" s="22">
        <v>66.67511382778001</v>
      </c>
      <c r="H24" s="22">
        <v>82.181792000000002</v>
      </c>
      <c r="I24" s="22">
        <v>3.8462740046707999</v>
      </c>
      <c r="J24" s="22">
        <v>776.20804182148697</v>
      </c>
      <c r="K24" s="23">
        <f t="shared" si="1"/>
        <v>928.91122165393779</v>
      </c>
      <c r="L24" s="24">
        <f t="shared" si="2"/>
        <v>0.44710274181551241</v>
      </c>
      <c r="M24" s="25" t="s">
        <v>25</v>
      </c>
      <c r="N24" s="26"/>
      <c r="O24" s="26"/>
    </row>
    <row r="25" spans="1:16" ht="15.75" customHeight="1" x14ac:dyDescent="0.2">
      <c r="A25" s="21" t="s">
        <v>33</v>
      </c>
      <c r="B25" s="22">
        <v>8.26</v>
      </c>
      <c r="C25" s="22">
        <v>0</v>
      </c>
      <c r="D25" s="22">
        <v>0</v>
      </c>
      <c r="E25" s="22">
        <v>0</v>
      </c>
      <c r="F25" s="23">
        <f t="shared" si="0"/>
        <v>8.26</v>
      </c>
      <c r="G25" s="22">
        <v>1.268096E-5</v>
      </c>
      <c r="H25" s="22">
        <v>0</v>
      </c>
      <c r="I25" s="22">
        <v>2.2288983599999999E-5</v>
      </c>
      <c r="J25" s="22">
        <v>0</v>
      </c>
      <c r="K25" s="23">
        <f t="shared" si="1"/>
        <v>3.4969943599999999E-5</v>
      </c>
      <c r="L25" s="24">
        <f t="shared" si="2"/>
        <v>0</v>
      </c>
      <c r="M25" s="25" t="str">
        <f t="shared" si="3"/>
        <v>-</v>
      </c>
      <c r="N25" s="26"/>
      <c r="O25" s="26"/>
    </row>
    <row r="26" spans="1:16" ht="15.75" customHeight="1" x14ac:dyDescent="0.2">
      <c r="A26" s="21" t="s">
        <v>16</v>
      </c>
      <c r="B26" s="22">
        <v>470.08853094063005</v>
      </c>
      <c r="C26" s="22">
        <v>12516.7265422036</v>
      </c>
      <c r="D26" s="22">
        <v>8.3585546900000001</v>
      </c>
      <c r="E26" s="22">
        <v>379.94501779079997</v>
      </c>
      <c r="F26" s="23">
        <f t="shared" si="0"/>
        <v>13375.118645625029</v>
      </c>
      <c r="G26" s="22">
        <v>0.72484711951679992</v>
      </c>
      <c r="H26" s="22">
        <v>801.03804502137041</v>
      </c>
      <c r="I26" s="22">
        <v>224.99499681009326</v>
      </c>
      <c r="J26" s="22">
        <v>10222.0916901745</v>
      </c>
      <c r="K26" s="23">
        <f t="shared" si="1"/>
        <v>11248.849579125481</v>
      </c>
      <c r="L26" s="24">
        <f t="shared" si="2"/>
        <v>5.8880158095781132</v>
      </c>
      <c r="M26" s="25" t="s">
        <v>25</v>
      </c>
      <c r="N26" s="26"/>
      <c r="O26" s="26"/>
    </row>
    <row r="27" spans="1:16" ht="15.75" customHeight="1" x14ac:dyDescent="0.2">
      <c r="A27" s="21" t="s">
        <v>18</v>
      </c>
      <c r="B27" s="22">
        <v>322.315663095118</v>
      </c>
      <c r="C27" s="22">
        <v>2127.009355732996</v>
      </c>
      <c r="D27" s="22">
        <v>224.28307132616396</v>
      </c>
      <c r="E27" s="22">
        <v>1150.3122962140362</v>
      </c>
      <c r="F27" s="23">
        <f t="shared" si="0"/>
        <v>3823.9203863683142</v>
      </c>
      <c r="G27" s="22">
        <v>291.99061041199997</v>
      </c>
      <c r="H27" s="22">
        <v>845.79323434867035</v>
      </c>
      <c r="I27" s="22">
        <v>663.38539786330227</v>
      </c>
      <c r="J27" s="22">
        <v>3260.1615462186483</v>
      </c>
      <c r="K27" s="23">
        <f t="shared" si="1"/>
        <v>5061.3307888426207</v>
      </c>
      <c r="L27" s="24">
        <f t="shared" si="2"/>
        <v>1.8778820722538769</v>
      </c>
      <c r="M27" s="25">
        <f t="shared" si="3"/>
        <v>183.4153435504993</v>
      </c>
      <c r="N27" s="26"/>
      <c r="O27" s="26"/>
    </row>
    <row r="28" spans="1:16" ht="15.75" customHeight="1" thickBot="1" x14ac:dyDescent="0.25">
      <c r="A28" s="21" t="s">
        <v>22</v>
      </c>
      <c r="B28" s="22">
        <v>4768.7994918919194</v>
      </c>
      <c r="C28" s="22">
        <v>1452.2872412949998</v>
      </c>
      <c r="D28" s="22">
        <v>1010.09533075728</v>
      </c>
      <c r="E28" s="22">
        <v>24637.529445329201</v>
      </c>
      <c r="F28" s="23">
        <f t="shared" si="0"/>
        <v>31868.711509273402</v>
      </c>
      <c r="G28" s="22">
        <v>484.75746154321763</v>
      </c>
      <c r="H28" s="22">
        <v>668.53838823897422</v>
      </c>
      <c r="I28" s="22">
        <v>760.59028541820612</v>
      </c>
      <c r="J28" s="22">
        <v>5710.0962468172111</v>
      </c>
      <c r="K28" s="23">
        <f t="shared" si="1"/>
        <v>7623.9823820176089</v>
      </c>
      <c r="L28" s="24">
        <f t="shared" si="2"/>
        <v>3.2890662688722609</v>
      </c>
      <c r="M28" s="25">
        <f t="shared" si="3"/>
        <v>-76.823584282312311</v>
      </c>
      <c r="N28" s="26"/>
      <c r="O28" s="26"/>
    </row>
    <row r="29" spans="1:16" ht="15.75" customHeight="1" thickBot="1" x14ac:dyDescent="0.25">
      <c r="A29" s="28" t="s">
        <v>10</v>
      </c>
      <c r="B29" s="29">
        <f t="shared" ref="B29:L29" si="4">SUM(B8:B28)</f>
        <v>19752.522923326571</v>
      </c>
      <c r="C29" s="29">
        <f t="shared" si="4"/>
        <v>22502.736812918622</v>
      </c>
      <c r="D29" s="29">
        <f t="shared" si="4"/>
        <v>16821.710165205372</v>
      </c>
      <c r="E29" s="29">
        <f t="shared" si="4"/>
        <v>133470.80090969906</v>
      </c>
      <c r="F29" s="29">
        <f t="shared" si="4"/>
        <v>192547.77081114968</v>
      </c>
      <c r="G29" s="29">
        <f t="shared" si="4"/>
        <v>8980.6211637794313</v>
      </c>
      <c r="H29" s="29">
        <f t="shared" si="4"/>
        <v>46255.526556039367</v>
      </c>
      <c r="I29" s="29">
        <f t="shared" si="4"/>
        <v>13046.887229164302</v>
      </c>
      <c r="J29" s="30">
        <f>SUM(J8:J28)</f>
        <v>173608.42804712054</v>
      </c>
      <c r="K29" s="30">
        <f t="shared" si="4"/>
        <v>241891.46299610363</v>
      </c>
      <c r="L29" s="31">
        <f t="shared" si="4"/>
        <v>100</v>
      </c>
      <c r="M29" s="32">
        <f t="shared" si="3"/>
        <v>30.072215693511104</v>
      </c>
      <c r="N29" s="26"/>
      <c r="O29" s="26"/>
    </row>
    <row r="30" spans="1:16" ht="15.75" customHeight="1" x14ac:dyDescent="0.2">
      <c r="A30" s="35" t="s">
        <v>34</v>
      </c>
      <c r="B30" s="36"/>
      <c r="C30" s="36"/>
      <c r="D30" s="36"/>
      <c r="E30" s="36"/>
      <c r="F30" s="36"/>
      <c r="G30" s="36"/>
      <c r="H30" s="36"/>
      <c r="I30" s="36"/>
      <c r="J30" s="36"/>
      <c r="K30" s="36"/>
      <c r="L30" s="36"/>
      <c r="M30" s="37"/>
      <c r="N30" s="3"/>
      <c r="O30" s="3"/>
      <c r="P30" s="3"/>
    </row>
    <row r="31" spans="1:16" ht="15.75" customHeight="1" x14ac:dyDescent="0.2">
      <c r="A31" s="35" t="s">
        <v>35</v>
      </c>
      <c r="B31" s="37"/>
      <c r="C31" s="37"/>
      <c r="D31" s="37"/>
      <c r="E31" s="37"/>
      <c r="F31" s="37"/>
      <c r="G31" s="37"/>
      <c r="H31" s="37"/>
      <c r="I31" s="37"/>
      <c r="J31" s="37"/>
      <c r="K31" s="37"/>
      <c r="L31" s="37"/>
      <c r="M31" s="34"/>
      <c r="N31" s="3"/>
      <c r="O31" s="3"/>
    </row>
    <row r="32" spans="1:16" ht="15.75" customHeight="1" x14ac:dyDescent="0.2">
      <c r="A32" s="3"/>
      <c r="B32" s="3"/>
      <c r="C32" s="3"/>
      <c r="D32" s="3"/>
      <c r="E32" s="3"/>
      <c r="F32" s="37"/>
      <c r="G32" s="37"/>
      <c r="H32" s="37"/>
      <c r="I32" s="37"/>
      <c r="J32" s="37"/>
      <c r="K32" s="37"/>
      <c r="L32" s="37"/>
      <c r="M32" s="37"/>
      <c r="N32" s="3"/>
      <c r="O32" s="3"/>
    </row>
    <row r="33" spans="1:15" ht="15.75" customHeight="1" x14ac:dyDescent="0.2">
      <c r="A33" s="33" t="s">
        <v>36</v>
      </c>
      <c r="B33" s="33"/>
      <c r="C33" s="33"/>
      <c r="D33" s="33"/>
      <c r="E33" s="33"/>
      <c r="F33" s="33"/>
      <c r="G33" s="33"/>
      <c r="H33" s="3"/>
      <c r="I33" s="3"/>
      <c r="J33" s="38"/>
      <c r="K33" s="3"/>
      <c r="L33" s="3"/>
      <c r="M33" s="3"/>
      <c r="N33" s="3"/>
      <c r="O33" s="3"/>
    </row>
    <row r="34" spans="1:15" ht="15.75" customHeight="1" x14ac:dyDescent="0.2">
      <c r="A34" s="1" t="s">
        <v>37</v>
      </c>
      <c r="B34" s="1"/>
      <c r="C34" s="1"/>
      <c r="D34" s="1"/>
      <c r="E34" s="1"/>
      <c r="F34" s="1"/>
      <c r="G34" s="3"/>
      <c r="H34" s="39"/>
      <c r="I34" s="39"/>
      <c r="J34" s="39"/>
      <c r="K34" s="39"/>
      <c r="L34" s="3"/>
      <c r="M34" s="3"/>
      <c r="N34" s="3"/>
      <c r="O34" s="3"/>
    </row>
    <row r="35" spans="1:15" ht="15.75" customHeight="1" x14ac:dyDescent="0.2">
      <c r="A35" s="1" t="s">
        <v>2</v>
      </c>
      <c r="B35" s="1"/>
      <c r="C35" s="1"/>
      <c r="D35" s="1"/>
      <c r="E35" s="1"/>
      <c r="F35" s="1"/>
      <c r="G35" s="3"/>
      <c r="H35" s="39"/>
      <c r="I35" s="39"/>
      <c r="J35" s="39"/>
      <c r="K35" s="39"/>
      <c r="L35" s="3"/>
      <c r="M35" s="3"/>
      <c r="N35" s="3"/>
      <c r="O35" s="3"/>
    </row>
    <row r="36" spans="1:15" ht="15.75" customHeight="1" thickBot="1" x14ac:dyDescent="0.25">
      <c r="A36" s="3"/>
      <c r="B36" s="40"/>
      <c r="C36" s="40"/>
      <c r="D36" s="40"/>
      <c r="E36" s="40"/>
      <c r="F36" s="3"/>
      <c r="G36" s="40"/>
      <c r="H36" s="40"/>
      <c r="I36" s="40"/>
      <c r="J36" s="40"/>
      <c r="K36" s="40"/>
      <c r="L36" s="3"/>
      <c r="M36" s="3"/>
      <c r="N36" s="3"/>
      <c r="O36" s="3"/>
    </row>
    <row r="37" spans="1:15" ht="22.9" customHeight="1" x14ac:dyDescent="0.2">
      <c r="A37" s="6" t="s">
        <v>3</v>
      </c>
      <c r="B37" s="41">
        <v>2021</v>
      </c>
      <c r="C37" s="41">
        <v>2022</v>
      </c>
      <c r="D37" s="10" t="s">
        <v>38</v>
      </c>
      <c r="E37" s="11" t="s">
        <v>39</v>
      </c>
      <c r="F37" s="3"/>
      <c r="G37" s="3"/>
      <c r="H37" s="3"/>
      <c r="I37" s="3"/>
      <c r="J37" s="3"/>
      <c r="K37" s="3"/>
      <c r="L37" s="3"/>
      <c r="M37" s="3"/>
      <c r="N37" s="3"/>
      <c r="O37" s="3"/>
    </row>
    <row r="38" spans="1:15" ht="24.6" customHeight="1" thickBot="1" x14ac:dyDescent="0.25">
      <c r="A38" s="12"/>
      <c r="B38" s="42"/>
      <c r="C38" s="42"/>
      <c r="D38" s="15"/>
      <c r="E38" s="16"/>
      <c r="F38" s="3"/>
      <c r="G38" s="3"/>
      <c r="H38" s="3"/>
      <c r="I38" s="3"/>
      <c r="J38" s="3"/>
      <c r="K38" s="3"/>
      <c r="L38" s="3"/>
      <c r="M38" s="3"/>
      <c r="N38" s="3"/>
      <c r="O38" s="3"/>
    </row>
    <row r="39" spans="1:15" ht="15.75" customHeight="1" x14ac:dyDescent="0.2">
      <c r="A39" s="17"/>
      <c r="B39" s="18"/>
      <c r="C39" s="18"/>
      <c r="D39" s="19"/>
      <c r="E39" s="20"/>
      <c r="F39" s="3"/>
      <c r="G39" s="3"/>
      <c r="H39" s="3"/>
      <c r="I39" s="3"/>
      <c r="J39" s="3"/>
      <c r="K39" s="3"/>
      <c r="L39" s="3"/>
      <c r="M39" s="3"/>
      <c r="N39" s="3"/>
      <c r="O39" s="3"/>
    </row>
    <row r="40" spans="1:15" ht="15.75" customHeight="1" x14ac:dyDescent="0.2">
      <c r="A40" s="21" t="s">
        <v>11</v>
      </c>
      <c r="B40" s="43">
        <f t="shared" ref="B40:B60" si="5">SUM(B8:E8)</f>
        <v>664.32181073585116</v>
      </c>
      <c r="C40" s="43">
        <f t="shared" ref="C40:C59" si="6">SUM(G8:J8)</f>
        <v>722.63990358827493</v>
      </c>
      <c r="D40" s="24">
        <f t="shared" ref="D40:D60" si="7">(C40/$C$61)*100</f>
        <v>0.29874551777791147</v>
      </c>
      <c r="E40" s="25">
        <f t="shared" ref="E40:E61" si="8">IFERROR((C40/B40-1)*100,"-")</f>
        <v>8.7785907236473939</v>
      </c>
      <c r="F40" s="3"/>
      <c r="G40" s="3"/>
      <c r="H40" s="3"/>
      <c r="I40" s="3"/>
      <c r="J40" s="3"/>
      <c r="K40" s="3"/>
      <c r="L40" s="3"/>
      <c r="M40" s="3"/>
      <c r="N40" s="3"/>
      <c r="O40" s="3"/>
    </row>
    <row r="41" spans="1:15" ht="15.75" customHeight="1" x14ac:dyDescent="0.2">
      <c r="A41" s="21" t="s">
        <v>13</v>
      </c>
      <c r="B41" s="43">
        <f t="shared" si="5"/>
        <v>698.32312640000009</v>
      </c>
      <c r="C41" s="43">
        <f t="shared" si="6"/>
        <v>3215.6607838139998</v>
      </c>
      <c r="D41" s="24">
        <f t="shared" si="7"/>
        <v>1.3293816755599173</v>
      </c>
      <c r="E41" s="25">
        <f t="shared" si="8"/>
        <v>360.48321503991929</v>
      </c>
      <c r="F41" s="26"/>
      <c r="G41" s="26"/>
      <c r="H41" s="26"/>
      <c r="I41" s="26"/>
      <c r="J41" s="26"/>
      <c r="K41" s="26"/>
      <c r="L41" s="26"/>
      <c r="M41" s="26"/>
      <c r="N41" s="3"/>
      <c r="O41" s="3"/>
    </row>
    <row r="42" spans="1:15" ht="15.75" customHeight="1" x14ac:dyDescent="0.2">
      <c r="A42" s="21" t="s">
        <v>15</v>
      </c>
      <c r="B42" s="43">
        <f t="shared" si="5"/>
        <v>372.19429784387398</v>
      </c>
      <c r="C42" s="43">
        <f t="shared" si="6"/>
        <v>55.07738347110157</v>
      </c>
      <c r="D42" s="27">
        <f t="shared" si="7"/>
        <v>2.2769461472060611E-2</v>
      </c>
      <c r="E42" s="25">
        <f t="shared" si="8"/>
        <v>-85.201980849742867</v>
      </c>
      <c r="F42" s="26"/>
      <c r="G42" s="26"/>
      <c r="H42" s="26"/>
      <c r="I42" s="26"/>
      <c r="J42" s="26"/>
      <c r="K42" s="26"/>
      <c r="L42" s="26"/>
      <c r="M42" s="26"/>
      <c r="N42" s="26"/>
      <c r="O42" s="26"/>
    </row>
    <row r="43" spans="1:15" ht="15.75" customHeight="1" x14ac:dyDescent="0.2">
      <c r="A43" s="21" t="s">
        <v>17</v>
      </c>
      <c r="B43" s="43">
        <f t="shared" si="5"/>
        <v>1388.5714222695181</v>
      </c>
      <c r="C43" s="43">
        <f t="shared" si="6"/>
        <v>247.11969303349804</v>
      </c>
      <c r="D43" s="27">
        <f t="shared" si="7"/>
        <v>0.10216139502098867</v>
      </c>
      <c r="E43" s="25">
        <f t="shared" si="8"/>
        <v>-82.203314206942338</v>
      </c>
      <c r="F43" s="26"/>
      <c r="G43" s="26"/>
      <c r="H43" s="26"/>
      <c r="I43" s="26"/>
      <c r="J43" s="26"/>
      <c r="K43" s="26"/>
      <c r="L43" s="26"/>
      <c r="M43" s="26"/>
      <c r="N43" s="26"/>
      <c r="O43" s="26"/>
    </row>
    <row r="44" spans="1:15" ht="15.75" customHeight="1" x14ac:dyDescent="0.2">
      <c r="A44" s="21" t="s">
        <v>19</v>
      </c>
      <c r="B44" s="43">
        <f t="shared" si="5"/>
        <v>2144.0111576131571</v>
      </c>
      <c r="C44" s="43">
        <f t="shared" si="6"/>
        <v>1426.386377346048</v>
      </c>
      <c r="D44" s="24">
        <f t="shared" si="7"/>
        <v>0.58968033004497722</v>
      </c>
      <c r="E44" s="25">
        <f t="shared" si="8"/>
        <v>-33.471130862304491</v>
      </c>
      <c r="F44" s="26"/>
      <c r="G44" s="26"/>
      <c r="H44" s="26"/>
      <c r="I44" s="26"/>
      <c r="J44" s="26"/>
      <c r="K44" s="26"/>
      <c r="L44" s="26"/>
      <c r="M44" s="26"/>
      <c r="N44" s="26"/>
      <c r="O44" s="26"/>
    </row>
    <row r="45" spans="1:15" ht="15.75" customHeight="1" x14ac:dyDescent="0.2">
      <c r="A45" s="21" t="s">
        <v>20</v>
      </c>
      <c r="B45" s="43">
        <f t="shared" si="5"/>
        <v>213.63816750000001</v>
      </c>
      <c r="C45" s="43">
        <f t="shared" si="6"/>
        <v>4.0419874</v>
      </c>
      <c r="D45" s="27">
        <f t="shared" si="7"/>
        <v>1.6709921672866596E-3</v>
      </c>
      <c r="E45" s="25">
        <f t="shared" si="8"/>
        <v>-98.108021873011054</v>
      </c>
      <c r="F45" s="26"/>
      <c r="G45" s="26"/>
      <c r="H45" s="26"/>
      <c r="I45" s="26"/>
      <c r="J45" s="26"/>
      <c r="K45" s="26"/>
      <c r="L45" s="26"/>
      <c r="M45" s="26"/>
      <c r="N45" s="26"/>
      <c r="O45" s="26"/>
    </row>
    <row r="46" spans="1:15" ht="15.75" customHeight="1" x14ac:dyDescent="0.2">
      <c r="A46" s="21" t="s">
        <v>23</v>
      </c>
      <c r="B46" s="43">
        <f t="shared" si="5"/>
        <v>56.846503704151992</v>
      </c>
      <c r="C46" s="43">
        <f t="shared" si="6"/>
        <v>0.59161283100000006</v>
      </c>
      <c r="D46" s="24">
        <f t="shared" si="7"/>
        <v>2.445778051330111E-4</v>
      </c>
      <c r="E46" s="25">
        <f t="shared" si="8"/>
        <v>-98.959280180045994</v>
      </c>
      <c r="F46" s="26"/>
      <c r="G46" s="26"/>
      <c r="H46" s="26"/>
      <c r="I46" s="26"/>
      <c r="J46" s="26"/>
      <c r="K46" s="26"/>
      <c r="L46" s="26"/>
      <c r="M46" s="26"/>
      <c r="N46" s="26"/>
      <c r="O46" s="26"/>
    </row>
    <row r="47" spans="1:15" ht="15.75" customHeight="1" x14ac:dyDescent="0.2">
      <c r="A47" s="21" t="s">
        <v>24</v>
      </c>
      <c r="B47" s="43">
        <f t="shared" si="5"/>
        <v>987.63975483094407</v>
      </c>
      <c r="C47" s="43">
        <f t="shared" si="6"/>
        <v>72.961671780460009</v>
      </c>
      <c r="D47" s="27">
        <f t="shared" si="7"/>
        <v>3.0162979245627729E-2</v>
      </c>
      <c r="E47" s="25">
        <f t="shared" si="8"/>
        <v>-92.612521779973406</v>
      </c>
      <c r="F47" s="26"/>
      <c r="G47" s="26"/>
      <c r="H47" s="26"/>
      <c r="I47" s="26"/>
      <c r="J47" s="26"/>
      <c r="K47" s="26"/>
      <c r="L47" s="26"/>
      <c r="M47" s="26"/>
      <c r="N47" s="26"/>
      <c r="O47" s="26"/>
    </row>
    <row r="48" spans="1:15" ht="15.75" customHeight="1" x14ac:dyDescent="0.2">
      <c r="A48" s="21" t="s">
        <v>26</v>
      </c>
      <c r="B48" s="43">
        <f t="shared" si="5"/>
        <v>203.11857794400001</v>
      </c>
      <c r="C48" s="43">
        <f t="shared" si="6"/>
        <v>650.52829465156253</v>
      </c>
      <c r="D48" s="24">
        <f t="shared" si="7"/>
        <v>0.26893396178352985</v>
      </c>
      <c r="E48" s="25">
        <f t="shared" si="8"/>
        <v>220.27020927200161</v>
      </c>
      <c r="F48" s="26"/>
      <c r="G48" s="26"/>
      <c r="H48" s="26"/>
      <c r="I48" s="26"/>
      <c r="J48" s="26"/>
      <c r="K48" s="26"/>
      <c r="L48" s="26"/>
      <c r="M48" s="26"/>
      <c r="N48" s="26"/>
      <c r="O48" s="26"/>
    </row>
    <row r="49" spans="1:15" ht="15.75" customHeight="1" x14ac:dyDescent="0.2">
      <c r="A49" s="21" t="s">
        <v>27</v>
      </c>
      <c r="B49" s="43">
        <f t="shared" si="5"/>
        <v>95.578987281723997</v>
      </c>
      <c r="C49" s="43">
        <f t="shared" si="6"/>
        <v>1779.7495625604811</v>
      </c>
      <c r="D49" s="24">
        <f t="shared" si="7"/>
        <v>0.7357636935657994</v>
      </c>
      <c r="E49" s="25" t="s">
        <v>25</v>
      </c>
      <c r="F49" s="26"/>
      <c r="G49" s="26"/>
      <c r="H49" s="26"/>
      <c r="I49" s="26"/>
      <c r="J49" s="26"/>
      <c r="K49" s="26"/>
      <c r="L49" s="26"/>
      <c r="M49" s="26"/>
      <c r="N49" s="26"/>
      <c r="O49" s="26"/>
    </row>
    <row r="50" spans="1:15" ht="15.75" customHeight="1" x14ac:dyDescent="0.2">
      <c r="A50" s="21" t="s">
        <v>14</v>
      </c>
      <c r="B50" s="43">
        <f t="shared" si="5"/>
        <v>24468.906806092931</v>
      </c>
      <c r="C50" s="43">
        <f t="shared" si="6"/>
        <v>51980.299336949967</v>
      </c>
      <c r="D50" s="24">
        <f t="shared" si="7"/>
        <v>21.489100397804144</v>
      </c>
      <c r="E50" s="25">
        <f t="shared" si="8"/>
        <v>112.43408930719579</v>
      </c>
      <c r="F50" s="26"/>
      <c r="G50" s="26"/>
      <c r="H50" s="26"/>
      <c r="I50" s="26"/>
      <c r="J50" s="26"/>
      <c r="K50" s="26"/>
      <c r="L50" s="26"/>
      <c r="M50" s="26"/>
      <c r="N50" s="26"/>
      <c r="O50" s="26"/>
    </row>
    <row r="51" spans="1:15" ht="15.75" customHeight="1" x14ac:dyDescent="0.2">
      <c r="A51" s="21" t="s">
        <v>28</v>
      </c>
      <c r="B51" s="43">
        <f t="shared" si="5"/>
        <v>3213.5723908360005</v>
      </c>
      <c r="C51" s="43">
        <f t="shared" si="6"/>
        <v>4936.7204259103301</v>
      </c>
      <c r="D51" s="24">
        <f t="shared" si="7"/>
        <v>2.0408824539582242</v>
      </c>
      <c r="E51" s="25">
        <f t="shared" si="8"/>
        <v>53.620949694120881</v>
      </c>
      <c r="F51" s="44"/>
      <c r="G51" s="44"/>
      <c r="H51" s="44"/>
      <c r="I51" s="44"/>
      <c r="J51" s="44"/>
      <c r="K51" s="44"/>
      <c r="L51" s="44"/>
      <c r="M51" s="26"/>
      <c r="N51" s="26"/>
      <c r="O51" s="26"/>
    </row>
    <row r="52" spans="1:15" ht="15.75" customHeight="1" x14ac:dyDescent="0.2">
      <c r="A52" s="21" t="s">
        <v>29</v>
      </c>
      <c r="B52" s="43">
        <f t="shared" si="5"/>
        <v>507.8030385774</v>
      </c>
      <c r="C52" s="43">
        <f t="shared" si="6"/>
        <v>53.433272959700837</v>
      </c>
      <c r="D52" s="24">
        <f t="shared" si="7"/>
        <v>2.208977212253313E-2</v>
      </c>
      <c r="E52" s="25">
        <f t="shared" si="8"/>
        <v>-89.477559427491201</v>
      </c>
      <c r="F52" s="26"/>
      <c r="G52" s="26"/>
      <c r="H52" s="26"/>
      <c r="I52" s="26"/>
      <c r="J52" s="26"/>
      <c r="K52" s="26"/>
      <c r="L52" s="26"/>
      <c r="M52" s="26"/>
      <c r="N52" s="26"/>
      <c r="O52" s="26"/>
    </row>
    <row r="53" spans="1:15" ht="15.75" customHeight="1" x14ac:dyDescent="0.2">
      <c r="A53" s="21" t="s">
        <v>30</v>
      </c>
      <c r="B53" s="43">
        <f t="shared" si="5"/>
        <v>26901.28827341802</v>
      </c>
      <c r="C53" s="43">
        <f>SUM(G21:J21)</f>
        <v>20661.26468543175</v>
      </c>
      <c r="D53" s="24">
        <f t="shared" si="7"/>
        <v>8.5415435623557165</v>
      </c>
      <c r="E53" s="25">
        <f t="shared" si="8"/>
        <v>-23.196002825456606</v>
      </c>
      <c r="F53" s="26"/>
      <c r="G53" s="26"/>
      <c r="H53" s="26"/>
      <c r="I53" s="26"/>
      <c r="J53" s="26"/>
      <c r="K53" s="26"/>
      <c r="L53" s="26"/>
      <c r="M53" s="26"/>
      <c r="N53" s="26"/>
      <c r="O53" s="26"/>
    </row>
    <row r="54" spans="1:15" ht="15.75" customHeight="1" x14ac:dyDescent="0.2">
      <c r="A54" s="21" t="s">
        <v>12</v>
      </c>
      <c r="B54" s="43">
        <f t="shared" si="5"/>
        <v>80168.541174501006</v>
      </c>
      <c r="C54" s="43">
        <f t="shared" si="6"/>
        <v>130631.35716694036</v>
      </c>
      <c r="D54" s="24">
        <f t="shared" si="7"/>
        <v>54.004120504676337</v>
      </c>
      <c r="E54" s="25">
        <f t="shared" si="8"/>
        <v>62.945907775218359</v>
      </c>
      <c r="F54" s="26"/>
      <c r="G54" s="26"/>
      <c r="H54" s="26"/>
      <c r="I54" s="26"/>
      <c r="J54" s="26"/>
      <c r="K54" s="26"/>
      <c r="L54" s="26"/>
      <c r="M54" s="26"/>
      <c r="N54" s="26"/>
      <c r="O54" s="26"/>
    </row>
    <row r="55" spans="1:15" ht="15.75" customHeight="1" x14ac:dyDescent="0.2">
      <c r="A55" s="21" t="s">
        <v>31</v>
      </c>
      <c r="B55" s="43">
        <f t="shared" si="5"/>
        <v>193.44176419479999</v>
      </c>
      <c r="C55" s="43">
        <f t="shared" si="6"/>
        <v>590.55683082550001</v>
      </c>
      <c r="D55" s="27">
        <f t="shared" si="7"/>
        <v>0.24414124562759484</v>
      </c>
      <c r="E55" s="25">
        <f t="shared" si="8"/>
        <v>205.28920850349394</v>
      </c>
      <c r="F55" s="26"/>
      <c r="G55" s="26"/>
      <c r="H55" s="26"/>
      <c r="I55" s="26"/>
      <c r="J55" s="26"/>
      <c r="K55" s="26"/>
      <c r="L55" s="26"/>
      <c r="M55" s="26"/>
      <c r="N55" s="26"/>
      <c r="O55" s="26"/>
    </row>
    <row r="56" spans="1:15" ht="15.75" customHeight="1" x14ac:dyDescent="0.2">
      <c r="A56" s="21" t="s">
        <v>32</v>
      </c>
      <c r="B56" s="43">
        <f t="shared" si="5"/>
        <v>1193.96301613948</v>
      </c>
      <c r="C56" s="43">
        <f t="shared" si="6"/>
        <v>928.91122165393779</v>
      </c>
      <c r="D56" s="24">
        <f t="shared" si="7"/>
        <v>0.38401984516043075</v>
      </c>
      <c r="E56" s="25">
        <f t="shared" si="8"/>
        <v>-22.199330373109195</v>
      </c>
      <c r="F56" s="26"/>
      <c r="G56" s="26"/>
      <c r="H56" s="26"/>
      <c r="I56" s="26"/>
      <c r="J56" s="26"/>
      <c r="K56" s="26"/>
      <c r="L56" s="26"/>
      <c r="M56" s="26"/>
      <c r="N56" s="26"/>
      <c r="O56" s="26"/>
    </row>
    <row r="57" spans="1:15" ht="15.75" customHeight="1" x14ac:dyDescent="0.2">
      <c r="A57" s="21" t="s">
        <v>33</v>
      </c>
      <c r="B57" s="43">
        <f t="shared" si="5"/>
        <v>8.26</v>
      </c>
      <c r="C57" s="43">
        <f t="shared" si="6"/>
        <v>3.4969943599999999E-5</v>
      </c>
      <c r="D57" s="24">
        <f t="shared" si="7"/>
        <v>1.4456873825498874E-8</v>
      </c>
      <c r="E57" s="25">
        <f t="shared" si="8"/>
        <v>-99.999576635065381</v>
      </c>
      <c r="F57" s="26"/>
      <c r="G57" s="26"/>
      <c r="H57" s="26"/>
      <c r="I57" s="26"/>
      <c r="J57" s="26"/>
      <c r="K57" s="26"/>
      <c r="L57" s="26"/>
      <c r="M57" s="26"/>
      <c r="N57" s="26"/>
      <c r="O57" s="26"/>
    </row>
    <row r="58" spans="1:15" ht="15.75" customHeight="1" x14ac:dyDescent="0.2">
      <c r="A58" s="21" t="s">
        <v>16</v>
      </c>
      <c r="B58" s="43">
        <f t="shared" si="5"/>
        <v>13375.118645625029</v>
      </c>
      <c r="C58" s="43">
        <f t="shared" si="6"/>
        <v>11248.849579125481</v>
      </c>
      <c r="D58" s="24">
        <f t="shared" si="7"/>
        <v>4.6503706413593759</v>
      </c>
      <c r="E58" s="25">
        <f t="shared" si="8"/>
        <v>-15.89719779566251</v>
      </c>
      <c r="F58" s="26"/>
      <c r="G58" s="26"/>
      <c r="H58" s="26"/>
      <c r="I58" s="26"/>
      <c r="J58" s="26"/>
      <c r="K58" s="26"/>
      <c r="L58" s="26"/>
      <c r="M58" s="26"/>
      <c r="N58" s="26"/>
      <c r="O58" s="26"/>
    </row>
    <row r="59" spans="1:15" ht="15.75" customHeight="1" x14ac:dyDescent="0.2">
      <c r="A59" s="21" t="s">
        <v>18</v>
      </c>
      <c r="B59" s="43">
        <f t="shared" si="5"/>
        <v>3823.9203863683142</v>
      </c>
      <c r="C59" s="43">
        <f t="shared" si="6"/>
        <v>5061.3307888426207</v>
      </c>
      <c r="D59" s="24">
        <f t="shared" si="7"/>
        <v>2.0923974439412723</v>
      </c>
      <c r="E59" s="25">
        <f t="shared" si="8"/>
        <v>32.359732354404748</v>
      </c>
      <c r="F59" s="26"/>
      <c r="G59" s="26"/>
      <c r="H59" s="26"/>
      <c r="I59" s="26"/>
      <c r="J59" s="26"/>
      <c r="K59" s="26"/>
      <c r="L59" s="26"/>
      <c r="M59" s="26"/>
      <c r="N59" s="26"/>
      <c r="O59" s="26"/>
    </row>
    <row r="60" spans="1:15" ht="15.75" customHeight="1" thickBot="1" x14ac:dyDescent="0.25">
      <c r="A60" s="21" t="s">
        <v>22</v>
      </c>
      <c r="B60" s="43">
        <f t="shared" si="5"/>
        <v>31868.711509273402</v>
      </c>
      <c r="C60" s="43">
        <f>SUM(G28:J28)</f>
        <v>7623.9823820176089</v>
      </c>
      <c r="D60" s="24">
        <f t="shared" si="7"/>
        <v>3.1518195340942712</v>
      </c>
      <c r="E60" s="25">
        <f t="shared" si="8"/>
        <v>-76.076904208069024</v>
      </c>
      <c r="F60" s="26"/>
      <c r="G60" s="26"/>
      <c r="H60" s="26"/>
      <c r="I60" s="26"/>
      <c r="J60" s="26"/>
      <c r="K60" s="26"/>
      <c r="L60" s="26"/>
      <c r="M60" s="26"/>
      <c r="N60" s="26"/>
      <c r="O60" s="26"/>
    </row>
    <row r="61" spans="1:15" ht="15.75" customHeight="1" thickBot="1" x14ac:dyDescent="0.25">
      <c r="A61" s="28" t="s">
        <v>10</v>
      </c>
      <c r="B61" s="45">
        <f t="shared" ref="B61:D61" si="9">SUM(B40:B60)</f>
        <v>192547.77081114968</v>
      </c>
      <c r="C61" s="45">
        <f t="shared" si="9"/>
        <v>241891.46299610363</v>
      </c>
      <c r="D61" s="31">
        <f t="shared" si="9"/>
        <v>99.999999999999986</v>
      </c>
      <c r="E61" s="32">
        <f t="shared" si="8"/>
        <v>25.626727319190891</v>
      </c>
      <c r="F61" s="46"/>
      <c r="G61" s="47"/>
      <c r="H61" s="47"/>
      <c r="I61" s="47"/>
      <c r="J61" s="47"/>
      <c r="K61" s="47"/>
      <c r="L61" s="48"/>
      <c r="M61" s="48"/>
      <c r="N61" s="26"/>
      <c r="O61" s="26"/>
    </row>
    <row r="62" spans="1:15" ht="15.75" customHeight="1" x14ac:dyDescent="0.2">
      <c r="A62" s="35" t="s">
        <v>34</v>
      </c>
      <c r="B62" s="49"/>
      <c r="C62" s="49"/>
      <c r="D62" s="37"/>
      <c r="E62" s="37"/>
      <c r="F62" s="50"/>
      <c r="G62" s="50"/>
      <c r="H62" s="50"/>
      <c r="I62" s="50"/>
      <c r="J62" s="50"/>
      <c r="K62" s="50"/>
      <c r="L62" s="50"/>
      <c r="M62" s="50"/>
      <c r="N62" s="26"/>
      <c r="O62" s="26"/>
    </row>
    <row r="63" spans="1:15" ht="15.75" customHeight="1" x14ac:dyDescent="0.2">
      <c r="A63" s="51" t="s">
        <v>40</v>
      </c>
      <c r="K63" s="52"/>
      <c r="L63" s="3"/>
      <c r="M63" s="3"/>
      <c r="N63" s="3"/>
      <c r="O63" s="3"/>
    </row>
    <row r="64" spans="1:15" ht="15.75" customHeight="1" x14ac:dyDescent="0.2">
      <c r="A64" s="53" t="s">
        <v>41</v>
      </c>
      <c r="B64" s="53"/>
      <c r="C64" s="53"/>
      <c r="D64" s="53"/>
      <c r="E64" s="53"/>
      <c r="F64" s="53"/>
      <c r="G64" s="53"/>
      <c r="H64" s="53"/>
      <c r="I64" s="53"/>
      <c r="J64" s="53"/>
      <c r="K64" s="53"/>
      <c r="L64" s="53"/>
      <c r="M64" s="53"/>
      <c r="N64" s="3"/>
      <c r="O64" s="3"/>
    </row>
    <row r="65" spans="1:15" ht="15.75" customHeight="1" x14ac:dyDescent="0.2">
      <c r="A65" s="53"/>
      <c r="B65" s="53"/>
      <c r="C65" s="53"/>
      <c r="D65" s="53"/>
      <c r="E65" s="53"/>
      <c r="F65" s="53"/>
      <c r="G65" s="53"/>
      <c r="H65" s="53"/>
      <c r="I65" s="53"/>
      <c r="J65" s="53"/>
      <c r="K65" s="53"/>
      <c r="L65" s="53"/>
      <c r="M65" s="53"/>
      <c r="N65" s="3"/>
      <c r="O65" s="3"/>
    </row>
    <row r="66" spans="1:15" ht="15.75" customHeight="1" x14ac:dyDescent="0.2">
      <c r="A66" s="53"/>
      <c r="B66" s="53"/>
      <c r="C66" s="53"/>
      <c r="D66" s="53"/>
      <c r="E66" s="53"/>
      <c r="F66" s="53"/>
      <c r="G66" s="53"/>
      <c r="H66" s="53"/>
      <c r="I66" s="53"/>
      <c r="J66" s="53"/>
      <c r="K66" s="53"/>
      <c r="L66" s="53"/>
      <c r="M66" s="53"/>
      <c r="N66" s="3"/>
      <c r="O66" s="3"/>
    </row>
    <row r="67" spans="1:15" ht="15.75" customHeight="1" x14ac:dyDescent="0.2">
      <c r="N67" s="3"/>
      <c r="O67" s="3"/>
    </row>
    <row r="68" spans="1:15" ht="15.75" customHeight="1" x14ac:dyDescent="0.2">
      <c r="N68" s="3"/>
      <c r="O68" s="3"/>
    </row>
    <row r="69" spans="1:15" ht="15.75" customHeight="1" x14ac:dyDescent="0.2">
      <c r="N69" s="3"/>
      <c r="O69" s="3"/>
    </row>
    <row r="70" spans="1:15" ht="15.75" customHeight="1" x14ac:dyDescent="0.2">
      <c r="N70" s="3"/>
      <c r="O70" s="3"/>
    </row>
    <row r="71" spans="1:15" ht="15.75" customHeight="1" x14ac:dyDescent="0.2">
      <c r="N71" s="3"/>
      <c r="O71" s="3"/>
    </row>
    <row r="72" spans="1:15" ht="15.75" customHeight="1" x14ac:dyDescent="0.2">
      <c r="N72" s="3"/>
      <c r="O72" s="3"/>
    </row>
  </sheetData>
  <mergeCells count="16">
    <mergeCell ref="A64:M66"/>
    <mergeCell ref="A34:F34"/>
    <mergeCell ref="A35:F35"/>
    <mergeCell ref="A37:A38"/>
    <mergeCell ref="B37:B38"/>
    <mergeCell ref="C37:C38"/>
    <mergeCell ref="D37:D38"/>
    <mergeCell ref="E37:E38"/>
    <mergeCell ref="A1:M1"/>
    <mergeCell ref="A2:M2"/>
    <mergeCell ref="A3:M3"/>
    <mergeCell ref="A5:A6"/>
    <mergeCell ref="B5:F5"/>
    <mergeCell ref="G5:K5"/>
    <mergeCell ref="L5:L6"/>
    <mergeCell ref="M5:M6"/>
  </mergeCells>
  <printOptions horizontalCentered="1"/>
  <pageMargins left="0.70866141732283472" right="0.39370078740157483" top="0.70866141732283472" bottom="0.3937007874015748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3A-3B</vt:lpstr>
      <vt:lpstr>'3A-3B'!Print_Area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2023-02-08T01:56:34Z</dcterms:created>
  <dcterms:modified xsi:type="dcterms:W3CDTF">2023-02-08T01:57:24Z</dcterms:modified>
</cp:coreProperties>
</file>