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C93A4C79-32B9-4E89-B172-88F9154B6CA4}" xr6:coauthVersionLast="47" xr6:coauthVersionMax="47" xr10:uidLastSave="{00000000-0000-0000-0000-000000000000}"/>
  <bookViews>
    <workbookView xWindow="14400" yWindow="0" windowWidth="14400" windowHeight="15600" xr2:uid="{01E831AD-92B3-48A5-8D96-D400FFA3617A}"/>
  </bookViews>
  <sheets>
    <sheet name="4A-4B" sheetId="1" r:id="rId1"/>
  </sheets>
  <definedNames>
    <definedName name="_xlnm.Print_Area" localSheetId="0">'4A-4B'!$A$1:$M$64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B56" i="1"/>
  <c r="C55" i="1"/>
  <c r="B55" i="1"/>
  <c r="C54" i="1"/>
  <c r="B54" i="1"/>
  <c r="C53" i="1"/>
  <c r="B53" i="1"/>
  <c r="E52" i="1"/>
  <c r="C52" i="1"/>
  <c r="B52" i="1"/>
  <c r="C51" i="1"/>
  <c r="B51" i="1"/>
  <c r="C50" i="1"/>
  <c r="B50" i="1"/>
  <c r="C49" i="1"/>
  <c r="E49" i="1" s="1"/>
  <c r="B49" i="1"/>
  <c r="E48" i="1"/>
  <c r="C48" i="1"/>
  <c r="B48" i="1"/>
  <c r="C47" i="1"/>
  <c r="B47" i="1"/>
  <c r="C46" i="1"/>
  <c r="B46" i="1"/>
  <c r="C45" i="1"/>
  <c r="B45" i="1"/>
  <c r="C44" i="1"/>
  <c r="B44" i="1"/>
  <c r="C43" i="1"/>
  <c r="B43" i="1"/>
  <c r="C42" i="1"/>
  <c r="E42" i="1" s="1"/>
  <c r="B42" i="1"/>
  <c r="E41" i="1"/>
  <c r="C41" i="1"/>
  <c r="B41" i="1"/>
  <c r="C40" i="1"/>
  <c r="B40" i="1"/>
  <c r="C39" i="1"/>
  <c r="B39" i="1"/>
  <c r="C38" i="1"/>
  <c r="B38" i="1"/>
  <c r="J27" i="1"/>
  <c r="I27" i="1"/>
  <c r="H27" i="1"/>
  <c r="G27" i="1"/>
  <c r="E27" i="1"/>
  <c r="M27" i="1" s="1"/>
  <c r="D27" i="1"/>
  <c r="C27" i="1"/>
  <c r="B27" i="1"/>
  <c r="M26" i="1"/>
  <c r="L26" i="1"/>
  <c r="K26" i="1"/>
  <c r="F26" i="1"/>
  <c r="L25" i="1"/>
  <c r="K25" i="1"/>
  <c r="F25" i="1"/>
  <c r="M24" i="1"/>
  <c r="L24" i="1"/>
  <c r="K24" i="1"/>
  <c r="F24" i="1"/>
  <c r="M23" i="1"/>
  <c r="L23" i="1"/>
  <c r="K23" i="1"/>
  <c r="F23" i="1"/>
  <c r="M22" i="1"/>
  <c r="L22" i="1"/>
  <c r="K22" i="1"/>
  <c r="F22" i="1"/>
  <c r="M21" i="1"/>
  <c r="L21" i="1"/>
  <c r="K21" i="1"/>
  <c r="F21" i="1"/>
  <c r="M20" i="1"/>
  <c r="L20" i="1"/>
  <c r="K20" i="1"/>
  <c r="F20" i="1"/>
  <c r="L19" i="1"/>
  <c r="K19" i="1"/>
  <c r="F19" i="1"/>
  <c r="M18" i="1"/>
  <c r="L18" i="1"/>
  <c r="K18" i="1"/>
  <c r="F18" i="1"/>
  <c r="M17" i="1"/>
  <c r="L17" i="1"/>
  <c r="K17" i="1"/>
  <c r="F17" i="1"/>
  <c r="M16" i="1"/>
  <c r="L16" i="1"/>
  <c r="K16" i="1"/>
  <c r="F16" i="1"/>
  <c r="M15" i="1"/>
  <c r="L15" i="1"/>
  <c r="K15" i="1"/>
  <c r="F15" i="1"/>
  <c r="L14" i="1"/>
  <c r="K14" i="1"/>
  <c r="F14" i="1"/>
  <c r="M13" i="1"/>
  <c r="L13" i="1"/>
  <c r="K13" i="1"/>
  <c r="F13" i="1"/>
  <c r="M12" i="1"/>
  <c r="L12" i="1"/>
  <c r="K12" i="1"/>
  <c r="F12" i="1"/>
  <c r="M11" i="1"/>
  <c r="L11" i="1"/>
  <c r="K11" i="1"/>
  <c r="F11" i="1"/>
  <c r="M10" i="1"/>
  <c r="L10" i="1"/>
  <c r="K10" i="1"/>
  <c r="F10" i="1"/>
  <c r="M9" i="1"/>
  <c r="L9" i="1"/>
  <c r="K9" i="1"/>
  <c r="F9" i="1"/>
  <c r="L8" i="1"/>
  <c r="K8" i="1"/>
  <c r="F8" i="1"/>
  <c r="E53" i="1" l="1"/>
  <c r="K27" i="1"/>
  <c r="L27" i="1"/>
  <c r="F27" i="1"/>
  <c r="B57" i="1"/>
  <c r="E39" i="1"/>
  <c r="E51" i="1"/>
  <c r="C57" i="1"/>
  <c r="D54" i="1" s="1"/>
  <c r="E43" i="1"/>
  <c r="E44" i="1"/>
  <c r="E56" i="1"/>
  <c r="E40" i="1"/>
  <c r="E47" i="1"/>
  <c r="D46" i="1"/>
  <c r="E46" i="1"/>
  <c r="E50" i="1"/>
  <c r="D40" i="1" l="1"/>
  <c r="D50" i="1"/>
  <c r="D47" i="1"/>
  <c r="D43" i="1"/>
  <c r="D51" i="1"/>
  <c r="D38" i="1"/>
  <c r="D44" i="1"/>
  <c r="D56" i="1"/>
  <c r="D39" i="1"/>
  <c r="D42" i="1"/>
  <c r="D45" i="1"/>
  <c r="D55" i="1"/>
  <c r="D53" i="1"/>
  <c r="D49" i="1"/>
  <c r="E57" i="1"/>
  <c r="D41" i="1"/>
  <c r="D52" i="1"/>
  <c r="D48" i="1"/>
  <c r="D57" i="1" l="1"/>
</calcChain>
</file>

<file path=xl/sharedStrings.xml><?xml version="1.0" encoding="utf-8"?>
<sst xmlns="http://schemas.openxmlformats.org/spreadsheetml/2006/main" count="77" uniqueCount="41">
  <si>
    <t>TABLE 4A. Total Approved Foreign Investments by Industry at Current Prices:</t>
  </si>
  <si>
    <t>First Quarter 2021 to Fourth Quarter 2022</t>
  </si>
  <si>
    <t>(in million PhP)</t>
  </si>
  <si>
    <r>
      <rPr>
        <b/>
        <sz val="10"/>
        <color theme="1"/>
        <rFont val="Arial"/>
        <family val="2"/>
      </rPr>
      <t>Industry</t>
    </r>
    <r>
      <rPr>
        <b/>
        <vertAlign val="superscript"/>
        <sz val="10"/>
        <color theme="1"/>
        <rFont val="Arial"/>
        <family val="2"/>
      </rPr>
      <t>a/</t>
    </r>
  </si>
  <si>
    <t>Share to 
Total (%)
Q4 2022</t>
  </si>
  <si>
    <t>Growth Rate (%)
Q4 2021  -   
Q4 2022</t>
  </si>
  <si>
    <t>Q1</t>
  </si>
  <si>
    <t>Q2</t>
  </si>
  <si>
    <t>Q3</t>
  </si>
  <si>
    <t>Q4</t>
  </si>
  <si>
    <t>Total</t>
  </si>
  <si>
    <t>A. Agriculture, Forestry and Fishing</t>
  </si>
  <si>
    <t>-</t>
  </si>
  <si>
    <t>J. Information and Communication</t>
  </si>
  <si>
    <t>B. Mining and Quarrying</t>
  </si>
  <si>
    <t>L. Real Estate Activities</t>
  </si>
  <si>
    <t>C. Manufacturing</t>
  </si>
  <si>
    <t>D. Electricity, Gas, Steam and Air 
     Conditioning Supply</t>
  </si>
  <si>
    <t>N. Administrative and Support
    Service Activities</t>
  </si>
  <si>
    <t>E. Water Supply; Sewerage, Waste 
    Management and Remediation 
    Activities</t>
  </si>
  <si>
    <t>G. Wholesale and Retail Trade; Repair 
    of Motor Vehicles and Motorcycles</t>
  </si>
  <si>
    <t>F. Construction</t>
  </si>
  <si>
    <t>**</t>
  </si>
  <si>
    <t>H. Transportation and Storage</t>
  </si>
  <si>
    <t>I. Accommodation and Food Service
   Activities</t>
  </si>
  <si>
    <t>K. Financial and Insurance Activities</t>
  </si>
  <si>
    <t>M. Professional, Scientific and 
     Technical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</si>
  <si>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</si>
  <si>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</si>
  <si>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</si>
  <si>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</si>
  <si>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</si>
  <si>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</si>
  <si>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t>Dash (-) is equivalent to zero</t>
  </si>
  <si>
    <t>TABLE 4B. Total Approved Foreign Investments by Industry at Current Prices:</t>
  </si>
  <si>
    <t>2021 and 2022</t>
  </si>
  <si>
    <t>Share to 
Total (%) 2022</t>
  </si>
  <si>
    <t>Growth Rate (%)
2021 - 2022</t>
  </si>
  <si>
    <r>
      <t xml:space="preserve">a/ </t>
    </r>
    <r>
      <rPr>
        <i/>
        <sz val="9"/>
        <rFont val="Arial"/>
        <family val="2"/>
      </rPr>
      <t>The 2019 Updates to the 2009 Philippine Standard Industrial Classification (PSIC) is adopted in classifying the industry.</t>
    </r>
  </si>
  <si>
    <r>
      <rPr>
        <b/>
        <i/>
        <sz val="9"/>
        <color theme="1"/>
        <rFont val="Arial"/>
        <family val="2"/>
      </rPr>
      <t xml:space="preserve">Note: </t>
    </r>
    <r>
      <rPr>
        <i/>
        <sz val="9"/>
        <color theme="1"/>
        <rFont val="Arial"/>
        <family val="2"/>
      </rPr>
      <t>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</si>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</sst>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_);[Red]\(#,##0.0\)"/>
    <numFmt numFmtId="165" formatCode="#,##0.0"/>
    <numFmt numFmtId="166" formatCode="_(* #,##0.0_);_(* \(#,##0.0\);_(* &quot;-&quot;??_);_(@_)"/>
    <numFmt numFmtId="167" formatCode="_(* #,##0.00_);_(* \(#,##0.00\);_(* &quot;-&quot;??_);_(@_)"/>
    <numFmt numFmtId="168" formatCode="0.0_ ;[Red]\-0.0\ "/>
    <numFmt numFmtId="169" formatCode="#,##0;[Red]#,##0"/>
    <numFmt numFmtId="170" formatCode="0.0_);[Red]\(0.0\)"/>
  </numFmts>
  <fonts count="20"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b/>
      <vertAlign val="superscript"/>
      <sz val="10"/>
      <color theme="1"/>
      <name val="Arial"/>
      <family val="2"/>
    </font>
    <font>
      <i/>
      <sz val="9"/>
      <color theme="1"/>
      <name val="Arial"/>
      <family val="2"/>
    </font>
    <font>
      <i/>
      <sz val="8"/>
      <color rgb="FFFFFFFF"/>
      <name val="Arial"/>
      <family val="2"/>
    </font>
    <font>
      <b/>
      <i/>
      <sz val="8"/>
      <color theme="1"/>
      <name val="Arial"/>
      <family val="2"/>
    </font>
    <font>
      <i/>
      <sz val="8"/>
      <color theme="1"/>
      <name val="Arial"/>
      <family val="2"/>
    </font>
    <font>
      <sz val="8"/>
      <color theme="1"/>
      <name val="Arial"/>
      <family val="2"/>
    </font>
    <font>
      <vertAlign val="superscript"/>
      <sz val="8"/>
      <color theme="1"/>
      <name val="Arial"/>
      <family val="2"/>
    </font>
    <font>
      <b/>
      <vertAlign val="superscript"/>
      <sz val="8"/>
      <color theme="1"/>
      <name val="Arial"/>
      <family val="2"/>
    </font>
    <font>
      <b/>
      <sz val="8"/>
      <color theme="1"/>
      <name val="Arial"/>
      <family val="2"/>
    </font>
    <font>
      <sz val="10"/>
      <color rgb="FFFFFFFF"/>
      <name val="Arial"/>
      <family val="2"/>
    </font>
    <font>
      <i/>
      <vertAlign val="superscript"/>
      <sz val="9"/>
      <name val="Arial"/>
      <family val="2"/>
    </font>
    <font>
      <i/>
      <sz val="9"/>
      <name val="Arial"/>
      <family val="2"/>
    </font>
    <font>
      <b/>
      <i/>
      <sz val="9"/>
      <color theme="1"/>
      <name val="Arial"/>
      <family val="2"/>
    </font>
    <font>
      <sz val="10"/>
      <color rgb="FFFF0000"/>
      <name val="Arial"/>
      <family val="2"/>
    </font>
    <font>
      <b/>
      <i/>
      <sz val="9"/>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2">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s>
  <cellStyleXfs count="2">
    <xf numFmtId="0" fontId="0" fillId="0" borderId="0"/>
    <xf numFmtId="0" fontId="2" fillId="0" borderId="0"/>
  </cellStyleXfs>
  <cellXfs count="59">
    <xf numFmtId="0" fontId="0" fillId="0" borderId="0" xfId="0"/>
    <xf numFmtId="0" fontId="3"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right" vertical="center"/>
    </xf>
    <xf numFmtId="3" fontId="1" fillId="2" borderId="8" xfId="0" applyNumberFormat="1" applyFont="1" applyFill="1" applyBorder="1" applyAlignment="1">
      <alignment horizontal="center" vertical="center"/>
    </xf>
    <xf numFmtId="0" fontId="1" fillId="2" borderId="9" xfId="0" applyFont="1" applyFill="1" applyBorder="1" applyAlignment="1">
      <alignment horizontal="center" vertical="center"/>
    </xf>
    <xf numFmtId="165" fontId="1" fillId="2" borderId="0" xfId="0" applyNumberFormat="1" applyFont="1" applyFill="1" applyAlignment="1">
      <alignment vertical="center"/>
    </xf>
    <xf numFmtId="165" fontId="3" fillId="2" borderId="0" xfId="0" applyNumberFormat="1" applyFont="1" applyFill="1" applyAlignment="1">
      <alignment vertical="center"/>
    </xf>
    <xf numFmtId="165" fontId="1" fillId="2" borderId="0" xfId="0" applyNumberFormat="1" applyFont="1" applyFill="1" applyAlignment="1">
      <alignment horizontal="right" vertical="center"/>
    </xf>
    <xf numFmtId="0" fontId="1" fillId="0" borderId="0" xfId="0" applyFont="1" applyAlignment="1">
      <alignment vertical="center" wrapText="1"/>
    </xf>
    <xf numFmtId="167" fontId="3" fillId="0" borderId="0" xfId="0" applyNumberFormat="1" applyFont="1" applyAlignment="1">
      <alignment horizontal="right" vertical="center"/>
    </xf>
    <xf numFmtId="167" fontId="1" fillId="0" borderId="0" xfId="0" applyNumberFormat="1" applyFont="1" applyAlignment="1">
      <alignment horizontal="right" vertical="center"/>
    </xf>
    <xf numFmtId="166" fontId="1" fillId="0" borderId="0" xfId="0" applyNumberFormat="1" applyFont="1" applyAlignment="1">
      <alignment horizontal="right" vertical="center"/>
    </xf>
    <xf numFmtId="168" fontId="4" fillId="0" borderId="0" xfId="0" applyNumberFormat="1" applyFont="1" applyAlignment="1">
      <alignment horizontal="right" vertical="center"/>
    </xf>
    <xf numFmtId="49" fontId="1" fillId="0" borderId="0" xfId="0" applyNumberFormat="1" applyFont="1" applyAlignment="1">
      <alignment horizontal="left" vertical="center" wrapText="1"/>
    </xf>
    <xf numFmtId="0" fontId="3" fillId="0" borderId="0" xfId="0" applyFont="1" applyAlignment="1">
      <alignment vertical="center"/>
    </xf>
    <xf numFmtId="0" fontId="1" fillId="0" borderId="0" xfId="0" applyFont="1" applyAlignment="1">
      <alignment horizontal="left" vertical="center" wrapText="1"/>
    </xf>
    <xf numFmtId="0" fontId="1" fillId="2" borderId="11" xfId="0" applyFont="1" applyFill="1" applyBorder="1" applyAlignment="1">
      <alignment horizontal="left" vertical="center"/>
    </xf>
    <xf numFmtId="167" fontId="1" fillId="2" borderId="11" xfId="0" applyNumberFormat="1" applyFont="1" applyFill="1" applyBorder="1" applyAlignment="1">
      <alignment horizontal="right" vertical="center"/>
    </xf>
    <xf numFmtId="167" fontId="1" fillId="0" borderId="11" xfId="0" applyNumberFormat="1" applyFont="1" applyBorder="1" applyAlignment="1">
      <alignment horizontal="right" vertical="center"/>
    </xf>
    <xf numFmtId="165" fontId="1" fillId="0" borderId="11" xfId="0" applyNumberFormat="1" applyFont="1" applyBorder="1" applyAlignment="1">
      <alignment horizontal="right" vertical="center"/>
    </xf>
    <xf numFmtId="168" fontId="4" fillId="0" borderId="11" xfId="0" applyNumberFormat="1" applyFont="1" applyBorder="1" applyAlignment="1">
      <alignment horizontal="right" vertical="center"/>
    </xf>
    <xf numFmtId="49" fontId="6" fillId="0" borderId="0" xfId="0" quotePrefix="1" applyNumberFormat="1" applyFont="1" applyAlignment="1">
      <alignment horizontal="left" vertical="center"/>
    </xf>
    <xf numFmtId="165" fontId="7" fillId="2" borderId="0" xfId="0" applyNumberFormat="1" applyFont="1" applyFill="1" applyAlignment="1">
      <alignment vertical="center"/>
    </xf>
    <xf numFmtId="3" fontId="7" fillId="2" borderId="0" xfId="0" applyNumberFormat="1" applyFont="1" applyFill="1" applyAlignment="1">
      <alignment vertical="center"/>
    </xf>
    <xf numFmtId="3" fontId="8" fillId="2" borderId="0" xfId="0" applyNumberFormat="1" applyFont="1" applyFill="1" applyAlignment="1">
      <alignment horizontal="right" vertical="center"/>
    </xf>
    <xf numFmtId="3" fontId="9" fillId="2" borderId="0" xfId="0" applyNumberFormat="1" applyFont="1" applyFill="1" applyAlignment="1">
      <alignment vertical="center"/>
    </xf>
    <xf numFmtId="49" fontId="6" fillId="0" borderId="0" xfId="0" applyNumberFormat="1" applyFont="1" applyAlignment="1">
      <alignment horizontal="left" vertical="center"/>
    </xf>
    <xf numFmtId="0" fontId="10" fillId="2" borderId="0" xfId="0" applyFont="1" applyFill="1" applyAlignment="1">
      <alignmen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0" fillId="2" borderId="0" xfId="0" applyFont="1" applyFill="1" applyAlignment="1">
      <alignment vertical="center" wrapText="1"/>
    </xf>
    <xf numFmtId="0" fontId="13" fillId="2" borderId="0" xfId="0" applyFont="1" applyFill="1" applyAlignment="1">
      <alignment vertical="center" wrapText="1"/>
    </xf>
    <xf numFmtId="167" fontId="3" fillId="0" borderId="0" xfId="0" applyNumberFormat="1" applyFont="1" applyAlignment="1">
      <alignment vertical="center"/>
    </xf>
    <xf numFmtId="165" fontId="1" fillId="0" borderId="0" xfId="0" applyNumberFormat="1" applyFont="1" applyAlignment="1">
      <alignment horizontal="right" vertical="center"/>
    </xf>
    <xf numFmtId="165" fontId="1" fillId="0" borderId="0" xfId="0" applyNumberFormat="1" applyFont="1" applyAlignment="1">
      <alignment vertical="center"/>
    </xf>
    <xf numFmtId="170" fontId="1" fillId="0" borderId="0" xfId="0" applyNumberFormat="1" applyFont="1" applyAlignment="1">
      <alignment vertical="center"/>
    </xf>
    <xf numFmtId="167" fontId="3" fillId="0" borderId="0" xfId="0" applyNumberFormat="1" applyFont="1" applyAlignment="1">
      <alignment horizontal="center" vertical="center"/>
    </xf>
    <xf numFmtId="0" fontId="14" fillId="0" borderId="0" xfId="0" applyFont="1" applyAlignment="1">
      <alignment vertical="center"/>
    </xf>
    <xf numFmtId="0" fontId="1" fillId="0" borderId="0" xfId="0" applyFont="1" applyAlignment="1">
      <alignment horizontal="right" vertical="center"/>
    </xf>
    <xf numFmtId="0" fontId="14" fillId="2" borderId="0" xfId="0" applyFont="1" applyFill="1" applyAlignment="1">
      <alignment vertical="center"/>
    </xf>
    <xf numFmtId="0" fontId="18" fillId="2" borderId="0" xfId="0" applyFont="1" applyFill="1" applyAlignment="1">
      <alignment vertical="center"/>
    </xf>
    <xf numFmtId="0" fontId="15" fillId="0" borderId="0" xfId="0" quotePrefix="1" applyFont="1" applyAlignment="1">
      <alignment horizontal="left" vertical="center" wrapText="1"/>
    </xf>
    <xf numFmtId="0" fontId="16" fillId="3" borderId="0" xfId="0" applyFont="1" applyFill="1" applyAlignment="1">
      <alignment horizontal="left" vertical="center" wrapText="1"/>
    </xf>
    <xf numFmtId="0" fontId="1" fillId="2" borderId="0" xfId="0" applyFont="1" applyFill="1" applyAlignment="1">
      <alignment horizontal="center" vertical="center"/>
    </xf>
    <xf numFmtId="0" fontId="2" fillId="0" borderId="0" xfId="0" applyFont="1" applyAlignment="1">
      <alignment vertical="center"/>
    </xf>
    <xf numFmtId="169"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1" fontId="1" fillId="2" borderId="5"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4" fillId="0" borderId="0" xfId="1" applyFont="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cellXfs>
  <cellStyles count="2">
    <cellStyle name="Normal" xfId="0" builtinId="0"/>
    <cellStyle name="Normal 2 2" xfId="1" xr:uid="{075706BC-98E1-49AA-AF5E-B79EE309C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39</xdr:row>
      <xdr:rowOff>0</xdr:rowOff>
    </xdr:from>
    <xdr:ext cx="0" cy="3552825"/>
    <xdr:pic>
      <xdr:nvPicPr>
        <xdr:cNvPr id="2" name="image1.png">
          <a:extLst>
            <a:ext uri="{FF2B5EF4-FFF2-40B4-BE49-F238E27FC236}">
              <a16:creationId xmlns:a16="http://schemas.microsoft.com/office/drawing/2014/main" id="{DA9AD802-AA16-4328-8C4E-A3659E13CD67}"/>
            </a:ext>
          </a:extLst>
        </xdr:cNvPr>
        <xdr:cNvPicPr preferRelativeResize="0"/>
      </xdr:nvPicPr>
      <xdr:blipFill>
        <a:blip xmlns:r="http://schemas.openxmlformats.org/officeDocument/2006/relationships" r:embed="rId1" cstate="print"/>
        <a:stretch>
          <a:fillRect/>
        </a:stretch>
      </xdr:blipFill>
      <xdr:spPr>
        <a:xfrm>
          <a:off x="10810875" y="9372600"/>
          <a:ext cx="0" cy="35528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5870-58AB-47E7-8868-C5AC7870B75F}">
  <sheetPr>
    <pageSetUpPr fitToPage="1"/>
  </sheetPr>
  <dimension ref="A1:M179"/>
  <sheetViews>
    <sheetView showGridLines="0" tabSelected="1" topLeftCell="A8" zoomScale="80" zoomScaleNormal="80" zoomScaleSheetLayoutView="95" workbookViewId="0">
      <selection activeCell="T21" sqref="T21"/>
    </sheetView>
  </sheetViews>
  <sheetFormatPr defaultColWidth="14.42578125" defaultRowHeight="15" customHeight="1" x14ac:dyDescent="0.2"/>
  <cols>
    <col min="1" max="1" width="35.85546875" style="2" customWidth="1"/>
    <col min="2" max="3" width="11.28515625" style="2" bestFit="1" customWidth="1"/>
    <col min="4" max="4" width="10.28515625" style="2" bestFit="1" customWidth="1"/>
    <col min="5" max="5" width="11.28515625" style="2" bestFit="1" customWidth="1"/>
    <col min="6" max="6" width="14.28515625" style="2" bestFit="1" customWidth="1"/>
    <col min="7" max="7" width="9.28515625" style="2" bestFit="1" customWidth="1"/>
    <col min="8" max="9" width="10.28515625" style="2" bestFit="1" customWidth="1"/>
    <col min="10" max="10" width="11.28515625" style="2" bestFit="1" customWidth="1"/>
    <col min="11" max="11" width="13.5703125" style="2" bestFit="1" customWidth="1"/>
    <col min="12" max="12" width="8.7109375" style="2" bestFit="1" customWidth="1"/>
    <col min="13" max="13" width="9.7109375" style="2" bestFit="1" customWidth="1"/>
    <col min="14" max="16384" width="14.42578125" style="2"/>
  </cols>
  <sheetData>
    <row r="1" spans="1:13" ht="15.75" customHeight="1" x14ac:dyDescent="0.2">
      <c r="A1" s="44" t="s">
        <v>0</v>
      </c>
      <c r="B1" s="45"/>
      <c r="C1" s="45"/>
      <c r="D1" s="45"/>
      <c r="E1" s="45"/>
      <c r="F1" s="45"/>
      <c r="G1" s="45"/>
      <c r="H1" s="45"/>
      <c r="I1" s="45"/>
      <c r="J1" s="45"/>
      <c r="K1" s="45"/>
      <c r="L1" s="45"/>
      <c r="M1" s="45"/>
    </row>
    <row r="2" spans="1:13" ht="15.75" customHeight="1" x14ac:dyDescent="0.2">
      <c r="A2" s="55" t="s">
        <v>1</v>
      </c>
      <c r="B2" s="55"/>
      <c r="C2" s="55"/>
      <c r="D2" s="55"/>
      <c r="E2" s="55"/>
      <c r="F2" s="55"/>
      <c r="G2" s="55"/>
      <c r="H2" s="55"/>
      <c r="I2" s="55"/>
      <c r="J2" s="55"/>
      <c r="K2" s="55"/>
      <c r="L2" s="55"/>
      <c r="M2" s="55"/>
    </row>
    <row r="3" spans="1:13" ht="15.75" customHeight="1" x14ac:dyDescent="0.2">
      <c r="A3" s="44" t="s">
        <v>2</v>
      </c>
      <c r="B3" s="45"/>
      <c r="C3" s="45"/>
      <c r="D3" s="45"/>
      <c r="E3" s="45"/>
      <c r="F3" s="45"/>
      <c r="G3" s="45"/>
      <c r="H3" s="45"/>
      <c r="I3" s="45"/>
      <c r="J3" s="45"/>
      <c r="K3" s="45"/>
      <c r="L3" s="45"/>
      <c r="M3" s="45"/>
    </row>
    <row r="4" spans="1:13" ht="13.5" thickBot="1" x14ac:dyDescent="0.25">
      <c r="A4" s="1"/>
      <c r="B4" s="1"/>
      <c r="C4" s="1"/>
      <c r="D4" s="1"/>
      <c r="E4" s="1"/>
      <c r="F4" s="1"/>
      <c r="G4" s="1"/>
      <c r="H4" s="1"/>
      <c r="I4" s="1"/>
      <c r="J4" s="1"/>
      <c r="K4" s="1"/>
      <c r="L4" s="3"/>
      <c r="M4" s="1"/>
    </row>
    <row r="5" spans="1:13" ht="27.6" customHeight="1" x14ac:dyDescent="0.2">
      <c r="A5" s="47" t="s">
        <v>3</v>
      </c>
      <c r="B5" s="56">
        <v>2021</v>
      </c>
      <c r="C5" s="57"/>
      <c r="D5" s="57"/>
      <c r="E5" s="57"/>
      <c r="F5" s="58"/>
      <c r="G5" s="56">
        <v>2022</v>
      </c>
      <c r="H5" s="57"/>
      <c r="I5" s="57"/>
      <c r="J5" s="57"/>
      <c r="K5" s="58"/>
      <c r="L5" s="51" t="s">
        <v>4</v>
      </c>
      <c r="M5" s="53" t="s">
        <v>5</v>
      </c>
    </row>
    <row r="6" spans="1:13" ht="31.15" customHeight="1" thickBot="1" x14ac:dyDescent="0.25">
      <c r="A6" s="48"/>
      <c r="B6" s="4" t="s">
        <v>6</v>
      </c>
      <c r="C6" s="4" t="s">
        <v>7</v>
      </c>
      <c r="D6" s="4" t="s">
        <v>8</v>
      </c>
      <c r="E6" s="4" t="s">
        <v>9</v>
      </c>
      <c r="F6" s="4" t="s">
        <v>10</v>
      </c>
      <c r="G6" s="5" t="s">
        <v>6</v>
      </c>
      <c r="H6" s="5" t="s">
        <v>7</v>
      </c>
      <c r="I6" s="5" t="s">
        <v>8</v>
      </c>
      <c r="J6" s="5" t="s">
        <v>9</v>
      </c>
      <c r="K6" s="5" t="s">
        <v>10</v>
      </c>
      <c r="L6" s="52"/>
      <c r="M6" s="54"/>
    </row>
    <row r="7" spans="1:13" ht="15.75" customHeight="1" x14ac:dyDescent="0.2">
      <c r="A7" s="1"/>
      <c r="B7" s="1"/>
      <c r="C7" s="1"/>
      <c r="D7" s="1"/>
      <c r="E7" s="1"/>
      <c r="F7" s="6"/>
      <c r="G7" s="7"/>
      <c r="H7" s="7"/>
      <c r="I7" s="7"/>
      <c r="J7" s="7"/>
      <c r="K7" s="7"/>
      <c r="L7" s="8"/>
      <c r="M7" s="1"/>
    </row>
    <row r="8" spans="1:13" ht="15.75" customHeight="1" x14ac:dyDescent="0.2">
      <c r="A8" s="9" t="s">
        <v>11</v>
      </c>
      <c r="B8" s="10">
        <v>0</v>
      </c>
      <c r="C8" s="10">
        <v>80.5</v>
      </c>
      <c r="D8" s="10">
        <v>3.6240000000000001</v>
      </c>
      <c r="E8" s="10">
        <v>19.966089296000003</v>
      </c>
      <c r="F8" s="11">
        <f t="shared" ref="F8:F26" si="0">SUM(B8:E8)</f>
        <v>104.090089296</v>
      </c>
      <c r="G8" s="10">
        <v>3.6225000000000001</v>
      </c>
      <c r="H8" s="10">
        <v>1208.92626685</v>
      </c>
      <c r="I8" s="10">
        <v>96.597493111999995</v>
      </c>
      <c r="J8" s="10">
        <v>0</v>
      </c>
      <c r="K8" s="11">
        <f t="shared" ref="K8:K26" si="1">SUM(G8:J8)</f>
        <v>1309.1462599619999</v>
      </c>
      <c r="L8" s="12">
        <f t="shared" ref="L8:L26" si="2">(J8/$J$27)*100</f>
        <v>0</v>
      </c>
      <c r="M8" s="13" t="s">
        <v>12</v>
      </c>
    </row>
    <row r="9" spans="1:13" ht="15.75" customHeight="1" x14ac:dyDescent="0.2">
      <c r="A9" s="14" t="s">
        <v>14</v>
      </c>
      <c r="B9" s="10">
        <v>49.05369000000001</v>
      </c>
      <c r="C9" s="10">
        <v>25.023168999999999</v>
      </c>
      <c r="D9" s="10"/>
      <c r="E9" s="10"/>
      <c r="F9" s="11">
        <f t="shared" si="0"/>
        <v>74.076859000000013</v>
      </c>
      <c r="G9" s="10">
        <v>0.5</v>
      </c>
      <c r="H9" s="10">
        <v>0</v>
      </c>
      <c r="I9" s="10">
        <v>0</v>
      </c>
      <c r="J9" s="10">
        <v>0</v>
      </c>
      <c r="K9" s="11">
        <f t="shared" si="1"/>
        <v>0.5</v>
      </c>
      <c r="L9" s="12">
        <f t="shared" si="2"/>
        <v>0</v>
      </c>
      <c r="M9" s="13" t="str">
        <f t="shared" ref="M9:M27" si="3">IFERROR((J9/E9-1)*100,"-")</f>
        <v>-</v>
      </c>
    </row>
    <row r="10" spans="1:13" ht="15.75" customHeight="1" x14ac:dyDescent="0.2">
      <c r="A10" s="9" t="s">
        <v>16</v>
      </c>
      <c r="B10" s="10">
        <v>11135.447106824397</v>
      </c>
      <c r="C10" s="10">
        <v>2274.6330979203999</v>
      </c>
      <c r="D10" s="10">
        <v>11012.300739353686</v>
      </c>
      <c r="E10" s="10">
        <v>2134.2654071802999</v>
      </c>
      <c r="F10" s="11">
        <f t="shared" si="0"/>
        <v>26556.646351278785</v>
      </c>
      <c r="G10" s="10">
        <v>5151.3829415627006</v>
      </c>
      <c r="H10" s="10">
        <v>6153.7638210094501</v>
      </c>
      <c r="I10" s="10">
        <v>7199.6384905502327</v>
      </c>
      <c r="J10" s="10">
        <v>19299.099515236612</v>
      </c>
      <c r="K10" s="11">
        <f t="shared" si="1"/>
        <v>37803.884768358999</v>
      </c>
      <c r="L10" s="12">
        <f t="shared" si="2"/>
        <v>11.11645311942948</v>
      </c>
      <c r="M10" s="13">
        <f t="shared" si="3"/>
        <v>804.25021416309028</v>
      </c>
    </row>
    <row r="11" spans="1:13" ht="28.15" customHeight="1" x14ac:dyDescent="0.2">
      <c r="A11" s="16" t="s">
        <v>17</v>
      </c>
      <c r="B11" s="10">
        <v>538.41168407359999</v>
      </c>
      <c r="C11" s="10">
        <v>681.3574668</v>
      </c>
      <c r="D11" s="10">
        <v>169.4743173956</v>
      </c>
      <c r="E11" s="10">
        <v>773.78688636524998</v>
      </c>
      <c r="F11" s="11">
        <f t="shared" si="0"/>
        <v>2163.0303546344503</v>
      </c>
      <c r="G11" s="10">
        <v>1659.7</v>
      </c>
      <c r="H11" s="10">
        <v>1157.0981792859152</v>
      </c>
      <c r="I11" s="10">
        <v>818.51613962192596</v>
      </c>
      <c r="J11" s="10">
        <v>130.33552091489798</v>
      </c>
      <c r="K11" s="11">
        <f t="shared" si="1"/>
        <v>3765.6498398227395</v>
      </c>
      <c r="L11" s="12">
        <f t="shared" si="2"/>
        <v>7.5074420280749579E-2</v>
      </c>
      <c r="M11" s="13">
        <f t="shared" si="3"/>
        <v>-83.156147614864622</v>
      </c>
    </row>
    <row r="12" spans="1:13" ht="39" customHeight="1" x14ac:dyDescent="0.2">
      <c r="A12" s="16" t="s">
        <v>19</v>
      </c>
      <c r="B12" s="10">
        <v>0</v>
      </c>
      <c r="C12" s="10">
        <v>0</v>
      </c>
      <c r="D12" s="10">
        <v>0</v>
      </c>
      <c r="E12" s="10">
        <v>0</v>
      </c>
      <c r="F12" s="11">
        <f t="shared" si="0"/>
        <v>0</v>
      </c>
      <c r="G12" s="10">
        <v>0</v>
      </c>
      <c r="H12" s="10">
        <v>0</v>
      </c>
      <c r="I12" s="10">
        <v>0</v>
      </c>
      <c r="J12" s="10">
        <v>36.594999999999999</v>
      </c>
      <c r="K12" s="11">
        <f t="shared" si="1"/>
        <v>36.594999999999999</v>
      </c>
      <c r="L12" s="12">
        <f t="shared" si="2"/>
        <v>2.1079045765029013E-2</v>
      </c>
      <c r="M12" s="13" t="str">
        <f t="shared" si="3"/>
        <v>-</v>
      </c>
    </row>
    <row r="13" spans="1:13" ht="18.600000000000001" customHeight="1" x14ac:dyDescent="0.2">
      <c r="A13" s="16" t="s">
        <v>21</v>
      </c>
      <c r="B13" s="10">
        <v>1.3615200000000001</v>
      </c>
      <c r="C13" s="10">
        <v>3622.5312632</v>
      </c>
      <c r="D13" s="10">
        <v>3.1050000000000004</v>
      </c>
      <c r="E13" s="10">
        <v>6.0763824</v>
      </c>
      <c r="F13" s="11">
        <f t="shared" si="0"/>
        <v>3633.0741656</v>
      </c>
      <c r="G13" s="10">
        <v>0.24</v>
      </c>
      <c r="H13" s="10">
        <v>2.1339999999999999</v>
      </c>
      <c r="I13" s="10">
        <v>1.26</v>
      </c>
      <c r="J13" s="10">
        <v>3.0963063440000003</v>
      </c>
      <c r="K13" s="11">
        <f t="shared" si="1"/>
        <v>6.7303063439999997</v>
      </c>
      <c r="L13" s="12">
        <f t="shared" si="2"/>
        <v>1.7835000171533182E-3</v>
      </c>
      <c r="M13" s="13">
        <f t="shared" si="3"/>
        <v>-49.043589751691727</v>
      </c>
    </row>
    <row r="14" spans="1:13" ht="28.9" customHeight="1" x14ac:dyDescent="0.2">
      <c r="A14" s="9" t="s">
        <v>20</v>
      </c>
      <c r="B14" s="10">
        <v>144.46200000000002</v>
      </c>
      <c r="C14" s="10">
        <v>16.510400000000001</v>
      </c>
      <c r="D14" s="10">
        <v>144.62927253140001</v>
      </c>
      <c r="E14" s="10">
        <v>2.0419999999999998</v>
      </c>
      <c r="F14" s="11">
        <f t="shared" si="0"/>
        <v>307.6436725314</v>
      </c>
      <c r="G14" s="10">
        <v>100</v>
      </c>
      <c r="H14" s="10">
        <v>0.28999999999999998</v>
      </c>
      <c r="I14" s="10">
        <v>109.7089</v>
      </c>
      <c r="J14" s="10">
        <v>349.072</v>
      </c>
      <c r="K14" s="11">
        <f t="shared" si="1"/>
        <v>559.07089999999994</v>
      </c>
      <c r="L14" s="12">
        <f t="shared" si="2"/>
        <v>0.20106857940402262</v>
      </c>
      <c r="M14" s="13" t="s">
        <v>22</v>
      </c>
    </row>
    <row r="15" spans="1:13" ht="15.6" customHeight="1" x14ac:dyDescent="0.2">
      <c r="A15" s="9" t="s">
        <v>23</v>
      </c>
      <c r="B15" s="10">
        <v>22.161102659999997</v>
      </c>
      <c r="C15" s="10">
        <v>68.063000000000002</v>
      </c>
      <c r="D15" s="10">
        <v>175.04999440580002</v>
      </c>
      <c r="E15" s="10">
        <v>43.835047199999998</v>
      </c>
      <c r="F15" s="11">
        <f t="shared" si="0"/>
        <v>309.10914426580001</v>
      </c>
      <c r="G15" s="10">
        <v>0.92260000000000009</v>
      </c>
      <c r="H15" s="10">
        <v>14523.94115851654</v>
      </c>
      <c r="I15" s="10">
        <v>0.02</v>
      </c>
      <c r="J15" s="10">
        <v>59.256</v>
      </c>
      <c r="K15" s="11">
        <f t="shared" si="1"/>
        <v>14584.13975851654</v>
      </c>
      <c r="L15" s="12">
        <f t="shared" si="2"/>
        <v>3.4131983490983994E-2</v>
      </c>
      <c r="M15" s="13">
        <f t="shared" si="3"/>
        <v>35.179505407262354</v>
      </c>
    </row>
    <row r="16" spans="1:13" ht="25.5" x14ac:dyDescent="0.2">
      <c r="A16" s="9" t="s">
        <v>24</v>
      </c>
      <c r="B16" s="10">
        <v>0</v>
      </c>
      <c r="C16" s="10">
        <v>145</v>
      </c>
      <c r="D16" s="10">
        <v>146.09707839999999</v>
      </c>
      <c r="E16" s="10">
        <v>11.922631062000001</v>
      </c>
      <c r="F16" s="11">
        <f t="shared" si="0"/>
        <v>303.01970946199998</v>
      </c>
      <c r="G16" s="10">
        <v>0</v>
      </c>
      <c r="H16" s="10">
        <v>81.48</v>
      </c>
      <c r="I16" s="10">
        <v>42.261699999999998</v>
      </c>
      <c r="J16" s="10">
        <v>0.52</v>
      </c>
      <c r="K16" s="11">
        <f t="shared" si="1"/>
        <v>124.2617</v>
      </c>
      <c r="L16" s="12">
        <f t="shared" si="2"/>
        <v>2.995246289879789E-4</v>
      </c>
      <c r="M16" s="13">
        <f t="shared" si="3"/>
        <v>-95.638546581741068</v>
      </c>
    </row>
    <row r="17" spans="1:13" ht="12.75" x14ac:dyDescent="0.2">
      <c r="A17" s="9" t="s">
        <v>13</v>
      </c>
      <c r="B17" s="10">
        <v>4578.0363535764482</v>
      </c>
      <c r="C17" s="10">
        <v>12534.379229581202</v>
      </c>
      <c r="D17" s="10">
        <v>39.4218896</v>
      </c>
      <c r="E17" s="10">
        <v>127171.91881983902</v>
      </c>
      <c r="F17" s="11">
        <f t="shared" si="0"/>
        <v>144323.75629259666</v>
      </c>
      <c r="G17" s="10">
        <v>100.9361416648</v>
      </c>
      <c r="H17" s="10">
        <v>19.892837451680002</v>
      </c>
      <c r="I17" s="10">
        <v>1.4679364720000001</v>
      </c>
      <c r="J17" s="10">
        <v>114290.9378855</v>
      </c>
      <c r="K17" s="11">
        <f t="shared" si="1"/>
        <v>114413.23480108847</v>
      </c>
      <c r="L17" s="12">
        <f t="shared" si="2"/>
        <v>65.832597628543326</v>
      </c>
      <c r="M17" s="13">
        <f t="shared" si="3"/>
        <v>-10.128793411214588</v>
      </c>
    </row>
    <row r="18" spans="1:13" ht="12.75" x14ac:dyDescent="0.2">
      <c r="A18" s="9" t="s">
        <v>25</v>
      </c>
      <c r="B18" s="10">
        <v>20.138410280000002</v>
      </c>
      <c r="C18" s="10"/>
      <c r="D18" s="10">
        <v>30.818060790000001</v>
      </c>
      <c r="E18" s="10">
        <v>12.313377620000001</v>
      </c>
      <c r="F18" s="11">
        <f t="shared" si="0"/>
        <v>63.269848690000003</v>
      </c>
      <c r="G18" s="10">
        <v>34.020000000000003</v>
      </c>
      <c r="H18" s="10">
        <v>62.325684000200006</v>
      </c>
      <c r="I18" s="10">
        <v>45.63039955</v>
      </c>
      <c r="J18" s="10">
        <v>25.132303150000002</v>
      </c>
      <c r="K18" s="11">
        <f t="shared" si="1"/>
        <v>167.10838670020001</v>
      </c>
      <c r="L18" s="12">
        <f t="shared" si="2"/>
        <v>1.4476430339648391E-2</v>
      </c>
      <c r="M18" s="13">
        <f t="shared" si="3"/>
        <v>104.10568022521183</v>
      </c>
    </row>
    <row r="19" spans="1:13" ht="20.45" customHeight="1" x14ac:dyDescent="0.2">
      <c r="A19" s="9" t="s">
        <v>15</v>
      </c>
      <c r="B19" s="10">
        <v>2446.573061000001</v>
      </c>
      <c r="C19" s="10">
        <v>507.79680000000002</v>
      </c>
      <c r="D19" s="10">
        <v>2699.5064543999997</v>
      </c>
      <c r="E19" s="10">
        <v>1207.0292607944</v>
      </c>
      <c r="F19" s="11">
        <f t="shared" si="0"/>
        <v>6860.905576194401</v>
      </c>
      <c r="G19" s="10">
        <v>942.55812000000014</v>
      </c>
      <c r="H19" s="10">
        <v>19295.013433713939</v>
      </c>
      <c r="I19" s="10">
        <v>1348.53107172</v>
      </c>
      <c r="J19" s="10">
        <v>35567.636741303199</v>
      </c>
      <c r="K19" s="11">
        <f t="shared" si="1"/>
        <v>57153.739366737136</v>
      </c>
      <c r="L19" s="12">
        <f t="shared" si="2"/>
        <v>20.487275382534705</v>
      </c>
      <c r="M19" s="13" t="s">
        <v>22</v>
      </c>
    </row>
    <row r="20" spans="1:13" ht="25.5" x14ac:dyDescent="0.2">
      <c r="A20" s="9" t="s">
        <v>26</v>
      </c>
      <c r="B20" s="10">
        <v>47.500379259999995</v>
      </c>
      <c r="C20" s="10">
        <v>499.99799999999999</v>
      </c>
      <c r="D20" s="10">
        <v>13.323148</v>
      </c>
      <c r="E20" s="10">
        <v>0</v>
      </c>
      <c r="F20" s="11">
        <f t="shared" si="0"/>
        <v>560.82152725999993</v>
      </c>
      <c r="G20" s="10">
        <v>1.2800034115343999</v>
      </c>
      <c r="H20" s="10">
        <v>6.5009999999999998E-2</v>
      </c>
      <c r="I20" s="10">
        <v>0.12720000000000001</v>
      </c>
      <c r="J20" s="10">
        <v>0</v>
      </c>
      <c r="K20" s="11">
        <f t="shared" si="1"/>
        <v>1.4722134115343999</v>
      </c>
      <c r="L20" s="12">
        <f t="shared" si="2"/>
        <v>0</v>
      </c>
      <c r="M20" s="13" t="str">
        <f t="shared" si="3"/>
        <v>-</v>
      </c>
    </row>
    <row r="21" spans="1:13" ht="27" customHeight="1" x14ac:dyDescent="0.2">
      <c r="A21" s="9" t="s">
        <v>18</v>
      </c>
      <c r="B21" s="10">
        <v>769.37761565212611</v>
      </c>
      <c r="C21" s="10">
        <v>2046.9242160170224</v>
      </c>
      <c r="D21" s="10">
        <v>2384.3602103288877</v>
      </c>
      <c r="E21" s="10">
        <v>2084.5650079420902</v>
      </c>
      <c r="F21" s="11">
        <f t="shared" si="0"/>
        <v>7285.2270499401266</v>
      </c>
      <c r="G21" s="10">
        <v>977.3660571403999</v>
      </c>
      <c r="H21" s="10">
        <v>3749.976965211647</v>
      </c>
      <c r="I21" s="10">
        <v>3379.2168981381451</v>
      </c>
      <c r="J21" s="10">
        <v>3843.8797746717937</v>
      </c>
      <c r="K21" s="11">
        <f t="shared" si="1"/>
        <v>11950.439695161986</v>
      </c>
      <c r="L21" s="12">
        <f t="shared" si="2"/>
        <v>2.2141089680441635</v>
      </c>
      <c r="M21" s="13">
        <f t="shared" si="3"/>
        <v>84.397212849050078</v>
      </c>
    </row>
    <row r="22" spans="1:13" ht="29.45" customHeight="1" x14ac:dyDescent="0.2">
      <c r="A22" s="9" t="s">
        <v>27</v>
      </c>
      <c r="B22" s="10">
        <v>0</v>
      </c>
      <c r="C22" s="10">
        <v>0</v>
      </c>
      <c r="D22" s="10">
        <v>0</v>
      </c>
      <c r="E22" s="10">
        <v>0</v>
      </c>
      <c r="F22" s="11">
        <f t="shared" si="0"/>
        <v>0</v>
      </c>
      <c r="G22" s="10">
        <v>0</v>
      </c>
      <c r="H22" s="10">
        <v>0</v>
      </c>
      <c r="I22" s="10">
        <v>0</v>
      </c>
      <c r="J22" s="10">
        <v>0</v>
      </c>
      <c r="K22" s="11">
        <f t="shared" si="1"/>
        <v>0</v>
      </c>
      <c r="L22" s="12">
        <f t="shared" si="2"/>
        <v>0</v>
      </c>
      <c r="M22" s="13" t="str">
        <f t="shared" si="3"/>
        <v>-</v>
      </c>
    </row>
    <row r="23" spans="1:13" ht="12.6" customHeight="1" x14ac:dyDescent="0.2">
      <c r="A23" s="9" t="s">
        <v>28</v>
      </c>
      <c r="B23" s="10">
        <v>0</v>
      </c>
      <c r="C23" s="10">
        <v>0</v>
      </c>
      <c r="D23" s="10">
        <v>0</v>
      </c>
      <c r="E23" s="10">
        <v>0</v>
      </c>
      <c r="F23" s="11">
        <f t="shared" si="0"/>
        <v>0</v>
      </c>
      <c r="G23" s="10">
        <v>8.0927999999999987</v>
      </c>
      <c r="H23" s="10">
        <v>0</v>
      </c>
      <c r="I23" s="10">
        <v>0</v>
      </c>
      <c r="J23" s="10">
        <v>0</v>
      </c>
      <c r="K23" s="11">
        <f t="shared" si="1"/>
        <v>8.0927999999999987</v>
      </c>
      <c r="L23" s="12">
        <f t="shared" si="2"/>
        <v>0</v>
      </c>
      <c r="M23" s="13" t="str">
        <f t="shared" si="3"/>
        <v>-</v>
      </c>
    </row>
    <row r="24" spans="1:13" ht="25.5" x14ac:dyDescent="0.2">
      <c r="A24" s="9" t="s">
        <v>29</v>
      </c>
      <c r="B24" s="10">
        <v>0</v>
      </c>
      <c r="C24" s="10">
        <v>2.0170400000000002E-2</v>
      </c>
      <c r="D24" s="10">
        <v>0</v>
      </c>
      <c r="E24" s="10">
        <v>0</v>
      </c>
      <c r="F24" s="11">
        <f t="shared" si="0"/>
        <v>2.0170400000000002E-2</v>
      </c>
      <c r="G24" s="10">
        <v>0</v>
      </c>
      <c r="H24" s="10">
        <v>0.3</v>
      </c>
      <c r="I24" s="10">
        <v>0</v>
      </c>
      <c r="J24" s="10">
        <v>0</v>
      </c>
      <c r="K24" s="11">
        <f t="shared" si="1"/>
        <v>0.3</v>
      </c>
      <c r="L24" s="12">
        <f t="shared" si="2"/>
        <v>0</v>
      </c>
      <c r="M24" s="13" t="str">
        <f t="shared" si="3"/>
        <v>-</v>
      </c>
    </row>
    <row r="25" spans="1:13" ht="13.15" customHeight="1" x14ac:dyDescent="0.2">
      <c r="A25" s="9" t="s">
        <v>30</v>
      </c>
      <c r="B25" s="10">
        <v>0</v>
      </c>
      <c r="C25" s="10">
        <v>0</v>
      </c>
      <c r="D25" s="10">
        <v>0</v>
      </c>
      <c r="E25" s="10">
        <v>3.08</v>
      </c>
      <c r="F25" s="11">
        <f t="shared" si="0"/>
        <v>3.08</v>
      </c>
      <c r="G25" s="10">
        <v>0</v>
      </c>
      <c r="H25" s="10"/>
      <c r="I25" s="10">
        <v>0</v>
      </c>
      <c r="J25" s="10">
        <v>0</v>
      </c>
      <c r="K25" s="11">
        <f t="shared" si="1"/>
        <v>0</v>
      </c>
      <c r="L25" s="12">
        <f t="shared" si="2"/>
        <v>0</v>
      </c>
      <c r="M25" s="13" t="s">
        <v>12</v>
      </c>
    </row>
    <row r="26" spans="1:13" ht="12" customHeight="1" thickBot="1" x14ac:dyDescent="0.25">
      <c r="A26" s="9" t="s">
        <v>31</v>
      </c>
      <c r="B26" s="10">
        <v>0</v>
      </c>
      <c r="C26" s="10">
        <v>0</v>
      </c>
      <c r="D26" s="10">
        <v>0</v>
      </c>
      <c r="E26" s="10">
        <v>0</v>
      </c>
      <c r="F26" s="11">
        <f t="shared" si="0"/>
        <v>0</v>
      </c>
      <c r="G26" s="10">
        <v>0</v>
      </c>
      <c r="H26" s="10">
        <v>0.31919999999999998</v>
      </c>
      <c r="I26" s="10">
        <v>3.911</v>
      </c>
      <c r="J26" s="10">
        <v>2.867</v>
      </c>
      <c r="K26" s="11">
        <f t="shared" si="1"/>
        <v>7.0972</v>
      </c>
      <c r="L26" s="12">
        <f t="shared" si="2"/>
        <v>1.6514175217471837E-3</v>
      </c>
      <c r="M26" s="13" t="str">
        <f t="shared" si="3"/>
        <v>-</v>
      </c>
    </row>
    <row r="27" spans="1:13" ht="15.75" customHeight="1" thickBot="1" x14ac:dyDescent="0.25">
      <c r="A27" s="17" t="s">
        <v>10</v>
      </c>
      <c r="B27" s="18">
        <f t="shared" ref="B27:L27" si="4">SUM(B8:B26)</f>
        <v>19752.522923326575</v>
      </c>
      <c r="C27" s="18">
        <f t="shared" si="4"/>
        <v>22502.736812918622</v>
      </c>
      <c r="D27" s="18">
        <f t="shared" si="4"/>
        <v>16821.710165205372</v>
      </c>
      <c r="E27" s="18">
        <f t="shared" si="4"/>
        <v>133470.80090969906</v>
      </c>
      <c r="F27" s="18">
        <f t="shared" si="4"/>
        <v>192547.77081114962</v>
      </c>
      <c r="G27" s="18">
        <f t="shared" si="4"/>
        <v>8980.6211637794368</v>
      </c>
      <c r="H27" s="18">
        <f t="shared" si="4"/>
        <v>46255.526556039367</v>
      </c>
      <c r="I27" s="18">
        <f t="shared" si="4"/>
        <v>13046.887229164306</v>
      </c>
      <c r="J27" s="19">
        <f t="shared" si="4"/>
        <v>173608.42804712051</v>
      </c>
      <c r="K27" s="19">
        <f t="shared" si="4"/>
        <v>241891.46299610357</v>
      </c>
      <c r="L27" s="20">
        <f t="shared" si="4"/>
        <v>99.999999999999972</v>
      </c>
      <c r="M27" s="21">
        <f t="shared" si="3"/>
        <v>30.072215693511083</v>
      </c>
    </row>
    <row r="28" spans="1:13" ht="15.75" customHeight="1" x14ac:dyDescent="0.2">
      <c r="A28" s="22" t="s">
        <v>32</v>
      </c>
      <c r="B28" s="23"/>
      <c r="C28" s="23"/>
      <c r="D28" s="24"/>
      <c r="E28" s="24"/>
      <c r="F28" s="24"/>
      <c r="G28" s="23"/>
      <c r="H28" s="23"/>
      <c r="I28" s="23"/>
      <c r="J28" s="23"/>
      <c r="K28" s="23"/>
      <c r="L28" s="25"/>
      <c r="M28" s="26"/>
    </row>
    <row r="29" spans="1:13" ht="15.75" customHeight="1" x14ac:dyDescent="0.2">
      <c r="A29" s="22" t="s">
        <v>33</v>
      </c>
      <c r="B29" s="23"/>
      <c r="C29" s="23"/>
      <c r="D29" s="24"/>
      <c r="E29" s="24"/>
      <c r="F29" s="24"/>
      <c r="G29" s="23"/>
      <c r="H29" s="23"/>
      <c r="I29" s="23"/>
      <c r="J29" s="23"/>
      <c r="K29" s="23"/>
      <c r="L29" s="25"/>
      <c r="M29" s="26"/>
    </row>
    <row r="30" spans="1:13" ht="12.75" x14ac:dyDescent="0.2">
      <c r="A30" s="27"/>
      <c r="B30" s="23"/>
      <c r="C30" s="23"/>
      <c r="D30" s="24"/>
      <c r="E30" s="24"/>
      <c r="F30" s="24"/>
      <c r="G30" s="23"/>
      <c r="H30" s="23"/>
      <c r="I30" s="23"/>
      <c r="J30" s="23"/>
      <c r="K30" s="23"/>
      <c r="L30" s="25"/>
      <c r="M30" s="26"/>
    </row>
    <row r="31" spans="1:13" ht="15.75" customHeight="1" x14ac:dyDescent="0.2">
      <c r="A31" s="44" t="s">
        <v>34</v>
      </c>
      <c r="B31" s="45"/>
      <c r="C31" s="45"/>
      <c r="D31" s="45"/>
      <c r="E31" s="45"/>
      <c r="F31" s="24"/>
      <c r="G31" s="23"/>
      <c r="H31" s="23"/>
      <c r="I31" s="23"/>
      <c r="J31" s="23"/>
      <c r="K31" s="23"/>
      <c r="L31" s="25"/>
      <c r="M31" s="26"/>
    </row>
    <row r="32" spans="1:13" ht="15.75" customHeight="1" x14ac:dyDescent="0.2">
      <c r="A32" s="44" t="s">
        <v>35</v>
      </c>
      <c r="B32" s="45"/>
      <c r="C32" s="45"/>
      <c r="D32" s="45"/>
      <c r="E32" s="45"/>
      <c r="F32" s="24"/>
      <c r="G32" s="23"/>
      <c r="H32" s="23"/>
      <c r="I32" s="23"/>
      <c r="J32" s="23"/>
      <c r="K32" s="23"/>
      <c r="L32" s="25"/>
      <c r="M32" s="26"/>
    </row>
    <row r="33" spans="1:13" ht="15.75" customHeight="1" x14ac:dyDescent="0.2">
      <c r="A33" s="46" t="s">
        <v>2</v>
      </c>
      <c r="B33" s="45"/>
      <c r="C33" s="45"/>
      <c r="D33" s="45"/>
      <c r="E33" s="45"/>
      <c r="F33" s="24"/>
      <c r="G33" s="23"/>
      <c r="H33" s="23"/>
      <c r="I33" s="23"/>
      <c r="J33" s="23"/>
      <c r="K33" s="23"/>
      <c r="L33" s="25"/>
      <c r="M33" s="26"/>
    </row>
    <row r="34" spans="1:13" ht="13.5" thickBot="1" x14ac:dyDescent="0.25">
      <c r="A34" s="28"/>
      <c r="B34" s="23"/>
      <c r="C34" s="23"/>
      <c r="D34" s="24"/>
      <c r="E34" s="24"/>
      <c r="F34" s="24"/>
      <c r="G34" s="23"/>
      <c r="H34" s="23"/>
      <c r="I34" s="23"/>
      <c r="J34" s="23"/>
      <c r="K34" s="23"/>
      <c r="L34" s="25"/>
      <c r="M34" s="26"/>
    </row>
    <row r="35" spans="1:13" ht="15.75" customHeight="1" x14ac:dyDescent="0.2">
      <c r="A35" s="47" t="s">
        <v>3</v>
      </c>
      <c r="B35" s="49">
        <v>2021</v>
      </c>
      <c r="C35" s="49">
        <v>2022</v>
      </c>
      <c r="D35" s="51" t="s">
        <v>36</v>
      </c>
      <c r="E35" s="53" t="s">
        <v>37</v>
      </c>
      <c r="F35" s="29"/>
      <c r="G35" s="29"/>
      <c r="H35" s="29"/>
      <c r="I35" s="29"/>
      <c r="J35" s="29"/>
      <c r="K35" s="29"/>
      <c r="L35" s="30"/>
      <c r="M35" s="29"/>
    </row>
    <row r="36" spans="1:13" ht="32.450000000000003" customHeight="1" thickBot="1" x14ac:dyDescent="0.25">
      <c r="A36" s="48"/>
      <c r="B36" s="50"/>
      <c r="C36" s="50"/>
      <c r="D36" s="52"/>
      <c r="E36" s="54"/>
      <c r="F36" s="26"/>
      <c r="G36" s="26"/>
      <c r="H36" s="26"/>
      <c r="I36" s="26"/>
      <c r="J36" s="26"/>
      <c r="K36" s="26"/>
      <c r="L36" s="25"/>
      <c r="M36" s="26"/>
    </row>
    <row r="37" spans="1:13" ht="12.75" x14ac:dyDescent="0.2">
      <c r="A37" s="1"/>
      <c r="B37" s="1"/>
      <c r="C37" s="7"/>
      <c r="D37" s="6"/>
      <c r="E37" s="1"/>
      <c r="F37" s="31"/>
      <c r="G37" s="31"/>
      <c r="H37" s="31"/>
      <c r="I37" s="31"/>
      <c r="J37" s="31"/>
      <c r="K37" s="31"/>
      <c r="L37" s="32"/>
      <c r="M37" s="31"/>
    </row>
    <row r="38" spans="1:13" ht="15.75" customHeight="1" x14ac:dyDescent="0.2">
      <c r="A38" s="9" t="s">
        <v>11</v>
      </c>
      <c r="B38" s="33">
        <f t="shared" ref="B38:B56" si="5">SUM(B8:E8)</f>
        <v>104.090089296</v>
      </c>
      <c r="C38" s="10">
        <f t="shared" ref="C38:C56" si="6">SUM(G8:J8)</f>
        <v>1309.1462599619999</v>
      </c>
      <c r="D38" s="34">
        <f t="shared" ref="D38:D56" si="7">(C38/$C$57)*100</f>
        <v>0.54121226261841571</v>
      </c>
      <c r="E38" s="13" t="s">
        <v>22</v>
      </c>
      <c r="F38" s="31"/>
      <c r="G38" s="31"/>
      <c r="H38" s="31"/>
      <c r="I38" s="31"/>
      <c r="J38" s="31"/>
      <c r="K38" s="31"/>
      <c r="L38" s="32"/>
      <c r="M38" s="31"/>
    </row>
    <row r="39" spans="1:13" ht="15.75" customHeight="1" x14ac:dyDescent="0.2">
      <c r="A39" s="14" t="s">
        <v>14</v>
      </c>
      <c r="B39" s="33">
        <f t="shared" si="5"/>
        <v>74.076859000000013</v>
      </c>
      <c r="C39" s="10">
        <f t="shared" si="6"/>
        <v>0.5</v>
      </c>
      <c r="D39" s="34">
        <f t="shared" si="7"/>
        <v>2.0670427711955012E-4</v>
      </c>
      <c r="E39" s="13">
        <f t="shared" ref="E39:E57" si="8">IFERROR((C39/B39-1)*100,"-")</f>
        <v>-99.325025376683428</v>
      </c>
      <c r="F39" s="35"/>
      <c r="G39" s="35"/>
      <c r="H39" s="35"/>
      <c r="I39" s="35"/>
      <c r="J39" s="35"/>
      <c r="K39" s="35"/>
      <c r="L39" s="12"/>
      <c r="M39" s="36"/>
    </row>
    <row r="40" spans="1:13" ht="15.75" customHeight="1" x14ac:dyDescent="0.2">
      <c r="A40" s="9" t="s">
        <v>16</v>
      </c>
      <c r="B40" s="33">
        <f t="shared" si="5"/>
        <v>26556.646351278785</v>
      </c>
      <c r="C40" s="10">
        <f t="shared" si="6"/>
        <v>37803.884768358999</v>
      </c>
      <c r="D40" s="34">
        <f t="shared" si="7"/>
        <v>15.628449346708839</v>
      </c>
      <c r="E40" s="13">
        <f t="shared" si="8"/>
        <v>42.351877824884411</v>
      </c>
      <c r="F40" s="35"/>
      <c r="G40" s="35"/>
      <c r="H40" s="35"/>
      <c r="I40" s="35"/>
      <c r="J40" s="35"/>
      <c r="K40" s="35"/>
      <c r="L40" s="12"/>
      <c r="M40" s="36"/>
    </row>
    <row r="41" spans="1:13" ht="32.450000000000003" customHeight="1" x14ac:dyDescent="0.2">
      <c r="A41" s="16" t="s">
        <v>17</v>
      </c>
      <c r="B41" s="33">
        <f t="shared" si="5"/>
        <v>2163.0303546344503</v>
      </c>
      <c r="C41" s="10">
        <f t="shared" si="6"/>
        <v>3765.6498398227395</v>
      </c>
      <c r="D41" s="34">
        <f t="shared" si="7"/>
        <v>1.5567518560518183</v>
      </c>
      <c r="E41" s="13">
        <f t="shared" si="8"/>
        <v>74.091400601686416</v>
      </c>
      <c r="F41" s="35"/>
      <c r="G41" s="35"/>
      <c r="H41" s="35"/>
      <c r="I41" s="35"/>
      <c r="J41" s="35"/>
      <c r="K41" s="35"/>
      <c r="L41" s="12"/>
      <c r="M41" s="36"/>
    </row>
    <row r="42" spans="1:13" ht="38.25" x14ac:dyDescent="0.2">
      <c r="A42" s="16" t="s">
        <v>19</v>
      </c>
      <c r="B42" s="37">
        <f t="shared" si="5"/>
        <v>0</v>
      </c>
      <c r="C42" s="37">
        <f t="shared" si="6"/>
        <v>36.594999999999999</v>
      </c>
      <c r="D42" s="34">
        <f t="shared" si="7"/>
        <v>1.5128686042379874E-2</v>
      </c>
      <c r="E42" s="13" t="str">
        <f t="shared" si="8"/>
        <v>-</v>
      </c>
      <c r="F42" s="35"/>
      <c r="G42" s="35"/>
      <c r="H42" s="35"/>
      <c r="I42" s="35"/>
      <c r="J42" s="35"/>
      <c r="K42" s="35"/>
      <c r="L42" s="12"/>
      <c r="M42" s="36"/>
    </row>
    <row r="43" spans="1:13" ht="13.9" customHeight="1" x14ac:dyDescent="0.2">
      <c r="A43" s="16" t="s">
        <v>21</v>
      </c>
      <c r="B43" s="33">
        <f t="shared" si="5"/>
        <v>3633.0741656</v>
      </c>
      <c r="C43" s="10">
        <f t="shared" si="6"/>
        <v>6.7303063439999997</v>
      </c>
      <c r="D43" s="34">
        <f t="shared" si="7"/>
        <v>2.7823662152592844E-3</v>
      </c>
      <c r="E43" s="13">
        <f t="shared" si="8"/>
        <v>-99.814748996656149</v>
      </c>
      <c r="F43" s="38"/>
      <c r="G43" s="15"/>
      <c r="H43" s="15"/>
      <c r="I43" s="15"/>
      <c r="J43" s="15"/>
      <c r="K43" s="15"/>
      <c r="L43" s="39"/>
      <c r="M43" s="36"/>
    </row>
    <row r="44" spans="1:13" ht="25.9" customHeight="1" x14ac:dyDescent="0.2">
      <c r="A44" s="9" t="s">
        <v>20</v>
      </c>
      <c r="B44" s="33">
        <f t="shared" si="5"/>
        <v>307.6436725314</v>
      </c>
      <c r="C44" s="10">
        <f t="shared" si="6"/>
        <v>559.07089999999994</v>
      </c>
      <c r="D44" s="34">
        <f t="shared" si="7"/>
        <v>0.23112469248615258</v>
      </c>
      <c r="E44" s="13">
        <f t="shared" si="8"/>
        <v>81.726767009302861</v>
      </c>
      <c r="F44" s="38"/>
      <c r="G44" s="15"/>
      <c r="H44" s="15"/>
      <c r="I44" s="15"/>
      <c r="J44" s="15"/>
      <c r="K44" s="15"/>
      <c r="L44" s="39"/>
      <c r="M44" s="36"/>
    </row>
    <row r="45" spans="1:13" ht="12.75" x14ac:dyDescent="0.2">
      <c r="A45" s="9" t="s">
        <v>23</v>
      </c>
      <c r="B45" s="33">
        <f t="shared" si="5"/>
        <v>309.10914426580001</v>
      </c>
      <c r="C45" s="10">
        <f t="shared" si="6"/>
        <v>14584.13975851654</v>
      </c>
      <c r="D45" s="34">
        <f t="shared" si="7"/>
        <v>6.0292081323893036</v>
      </c>
      <c r="E45" s="13" t="s">
        <v>22</v>
      </c>
      <c r="F45" s="38"/>
      <c r="G45" s="15"/>
      <c r="H45" s="15"/>
      <c r="I45" s="15"/>
      <c r="J45" s="15"/>
      <c r="K45" s="15"/>
      <c r="L45" s="39"/>
      <c r="M45" s="36"/>
    </row>
    <row r="46" spans="1:13" ht="25.9" customHeight="1" x14ac:dyDescent="0.2">
      <c r="A46" s="9" t="s">
        <v>24</v>
      </c>
      <c r="B46" s="33">
        <f t="shared" si="5"/>
        <v>303.01970946199998</v>
      </c>
      <c r="C46" s="10">
        <f t="shared" si="6"/>
        <v>124.2617</v>
      </c>
      <c r="D46" s="34">
        <f t="shared" si="7"/>
        <v>5.1370849744292811E-2</v>
      </c>
      <c r="E46" s="13">
        <f t="shared" si="8"/>
        <v>-58.992205417719546</v>
      </c>
      <c r="F46" s="38"/>
      <c r="G46" s="15"/>
      <c r="H46" s="15"/>
      <c r="I46" s="15"/>
      <c r="J46" s="15"/>
      <c r="K46" s="15"/>
      <c r="L46" s="39"/>
      <c r="M46" s="36"/>
    </row>
    <row r="47" spans="1:13" ht="13.15" customHeight="1" x14ac:dyDescent="0.2">
      <c r="A47" s="9" t="s">
        <v>13</v>
      </c>
      <c r="B47" s="33">
        <f t="shared" si="5"/>
        <v>144323.75629259666</v>
      </c>
      <c r="C47" s="10">
        <f t="shared" si="6"/>
        <v>114413.23480108847</v>
      </c>
      <c r="D47" s="34">
        <f t="shared" si="7"/>
        <v>47.299409984936702</v>
      </c>
      <c r="E47" s="13">
        <f t="shared" si="8"/>
        <v>-20.724600204327203</v>
      </c>
      <c r="F47" s="38"/>
      <c r="G47" s="15"/>
      <c r="H47" s="15"/>
      <c r="I47" s="15"/>
      <c r="J47" s="15"/>
      <c r="K47" s="15"/>
      <c r="L47" s="39"/>
      <c r="M47" s="36"/>
    </row>
    <row r="48" spans="1:13" ht="13.9" customHeight="1" x14ac:dyDescent="0.2">
      <c r="A48" s="9" t="s">
        <v>25</v>
      </c>
      <c r="B48" s="33">
        <f t="shared" si="5"/>
        <v>63.269848690000003</v>
      </c>
      <c r="C48" s="10">
        <f t="shared" si="6"/>
        <v>167.10838670020001</v>
      </c>
      <c r="D48" s="34">
        <f t="shared" si="7"/>
        <v>6.9084036546958189E-2</v>
      </c>
      <c r="E48" s="13">
        <f t="shared" si="8"/>
        <v>164.12009853061656</v>
      </c>
      <c r="F48" s="38"/>
      <c r="G48" s="15"/>
      <c r="H48" s="15"/>
      <c r="I48" s="15"/>
      <c r="J48" s="15"/>
      <c r="K48" s="15"/>
      <c r="L48" s="39"/>
      <c r="M48" s="36"/>
    </row>
    <row r="49" spans="1:13" ht="15" customHeight="1" x14ac:dyDescent="0.2">
      <c r="A49" s="9" t="s">
        <v>15</v>
      </c>
      <c r="B49" s="33">
        <f t="shared" si="5"/>
        <v>6860.905576194401</v>
      </c>
      <c r="C49" s="10">
        <f t="shared" si="6"/>
        <v>57153.739366737136</v>
      </c>
      <c r="D49" s="34">
        <f t="shared" si="7"/>
        <v>23.62784476096115</v>
      </c>
      <c r="E49" s="13">
        <f t="shared" si="8"/>
        <v>733.03492129444385</v>
      </c>
      <c r="F49" s="38"/>
      <c r="G49" s="15"/>
      <c r="H49" s="15"/>
      <c r="I49" s="15"/>
      <c r="J49" s="15"/>
      <c r="K49" s="15"/>
      <c r="L49" s="39"/>
      <c r="M49" s="36"/>
    </row>
    <row r="50" spans="1:13" ht="25.5" x14ac:dyDescent="0.2">
      <c r="A50" s="9" t="s">
        <v>26</v>
      </c>
      <c r="B50" s="33">
        <f t="shared" si="5"/>
        <v>560.82152725999993</v>
      </c>
      <c r="C50" s="10">
        <f t="shared" si="6"/>
        <v>1.4722134115343999</v>
      </c>
      <c r="D50" s="34">
        <f t="shared" si="7"/>
        <v>6.0862561799384979E-4</v>
      </c>
      <c r="E50" s="13">
        <f t="shared" si="8"/>
        <v>-99.737489853728121</v>
      </c>
      <c r="F50" s="38"/>
      <c r="G50" s="15"/>
      <c r="H50" s="15"/>
      <c r="I50" s="15"/>
      <c r="J50" s="15"/>
      <c r="K50" s="15"/>
      <c r="L50" s="39"/>
      <c r="M50" s="36"/>
    </row>
    <row r="51" spans="1:13" ht="25.9" customHeight="1" x14ac:dyDescent="0.2">
      <c r="A51" s="9" t="s">
        <v>18</v>
      </c>
      <c r="B51" s="33">
        <f t="shared" si="5"/>
        <v>7285.2270499401266</v>
      </c>
      <c r="C51" s="10">
        <f t="shared" si="6"/>
        <v>11950.439695161986</v>
      </c>
      <c r="D51" s="34">
        <f t="shared" si="7"/>
        <v>4.9404139968984708</v>
      </c>
      <c r="E51" s="13">
        <f t="shared" si="8"/>
        <v>64.036612905018515</v>
      </c>
      <c r="F51" s="38"/>
      <c r="G51" s="15"/>
      <c r="H51" s="15"/>
      <c r="I51" s="15"/>
      <c r="J51" s="15"/>
      <c r="K51" s="15"/>
      <c r="L51" s="39"/>
      <c r="M51" s="36"/>
    </row>
    <row r="52" spans="1:13" ht="29.25" customHeight="1" x14ac:dyDescent="0.2">
      <c r="A52" s="9" t="s">
        <v>27</v>
      </c>
      <c r="B52" s="33">
        <f t="shared" si="5"/>
        <v>0</v>
      </c>
      <c r="C52" s="10">
        <f t="shared" si="6"/>
        <v>0</v>
      </c>
      <c r="D52" s="34">
        <f t="shared" si="7"/>
        <v>0</v>
      </c>
      <c r="E52" s="13" t="str">
        <f t="shared" si="8"/>
        <v>-</v>
      </c>
      <c r="F52" s="15"/>
      <c r="G52" s="15"/>
      <c r="H52" s="15"/>
      <c r="I52" s="15"/>
      <c r="J52" s="15"/>
      <c r="K52" s="15"/>
      <c r="L52" s="39"/>
      <c r="M52" s="15"/>
    </row>
    <row r="53" spans="1:13" ht="13.9" customHeight="1" x14ac:dyDescent="0.2">
      <c r="A53" s="9" t="s">
        <v>28</v>
      </c>
      <c r="B53" s="33">
        <f t="shared" si="5"/>
        <v>0</v>
      </c>
      <c r="C53" s="10">
        <f t="shared" si="6"/>
        <v>8.0927999999999987</v>
      </c>
      <c r="D53" s="34">
        <f t="shared" si="7"/>
        <v>3.3456327477461903E-3</v>
      </c>
      <c r="E53" s="13" t="str">
        <f t="shared" si="8"/>
        <v>-</v>
      </c>
      <c r="F53" s="15"/>
      <c r="G53" s="15"/>
      <c r="H53" s="15"/>
      <c r="I53" s="15"/>
      <c r="J53" s="15"/>
      <c r="K53" s="15"/>
      <c r="L53" s="39"/>
      <c r="M53" s="15"/>
    </row>
    <row r="54" spans="1:13" ht="27" customHeight="1" x14ac:dyDescent="0.2">
      <c r="A54" s="9" t="s">
        <v>29</v>
      </c>
      <c r="B54" s="33">
        <f t="shared" si="5"/>
        <v>2.0170400000000002E-2</v>
      </c>
      <c r="C54" s="10">
        <f t="shared" si="6"/>
        <v>0.3</v>
      </c>
      <c r="D54" s="34">
        <f t="shared" si="7"/>
        <v>1.2402256627173008E-4</v>
      </c>
      <c r="E54" s="13" t="s">
        <v>22</v>
      </c>
      <c r="F54" s="15"/>
      <c r="G54" s="15"/>
      <c r="H54" s="15"/>
      <c r="I54" s="15"/>
      <c r="J54" s="15"/>
      <c r="K54" s="15"/>
      <c r="L54" s="39"/>
      <c r="M54" s="15"/>
    </row>
    <row r="55" spans="1:13" ht="12" customHeight="1" x14ac:dyDescent="0.2">
      <c r="A55" s="9" t="s">
        <v>30</v>
      </c>
      <c r="B55" s="33">
        <f t="shared" si="5"/>
        <v>3.08</v>
      </c>
      <c r="C55" s="10">
        <f t="shared" si="6"/>
        <v>0</v>
      </c>
      <c r="D55" s="34">
        <f t="shared" si="7"/>
        <v>0</v>
      </c>
      <c r="E55" s="13" t="s">
        <v>12</v>
      </c>
      <c r="F55" s="15"/>
      <c r="G55" s="15"/>
      <c r="H55" s="15"/>
      <c r="I55" s="15"/>
      <c r="J55" s="15"/>
      <c r="K55" s="15"/>
      <c r="L55" s="39"/>
      <c r="M55" s="15"/>
    </row>
    <row r="56" spans="1:13" ht="12.6" customHeight="1" thickBot="1" x14ac:dyDescent="0.25">
      <c r="A56" s="9" t="s">
        <v>31</v>
      </c>
      <c r="B56" s="33">
        <f t="shared" si="5"/>
        <v>0</v>
      </c>
      <c r="C56" s="10">
        <f t="shared" si="6"/>
        <v>7.0972</v>
      </c>
      <c r="D56" s="34">
        <f t="shared" si="7"/>
        <v>2.9340431911457424E-3</v>
      </c>
      <c r="E56" s="13" t="str">
        <f t="shared" si="8"/>
        <v>-</v>
      </c>
      <c r="F56" s="15"/>
      <c r="G56" s="15"/>
      <c r="H56" s="15"/>
      <c r="I56" s="15"/>
      <c r="J56" s="15"/>
      <c r="K56" s="15"/>
      <c r="L56" s="39"/>
      <c r="M56" s="15"/>
    </row>
    <row r="57" spans="1:13" ht="13.5" thickBot="1" x14ac:dyDescent="0.25">
      <c r="A57" s="17" t="s">
        <v>10</v>
      </c>
      <c r="B57" s="19">
        <f t="shared" ref="B57:D57" si="9">SUM(B38:B56)</f>
        <v>192547.77081114962</v>
      </c>
      <c r="C57" s="19">
        <f t="shared" si="9"/>
        <v>241891.46299610357</v>
      </c>
      <c r="D57" s="20">
        <f t="shared" si="9"/>
        <v>100.00000000000003</v>
      </c>
      <c r="E57" s="21">
        <f t="shared" si="8"/>
        <v>25.626727319190891</v>
      </c>
      <c r="F57" s="15"/>
      <c r="G57" s="15"/>
      <c r="H57" s="15"/>
      <c r="I57" s="15"/>
      <c r="J57" s="15"/>
      <c r="K57" s="15"/>
      <c r="L57" s="39"/>
      <c r="M57" s="15"/>
    </row>
    <row r="58" spans="1:13" ht="15.75" customHeight="1" x14ac:dyDescent="0.2">
      <c r="A58" s="22" t="s">
        <v>32</v>
      </c>
      <c r="B58" s="40"/>
      <c r="C58" s="1"/>
      <c r="D58" s="1"/>
      <c r="E58" s="40"/>
      <c r="F58" s="1"/>
      <c r="G58" s="1"/>
      <c r="H58" s="1"/>
      <c r="I58" s="1"/>
      <c r="J58" s="1"/>
      <c r="K58" s="1"/>
      <c r="L58" s="3"/>
      <c r="M58" s="1"/>
    </row>
    <row r="59" spans="1:13" ht="15.75" customHeight="1" x14ac:dyDescent="0.2">
      <c r="A59" s="22" t="s">
        <v>33</v>
      </c>
      <c r="B59" s="1"/>
      <c r="C59" s="1"/>
      <c r="D59" s="1"/>
      <c r="E59" s="1"/>
      <c r="F59" s="1"/>
      <c r="G59" s="1"/>
      <c r="H59" s="1"/>
      <c r="I59" s="1"/>
      <c r="J59" s="1"/>
      <c r="K59" s="1"/>
      <c r="L59" s="3"/>
      <c r="M59" s="1"/>
    </row>
    <row r="60" spans="1:13" ht="15.75" customHeight="1" x14ac:dyDescent="0.2">
      <c r="A60" s="42" t="s">
        <v>38</v>
      </c>
      <c r="B60" s="42"/>
      <c r="C60" s="42"/>
      <c r="D60" s="42"/>
      <c r="E60" s="42"/>
      <c r="F60" s="42"/>
      <c r="G60" s="42"/>
      <c r="H60" s="42"/>
      <c r="I60" s="42"/>
      <c r="J60" s="42"/>
      <c r="K60" s="42"/>
      <c r="L60" s="1"/>
      <c r="M60" s="1"/>
    </row>
    <row r="61" spans="1:13" ht="15.75" customHeight="1" x14ac:dyDescent="0.2">
      <c r="A61" s="27" t="s">
        <v>39</v>
      </c>
      <c r="K61" s="41"/>
      <c r="L61" s="1"/>
      <c r="M61" s="1"/>
    </row>
    <row r="62" spans="1:13" ht="15.75" customHeight="1" x14ac:dyDescent="0.2">
      <c r="A62" s="43" t="s">
        <v>40</v>
      </c>
      <c r="B62" s="43"/>
      <c r="C62" s="43"/>
      <c r="D62" s="43"/>
      <c r="E62" s="43"/>
      <c r="F62" s="43"/>
      <c r="G62" s="43"/>
      <c r="H62" s="43"/>
      <c r="I62" s="43"/>
      <c r="J62" s="43"/>
      <c r="K62" s="43"/>
      <c r="L62" s="43"/>
      <c r="M62" s="43"/>
    </row>
    <row r="63" spans="1:13" ht="15.75" customHeight="1" x14ac:dyDescent="0.2">
      <c r="A63" s="43"/>
      <c r="B63" s="43"/>
      <c r="C63" s="43"/>
      <c r="D63" s="43"/>
      <c r="E63" s="43"/>
      <c r="F63" s="43"/>
      <c r="G63" s="43"/>
      <c r="H63" s="43"/>
      <c r="I63" s="43"/>
      <c r="J63" s="43"/>
      <c r="K63" s="43"/>
      <c r="L63" s="43"/>
      <c r="M63" s="43"/>
    </row>
    <row r="64" spans="1:13" ht="15.75" customHeight="1" x14ac:dyDescent="0.2">
      <c r="A64" s="43"/>
      <c r="B64" s="43"/>
      <c r="C64" s="43"/>
      <c r="D64" s="43"/>
      <c r="E64" s="43"/>
      <c r="F64" s="43"/>
      <c r="G64" s="43"/>
      <c r="H64" s="43"/>
      <c r="I64" s="43"/>
      <c r="J64" s="43"/>
      <c r="K64" s="43"/>
      <c r="L64" s="43"/>
      <c r="M64" s="43"/>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29.25" customHeight="1" x14ac:dyDescent="0.2"/>
    <row r="78" ht="39.75" customHeight="1" x14ac:dyDescent="0.2"/>
    <row r="79" ht="15.75" customHeight="1" x14ac:dyDescent="0.2"/>
    <row r="80" ht="42" customHeight="1" x14ac:dyDescent="0.2"/>
    <row r="81" ht="15.75" customHeight="1" x14ac:dyDescent="0.2"/>
    <row r="82" ht="28.5" customHeight="1" x14ac:dyDescent="0.2"/>
    <row r="83" ht="15.75" customHeight="1" x14ac:dyDescent="0.2"/>
    <row r="84" ht="15.75" customHeight="1" x14ac:dyDescent="0.2"/>
    <row r="85" ht="15.75" customHeight="1" x14ac:dyDescent="0.2"/>
    <row r="86" ht="30" customHeight="1" x14ac:dyDescent="0.2"/>
    <row r="87" ht="26.25" customHeight="1" x14ac:dyDescent="0.2"/>
    <row r="88" ht="40.5" customHeight="1" x14ac:dyDescent="0.2"/>
    <row r="89" ht="15.75" customHeight="1" x14ac:dyDescent="0.2"/>
    <row r="90" ht="28.5" customHeight="1" x14ac:dyDescent="0.2"/>
    <row r="91" ht="29.2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28.5" customHeight="1" x14ac:dyDescent="0.2"/>
    <row r="135" ht="40.5" customHeight="1" x14ac:dyDescent="0.2"/>
    <row r="136" ht="15.75" customHeight="1" x14ac:dyDescent="0.2"/>
    <row r="137" ht="40.5" customHeight="1" x14ac:dyDescent="0.2"/>
    <row r="138" ht="15.75" customHeight="1" x14ac:dyDescent="0.2"/>
    <row r="139" ht="26.25" customHeight="1" x14ac:dyDescent="0.2"/>
    <row r="140" ht="15.75" customHeight="1" x14ac:dyDescent="0.2"/>
    <row r="141" ht="15.75" customHeight="1" x14ac:dyDescent="0.2"/>
    <row r="142" ht="15.75" customHeight="1" x14ac:dyDescent="0.2"/>
    <row r="143" ht="25.5" customHeight="1" x14ac:dyDescent="0.2"/>
    <row r="144" ht="27.75" customHeight="1" x14ac:dyDescent="0.2"/>
    <row r="145" ht="41.25" customHeight="1" x14ac:dyDescent="0.2"/>
    <row r="146" ht="15.75" customHeight="1" x14ac:dyDescent="0.2"/>
    <row r="147" ht="26.25" customHeight="1" x14ac:dyDescent="0.2"/>
    <row r="148" ht="26.2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sheetData>
  <mergeCells count="18">
    <mergeCell ref="A1:M1"/>
    <mergeCell ref="A2:M2"/>
    <mergeCell ref="A3:M3"/>
    <mergeCell ref="A5:A6"/>
    <mergeCell ref="B5:F5"/>
    <mergeCell ref="G5:K5"/>
    <mergeCell ref="L5:L6"/>
    <mergeCell ref="M5:M6"/>
    <mergeCell ref="A60:K60"/>
    <mergeCell ref="A62:M64"/>
    <mergeCell ref="A31:E31"/>
    <mergeCell ref="A32:E32"/>
    <mergeCell ref="A33:E33"/>
    <mergeCell ref="A35:A36"/>
    <mergeCell ref="B35:B36"/>
    <mergeCell ref="C35:C36"/>
    <mergeCell ref="D35:D36"/>
    <mergeCell ref="E35:E36"/>
  </mergeCells>
  <printOptions horizontalCentered="1"/>
  <pageMargins left="0.70866141732283472" right="0.39370078740157483" top="0.70866141732283472" bottom="0.3937007874015748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4A-4B</vt:lpstr>
      <vt:lpstr>'4A-4B'!Print_Area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2023-02-08T02:02:40Z</dcterms:created>
  <dcterms:modified xsi:type="dcterms:W3CDTF">2023-02-08T02:04:50Z</dcterms:modified>
</cp:coreProperties>
</file>