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AF5F9B08-CB3F-408D-B786-6AB41BFFF4EC}" xr6:coauthVersionLast="47" xr6:coauthVersionMax="47" xr10:uidLastSave="{00000000-0000-0000-0000-000000000000}"/>
  <bookViews>
    <workbookView xWindow="-120" yWindow="-120" windowWidth="29040" windowHeight="15840" xr2:uid="{13A0597C-9F26-4165-A65E-4CC2D97ADCE4}"/>
  </bookViews>
  <sheets>
    <sheet name="2A-2B" sheetId="1" r:id="rId1"/>
  </sheets>
  <definedNames>
    <definedName name="_xlnm.Print_Area" localSheetId="0">'2A-2B'!$A$1:$M$44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 l="1"/>
  <c r="L15" i="1" s="1"/>
  <c r="I17" i="1"/>
  <c r="H17" i="1"/>
  <c r="G17" i="1"/>
  <c r="E17" i="1"/>
  <c r="D17" i="1"/>
  <c r="C17" i="1"/>
  <c r="B17" i="1"/>
  <c r="L16" i="1"/>
  <c r="K16" i="1"/>
  <c r="C36" i="1" s="1"/>
  <c r="F16" i="1"/>
  <c r="B36" i="1" s="1"/>
  <c r="K15" i="1"/>
  <c r="C35" i="1" s="1"/>
  <c r="F15" i="1"/>
  <c r="B35" i="1" s="1"/>
  <c r="M14" i="1"/>
  <c r="L14" i="1"/>
  <c r="K14" i="1"/>
  <c r="C34" i="1" s="1"/>
  <c r="F14" i="1"/>
  <c r="B34" i="1" s="1"/>
  <c r="M13" i="1"/>
  <c r="K13" i="1"/>
  <c r="C33" i="1" s="1"/>
  <c r="F13" i="1"/>
  <c r="B33" i="1" s="1"/>
  <c r="M12" i="1"/>
  <c r="L12" i="1"/>
  <c r="K12" i="1"/>
  <c r="C32" i="1" s="1"/>
  <c r="F12" i="1"/>
  <c r="B32" i="1" s="1"/>
  <c r="M11" i="1"/>
  <c r="K11" i="1"/>
  <c r="C31" i="1" s="1"/>
  <c r="F31" i="1" s="1"/>
  <c r="F11" i="1"/>
  <c r="B31" i="1" s="1"/>
  <c r="M10" i="1"/>
  <c r="K10" i="1"/>
  <c r="C30" i="1" s="1"/>
  <c r="F10" i="1"/>
  <c r="B30" i="1" s="1"/>
  <c r="M9" i="1"/>
  <c r="K9" i="1"/>
  <c r="C29" i="1" s="1"/>
  <c r="F9" i="1"/>
  <c r="B29" i="1" s="1"/>
  <c r="M8" i="1"/>
  <c r="K8" i="1"/>
  <c r="F8" i="1"/>
  <c r="B28" i="1" s="1"/>
  <c r="M17" i="1" l="1"/>
  <c r="L10" i="1"/>
  <c r="L8" i="1"/>
  <c r="K17" i="1"/>
  <c r="B37" i="1"/>
  <c r="F34" i="1"/>
  <c r="F33" i="1"/>
  <c r="F29" i="1"/>
  <c r="L9" i="1"/>
  <c r="L11" i="1"/>
  <c r="L13" i="1"/>
  <c r="F17" i="1"/>
  <c r="C28" i="1"/>
  <c r="C37" i="1" l="1"/>
  <c r="D28" i="1" s="1"/>
  <c r="F28" i="1"/>
  <c r="L17" i="1"/>
  <c r="F37" i="1" l="1"/>
  <c r="D34" i="1"/>
  <c r="D29" i="1"/>
  <c r="D32" i="1"/>
  <c r="D31" i="1"/>
  <c r="D30" i="1"/>
  <c r="D36" i="1"/>
  <c r="D35" i="1"/>
  <c r="D33" i="1"/>
  <c r="D37" i="1" l="1"/>
</calcChain>
</file>

<file path=xl/sharedStrings.xml><?xml version="1.0" encoding="utf-8"?>
<sst xmlns="http://schemas.openxmlformats.org/spreadsheetml/2006/main" count="54" uniqueCount="30">
  <si>
    <t>TABLE 2A. Total Approved Foreign Investments by Investment Promotion Agency at Current Prices:</t>
  </si>
  <si>
    <t>First Quarter 2021 to Fourth Quarter 2022</t>
  </si>
  <si>
    <t>(in million PhP)</t>
  </si>
  <si>
    <t>Agency</t>
  </si>
  <si>
    <t>Share to 
Total (%)
Q4 2022</t>
  </si>
  <si>
    <t>Growth 
Rate (%)
Q4 2021  -   
Q4 2022</t>
  </si>
  <si>
    <t>Q1</t>
  </si>
  <si>
    <t>Q2</t>
  </si>
  <si>
    <t>Q3</t>
  </si>
  <si>
    <t>Q4</t>
  </si>
  <si>
    <t>Total</t>
  </si>
  <si>
    <t>AFAB</t>
  </si>
  <si>
    <t>BOI</t>
  </si>
  <si>
    <t>BOI-BARMM</t>
  </si>
  <si>
    <t>CDC</t>
  </si>
  <si>
    <t>CEZA</t>
  </si>
  <si>
    <t>PEZA</t>
  </si>
  <si>
    <t>PPMC</t>
  </si>
  <si>
    <t>SBMA</t>
  </si>
  <si>
    <t>**</t>
  </si>
  <si>
    <t>TIEZA</t>
  </si>
  <si>
    <t>-</t>
  </si>
  <si>
    <t xml:space="preserve">**Growth rates greater than 1,000 </t>
  </si>
  <si>
    <t>Dash (-) is equivalent to zero</t>
  </si>
  <si>
    <t>TABLE 2B. Total Approved Foreign Investments by Investment Promotion Agency at Current Prices:</t>
  </si>
  <si>
    <t>2021 and 2022</t>
  </si>
  <si>
    <t>Share to Total (%) 
2022</t>
  </si>
  <si>
    <t>Growth Rate (%)
2021 - 2022</t>
  </si>
  <si>
    <r>
      <rPr>
        <b/>
        <i/>
        <sz val="9"/>
        <color theme="1"/>
        <rFont val="Arial"/>
        <family val="2"/>
      </rPr>
      <t xml:space="preserve">Note: </t>
    </r>
    <r>
      <rPr>
        <i/>
        <sz val="9"/>
        <color theme="1"/>
        <rFont val="Arial"/>
        <family val="2"/>
      </rPr>
      <t>Details may not add up to totals due to rounding.</t>
    </r>
  </si>
  <si>
    <r>
      <rPr>
        <b/>
        <i/>
        <sz val="9"/>
        <rFont val="Arial"/>
        <family val="2"/>
      </rPr>
      <t xml:space="preserve">Sources: </t>
    </r>
    <r>
      <rPr>
        <i/>
        <sz val="9"/>
        <rFont val="Arial"/>
        <family val="2"/>
      </rPr>
      <t xml:space="preserve">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</si>
</sst>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_);[Red]\(#,##0.0\)"/>
    <numFmt numFmtId="165" formatCode="_(* #,##0.0_);_(* \(#,##0.0\);_(* &quot;-&quot;??_);_(@_)"/>
    <numFmt numFmtId="166" formatCode="_(* #,##0.00_);_(* \(#,##0.00\);_(* &quot;-&quot;??_);_(@_)"/>
    <numFmt numFmtId="167" formatCode="0.0_ ;[Red]\-0.0\ "/>
    <numFmt numFmtId="168" formatCode="0.000000"/>
    <numFmt numFmtId="169" formatCode="0.0"/>
    <numFmt numFmtId="170" formatCode="_(* #,##0.00000_);_(* \(#,##0.00000\);_(* &quot;-&quot;??_);_(@_)"/>
    <numFmt numFmtId="171" formatCode="#,##0.0"/>
    <numFmt numFmtId="172" formatCode="#,##0;[Red]#,##0"/>
  </numFmts>
  <fonts count="14" x14ac:knownFonts="1">
    <font>
      <sz val="10"/>
      <color rgb="FF000000"/>
      <name val="Arial"/>
    </font>
    <font>
      <b/>
      <sz val="10"/>
      <color theme="1"/>
      <name val="Arial"/>
      <family val="2"/>
    </font>
    <font>
      <sz val="10"/>
      <name val="Arial"/>
      <family val="2"/>
    </font>
    <font>
      <sz val="10"/>
      <color theme="1"/>
      <name val="Arial"/>
      <family val="2"/>
    </font>
    <font>
      <b/>
      <sz val="10"/>
      <name val="Arial"/>
      <family val="2"/>
    </font>
    <font>
      <b/>
      <i/>
      <sz val="10"/>
      <color theme="1"/>
      <name val="Arial"/>
      <family val="2"/>
    </font>
    <font>
      <i/>
      <sz val="9"/>
      <color theme="1"/>
      <name val="Arial"/>
      <family val="2"/>
    </font>
    <font>
      <i/>
      <sz val="10"/>
      <color theme="1"/>
      <name val="Arial"/>
      <family val="2"/>
    </font>
    <font>
      <i/>
      <sz val="10"/>
      <color rgb="FFFFFFFF"/>
      <name val="Arial"/>
      <family val="2"/>
    </font>
    <font>
      <sz val="10"/>
      <color rgb="FFFF0000"/>
      <name val="Arial"/>
      <family val="2"/>
    </font>
    <font>
      <b/>
      <i/>
      <sz val="9"/>
      <color theme="1"/>
      <name val="Arial"/>
      <family val="2"/>
    </font>
    <font>
      <sz val="10"/>
      <color rgb="FFFFFFFF"/>
      <name val="Arial"/>
      <family val="2"/>
    </font>
    <font>
      <i/>
      <sz val="9"/>
      <name val="Arial"/>
      <family val="2"/>
    </font>
    <font>
      <b/>
      <i/>
      <sz val="9"/>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22">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indexed="64"/>
      </top>
      <bottom style="medium">
        <color indexed="64"/>
      </bottom>
      <diagonal/>
    </border>
    <border>
      <left/>
      <right style="thin">
        <color auto="1"/>
      </right>
      <top style="medium">
        <color auto="1"/>
      </top>
      <bottom/>
      <diagonal/>
    </border>
    <border>
      <left style="thin">
        <color indexed="64"/>
      </left>
      <right style="thin">
        <color indexed="64"/>
      </right>
      <top style="medium">
        <color indexed="64"/>
      </top>
      <bottom/>
      <diagonal/>
    </border>
    <border>
      <left style="thin">
        <color auto="1"/>
      </left>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thin">
        <color rgb="FF000000"/>
      </bottom>
      <diagonal/>
    </border>
  </borders>
  <cellStyleXfs count="2">
    <xf numFmtId="0" fontId="0" fillId="0" borderId="0"/>
    <xf numFmtId="0" fontId="2" fillId="0" borderId="0"/>
  </cellStyleXfs>
  <cellXfs count="80">
    <xf numFmtId="0" fontId="0" fillId="0" borderId="0" xfId="0"/>
    <xf numFmtId="0" fontId="1" fillId="2" borderId="0" xfId="0" applyFont="1" applyFill="1" applyAlignment="1">
      <alignment horizontal="center" vertical="center"/>
    </xf>
    <xf numFmtId="3" fontId="3" fillId="2" borderId="0" xfId="0" applyNumberFormat="1" applyFont="1" applyFill="1" applyAlignment="1">
      <alignment horizontal="center" vertical="center"/>
    </xf>
    <xf numFmtId="0" fontId="0" fillId="0" borderId="0" xfId="0" applyAlignment="1">
      <alignment vertical="center"/>
    </xf>
    <xf numFmtId="3" fontId="3" fillId="2" borderId="0" xfId="0" applyNumberFormat="1" applyFont="1" applyFill="1" applyAlignment="1">
      <alignment vertical="center"/>
    </xf>
    <xf numFmtId="0" fontId="5" fillId="2" borderId="0" xfId="0" applyFont="1" applyFill="1" applyAlignment="1">
      <alignment horizontal="left" vertical="center"/>
    </xf>
    <xf numFmtId="0" fontId="3" fillId="0" borderId="0" xfId="0" applyFont="1" applyAlignment="1">
      <alignment vertical="center"/>
    </xf>
    <xf numFmtId="0" fontId="3" fillId="2" borderId="0" xfId="0" applyFont="1" applyFill="1" applyAlignment="1">
      <alignment vertical="center"/>
    </xf>
    <xf numFmtId="3" fontId="1" fillId="2" borderId="8" xfId="0" applyNumberFormat="1" applyFont="1" applyFill="1" applyBorder="1" applyAlignment="1">
      <alignment horizontal="center" vertical="center"/>
    </xf>
    <xf numFmtId="3" fontId="1" fillId="2" borderId="9" xfId="0" applyNumberFormat="1" applyFont="1" applyFill="1" applyBorder="1" applyAlignment="1">
      <alignment horizontal="center" vertical="center"/>
    </xf>
    <xf numFmtId="3" fontId="1" fillId="2" borderId="0" xfId="0" applyNumberFormat="1" applyFont="1" applyFill="1" applyAlignment="1">
      <alignment horizontal="center" vertical="center"/>
    </xf>
    <xf numFmtId="165" fontId="3" fillId="2" borderId="0" xfId="0" applyNumberFormat="1" applyFont="1" applyFill="1" applyAlignment="1">
      <alignment vertical="center"/>
    </xf>
    <xf numFmtId="3"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left" vertical="center"/>
    </xf>
    <xf numFmtId="166" fontId="3" fillId="0" borderId="0" xfId="0" applyNumberFormat="1" applyFont="1" applyAlignment="1">
      <alignment horizontal="right" vertical="center"/>
    </xf>
    <xf numFmtId="166" fontId="1" fillId="0" borderId="0" xfId="0" applyNumberFormat="1" applyFont="1" applyAlignment="1">
      <alignment vertical="center"/>
    </xf>
    <xf numFmtId="165" fontId="1" fillId="0" borderId="0" xfId="0" applyNumberFormat="1" applyFont="1" applyAlignment="1">
      <alignment horizontal="right" vertical="center"/>
    </xf>
    <xf numFmtId="167" fontId="4" fillId="0" borderId="0" xfId="0" applyNumberFormat="1" applyFont="1" applyAlignment="1">
      <alignment horizontal="right" vertical="center"/>
    </xf>
    <xf numFmtId="0" fontId="1" fillId="0" borderId="0" xfId="0" applyFont="1" applyAlignment="1">
      <alignment vertical="center"/>
    </xf>
    <xf numFmtId="165" fontId="1" fillId="0" borderId="0" xfId="0" applyNumberFormat="1" applyFont="1" applyAlignment="1">
      <alignment vertical="center"/>
    </xf>
    <xf numFmtId="168" fontId="3" fillId="0" borderId="0" xfId="0" applyNumberFormat="1" applyFont="1" applyAlignment="1">
      <alignment vertical="center"/>
    </xf>
    <xf numFmtId="169" fontId="3" fillId="0" borderId="0" xfId="0" applyNumberFormat="1" applyFont="1" applyAlignment="1">
      <alignment vertical="center"/>
    </xf>
    <xf numFmtId="166" fontId="3" fillId="0" borderId="12" xfId="0" applyNumberFormat="1" applyFont="1" applyBorder="1" applyAlignment="1">
      <alignment horizontal="right" vertical="center"/>
    </xf>
    <xf numFmtId="170" fontId="3" fillId="2" borderId="0" xfId="0" applyNumberFormat="1" applyFont="1" applyFill="1" applyAlignment="1">
      <alignment vertical="center"/>
    </xf>
    <xf numFmtId="165" fontId="1" fillId="2" borderId="13" xfId="0" applyNumberFormat="1" applyFont="1" applyFill="1" applyBorder="1" applyAlignment="1">
      <alignment vertical="center"/>
    </xf>
    <xf numFmtId="166" fontId="1" fillId="2" borderId="13" xfId="0" applyNumberFormat="1" applyFont="1" applyFill="1" applyBorder="1" applyAlignment="1">
      <alignment vertical="center"/>
    </xf>
    <xf numFmtId="166" fontId="1" fillId="0" borderId="13" xfId="0" applyNumberFormat="1" applyFont="1" applyBorder="1" applyAlignment="1">
      <alignment vertical="center"/>
    </xf>
    <xf numFmtId="165" fontId="1" fillId="0" borderId="13" xfId="0" applyNumberFormat="1" applyFont="1" applyBorder="1" applyAlignment="1">
      <alignment vertical="center"/>
    </xf>
    <xf numFmtId="167" fontId="4" fillId="0" borderId="14" xfId="0" applyNumberFormat="1" applyFont="1" applyBorder="1" applyAlignment="1">
      <alignment horizontal="right" vertical="center"/>
    </xf>
    <xf numFmtId="49" fontId="6" fillId="0" borderId="0" xfId="0" quotePrefix="1" applyNumberFormat="1" applyFont="1" applyAlignment="1">
      <alignment horizontal="left" vertical="center"/>
    </xf>
    <xf numFmtId="49" fontId="6" fillId="0" borderId="0" xfId="0" applyNumberFormat="1" applyFont="1" applyAlignment="1">
      <alignment horizontal="left" vertical="center"/>
    </xf>
    <xf numFmtId="165" fontId="1" fillId="2" borderId="0" xfId="0" applyNumberFormat="1" applyFont="1" applyFill="1" applyAlignment="1">
      <alignment vertical="center"/>
    </xf>
    <xf numFmtId="3" fontId="7" fillId="2" borderId="0" xfId="0" applyNumberFormat="1" applyFont="1" applyFill="1" applyAlignment="1">
      <alignment vertical="center"/>
    </xf>
    <xf numFmtId="171"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171" fontId="8" fillId="2" borderId="0" xfId="0" applyNumberFormat="1" applyFont="1" applyFill="1" applyAlignment="1">
      <alignment vertical="center"/>
    </xf>
    <xf numFmtId="3" fontId="8" fillId="2" borderId="0" xfId="0" applyNumberFormat="1" applyFont="1" applyFill="1" applyAlignment="1">
      <alignment vertical="center"/>
    </xf>
    <xf numFmtId="0" fontId="7" fillId="2" borderId="0" xfId="0" applyFont="1" applyFill="1" applyAlignment="1">
      <alignment horizontal="left" vertical="center"/>
    </xf>
    <xf numFmtId="0" fontId="1" fillId="2" borderId="0" xfId="0" applyFont="1" applyFill="1" applyAlignment="1">
      <alignment vertical="center"/>
    </xf>
    <xf numFmtId="0" fontId="3" fillId="2" borderId="0" xfId="0" applyFont="1" applyFill="1" applyAlignment="1">
      <alignment vertical="center" wrapText="1"/>
    </xf>
    <xf numFmtId="165" fontId="1" fillId="2" borderId="0" xfId="0" applyNumberFormat="1" applyFont="1" applyFill="1" applyAlignment="1">
      <alignment horizontal="center" vertical="center"/>
    </xf>
    <xf numFmtId="166" fontId="3" fillId="0" borderId="0" xfId="0" applyNumberFormat="1" applyFont="1" applyAlignment="1">
      <alignment vertical="center"/>
    </xf>
    <xf numFmtId="165" fontId="1" fillId="0" borderId="0" xfId="0" applyNumberFormat="1" applyFont="1" applyAlignment="1">
      <alignment horizontal="left" vertical="center" indent="1"/>
    </xf>
    <xf numFmtId="0" fontId="1" fillId="0" borderId="21" xfId="0" applyFont="1" applyBorder="1" applyAlignment="1">
      <alignment vertical="center"/>
    </xf>
    <xf numFmtId="166" fontId="3" fillId="0" borderId="21" xfId="0" applyNumberFormat="1" applyFont="1" applyBorder="1" applyAlignment="1">
      <alignment vertical="center"/>
    </xf>
    <xf numFmtId="0" fontId="9" fillId="0" borderId="0" xfId="0" applyFont="1" applyAlignment="1">
      <alignment vertical="center"/>
    </xf>
    <xf numFmtId="166" fontId="1" fillId="2" borderId="0" xfId="0" applyNumberFormat="1" applyFont="1" applyFill="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165" fontId="1" fillId="0" borderId="13" xfId="0" applyNumberFormat="1" applyFont="1" applyBorder="1" applyAlignment="1">
      <alignment horizontal="left" vertical="center" indent="1"/>
    </xf>
    <xf numFmtId="165" fontId="1" fillId="0" borderId="13" xfId="0" applyNumberFormat="1" applyFont="1" applyBorder="1" applyAlignment="1">
      <alignment horizontal="right" vertical="center"/>
    </xf>
    <xf numFmtId="0" fontId="12" fillId="3" borderId="0" xfId="0" applyFont="1" applyFill="1" applyAlignment="1">
      <alignment horizontal="left" vertical="top" wrapText="1"/>
    </xf>
    <xf numFmtId="165" fontId="1" fillId="0" borderId="0" xfId="0" applyNumberFormat="1" applyFont="1" applyAlignment="1">
      <alignment horizontal="center" vertical="center"/>
    </xf>
    <xf numFmtId="167" fontId="4" fillId="0" borderId="0" xfId="0" applyNumberFormat="1" applyFont="1" applyAlignment="1">
      <alignment horizontal="right" vertical="center"/>
    </xf>
    <xf numFmtId="165" fontId="1" fillId="0" borderId="0" xfId="0" applyNumberFormat="1" applyFont="1" applyAlignment="1">
      <alignment vertical="center"/>
    </xf>
    <xf numFmtId="165" fontId="1" fillId="0" borderId="0" xfId="0" applyNumberFormat="1" applyFont="1" applyAlignment="1">
      <alignment horizontal="left" vertical="center" indent="1"/>
    </xf>
    <xf numFmtId="0" fontId="1" fillId="2" borderId="0" xfId="0" applyFont="1" applyFill="1" applyAlignment="1">
      <alignment horizontal="center" vertical="center"/>
    </xf>
    <xf numFmtId="172" fontId="1" fillId="2" borderId="0" xfId="0" applyNumberFormat="1" applyFont="1" applyFill="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9" xfId="0" applyFont="1" applyFill="1" applyBorder="1" applyAlignment="1">
      <alignment horizontal="center" vertical="center"/>
    </xf>
    <xf numFmtId="3" fontId="1" fillId="2" borderId="16"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64" fontId="1" fillId="2" borderId="17" xfId="0" applyNumberFormat="1"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0" fontId="2" fillId="0" borderId="0" xfId="0" applyFont="1" applyAlignment="1">
      <alignment vertical="center"/>
    </xf>
    <xf numFmtId="0" fontId="4" fillId="0" borderId="0" xfId="1" applyFont="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3" fontId="1" fillId="2" borderId="5"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cellXfs>
  <cellStyles count="2">
    <cellStyle name="Normal" xfId="0" builtinId="0"/>
    <cellStyle name="Normal 2 2" xfId="1" xr:uid="{CA870B22-2B65-41CE-AFD7-F0FECB2A21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67DA-2D44-49A2-B6C0-BC54BD22EEA7}">
  <sheetPr>
    <pageSetUpPr fitToPage="1"/>
  </sheetPr>
  <dimension ref="A1:N51"/>
  <sheetViews>
    <sheetView showGridLines="0" tabSelected="1" zoomScale="85" zoomScaleNormal="85" zoomScaleSheetLayoutView="100" workbookViewId="0">
      <selection activeCell="S25" sqref="S25"/>
    </sheetView>
  </sheetViews>
  <sheetFormatPr defaultColWidth="14.42578125" defaultRowHeight="15" customHeight="1" x14ac:dyDescent="0.2"/>
  <cols>
    <col min="1" max="1" width="11.7109375" style="3" customWidth="1"/>
    <col min="2" max="3" width="11.28515625" style="3" bestFit="1" customWidth="1"/>
    <col min="4" max="4" width="10.28515625" style="3" bestFit="1" customWidth="1"/>
    <col min="5" max="6" width="11.28515625" style="3" bestFit="1" customWidth="1"/>
    <col min="7" max="7" width="9.28515625" style="3" bestFit="1" customWidth="1"/>
    <col min="8" max="9" width="10.28515625" style="3" bestFit="1" customWidth="1"/>
    <col min="10" max="11" width="11.28515625" style="3" bestFit="1" customWidth="1"/>
    <col min="12" max="12" width="8.7109375" style="3" bestFit="1" customWidth="1"/>
    <col min="13" max="13" width="9.7109375" style="3" bestFit="1" customWidth="1"/>
    <col min="14" max="14" width="8.85546875" style="3" customWidth="1"/>
    <col min="15" max="16384" width="14.42578125" style="3"/>
  </cols>
  <sheetData>
    <row r="1" spans="1:14" ht="15.75" customHeight="1" x14ac:dyDescent="0.2">
      <c r="A1" s="57" t="s">
        <v>0</v>
      </c>
      <c r="B1" s="69"/>
      <c r="C1" s="69"/>
      <c r="D1" s="69"/>
      <c r="E1" s="69"/>
      <c r="F1" s="69"/>
      <c r="G1" s="69"/>
      <c r="H1" s="69"/>
      <c r="I1" s="69"/>
      <c r="J1" s="69"/>
      <c r="K1" s="69"/>
      <c r="L1" s="69"/>
      <c r="M1" s="69"/>
      <c r="N1" s="2"/>
    </row>
    <row r="2" spans="1:14" ht="15.75" customHeight="1" x14ac:dyDescent="0.2">
      <c r="A2" s="70" t="s">
        <v>1</v>
      </c>
      <c r="B2" s="70"/>
      <c r="C2" s="70"/>
      <c r="D2" s="70"/>
      <c r="E2" s="70"/>
      <c r="F2" s="70"/>
      <c r="G2" s="70"/>
      <c r="H2" s="70"/>
      <c r="I2" s="70"/>
      <c r="J2" s="70"/>
      <c r="K2" s="70"/>
      <c r="L2" s="70"/>
      <c r="M2" s="70"/>
      <c r="N2" s="2"/>
    </row>
    <row r="3" spans="1:14" ht="15.75" customHeight="1" x14ac:dyDescent="0.2">
      <c r="A3" s="57" t="s">
        <v>2</v>
      </c>
      <c r="B3" s="57"/>
      <c r="C3" s="57"/>
      <c r="D3" s="57"/>
      <c r="E3" s="57"/>
      <c r="F3" s="57"/>
      <c r="G3" s="57"/>
      <c r="H3" s="57"/>
      <c r="I3" s="57"/>
      <c r="J3" s="57"/>
      <c r="K3" s="57"/>
      <c r="L3" s="57"/>
      <c r="M3" s="57"/>
      <c r="N3" s="4"/>
    </row>
    <row r="4" spans="1:14" ht="13.5" thickBot="1" x14ac:dyDescent="0.25">
      <c r="A4" s="5"/>
      <c r="B4" s="2"/>
      <c r="C4" s="2"/>
      <c r="D4" s="2"/>
      <c r="E4" s="2"/>
      <c r="F4" s="2"/>
      <c r="G4" s="2"/>
      <c r="H4" s="2"/>
      <c r="I4" s="2"/>
      <c r="J4" s="2"/>
      <c r="K4" s="2"/>
      <c r="L4" s="2"/>
      <c r="M4" s="2"/>
      <c r="N4" s="2"/>
    </row>
    <row r="5" spans="1:14" ht="26.45" customHeight="1" x14ac:dyDescent="0.2">
      <c r="A5" s="71" t="s">
        <v>3</v>
      </c>
      <c r="B5" s="73">
        <v>2021</v>
      </c>
      <c r="C5" s="74"/>
      <c r="D5" s="74"/>
      <c r="E5" s="74"/>
      <c r="F5" s="75"/>
      <c r="G5" s="73">
        <v>2022</v>
      </c>
      <c r="H5" s="74"/>
      <c r="I5" s="74"/>
      <c r="J5" s="74"/>
      <c r="K5" s="75"/>
      <c r="L5" s="76" t="s">
        <v>4</v>
      </c>
      <c r="M5" s="78" t="s">
        <v>5</v>
      </c>
      <c r="N5" s="7"/>
    </row>
    <row r="6" spans="1:14" ht="31.15" customHeight="1" thickBot="1" x14ac:dyDescent="0.25">
      <c r="A6" s="72"/>
      <c r="B6" s="8" t="s">
        <v>6</v>
      </c>
      <c r="C6" s="8" t="s">
        <v>7</v>
      </c>
      <c r="D6" s="8" t="s">
        <v>8</v>
      </c>
      <c r="E6" s="8" t="s">
        <v>9</v>
      </c>
      <c r="F6" s="8" t="s">
        <v>10</v>
      </c>
      <c r="G6" s="8" t="s">
        <v>6</v>
      </c>
      <c r="H6" s="8" t="s">
        <v>7</v>
      </c>
      <c r="I6" s="9" t="s">
        <v>8</v>
      </c>
      <c r="J6" s="9" t="s">
        <v>9</v>
      </c>
      <c r="K6" s="8" t="s">
        <v>10</v>
      </c>
      <c r="L6" s="77"/>
      <c r="M6" s="79"/>
      <c r="N6" s="7"/>
    </row>
    <row r="7" spans="1:14" ht="12.75" x14ac:dyDescent="0.2">
      <c r="A7" s="1"/>
      <c r="B7" s="10"/>
      <c r="C7" s="10"/>
      <c r="D7" s="10"/>
      <c r="E7" s="10"/>
      <c r="F7" s="10"/>
      <c r="G7" s="11"/>
      <c r="H7" s="10"/>
      <c r="I7" s="10"/>
      <c r="J7" s="10"/>
      <c r="K7" s="10"/>
      <c r="L7" s="12"/>
      <c r="M7" s="13"/>
      <c r="N7" s="7"/>
    </row>
    <row r="8" spans="1:14" ht="15.75" customHeight="1" x14ac:dyDescent="0.2">
      <c r="A8" s="14" t="s">
        <v>11</v>
      </c>
      <c r="B8" s="15">
        <v>39.419710000000002</v>
      </c>
      <c r="C8" s="15">
        <v>509.018107144</v>
      </c>
      <c r="D8" s="15">
        <v>0</v>
      </c>
      <c r="E8" s="15">
        <v>0</v>
      </c>
      <c r="F8" s="16">
        <f t="shared" ref="F8:F16" si="0">SUM(B8:E8)</f>
        <v>548.43781714399995</v>
      </c>
      <c r="G8" s="15">
        <v>0</v>
      </c>
      <c r="H8" s="15">
        <v>0</v>
      </c>
      <c r="I8" s="15">
        <v>0</v>
      </c>
      <c r="J8" s="15">
        <v>150</v>
      </c>
      <c r="K8" s="16">
        <f t="shared" ref="K8:K16" si="1">SUM(G8:J8)</f>
        <v>150</v>
      </c>
      <c r="L8" s="17">
        <f t="shared" ref="L8:L16" si="2">(J8/$J$17)*100</f>
        <v>8.6401335284993899E-2</v>
      </c>
      <c r="M8" s="18" t="str">
        <f t="shared" ref="M8:M17" si="3">IFERROR((J8/E8-1)*100,"-")</f>
        <v>-</v>
      </c>
      <c r="N8" s="7"/>
    </row>
    <row r="9" spans="1:14" ht="15.75" customHeight="1" x14ac:dyDescent="0.2">
      <c r="A9" s="19" t="s">
        <v>12</v>
      </c>
      <c r="B9" s="15">
        <v>6838.0639912671195</v>
      </c>
      <c r="C9" s="15">
        <v>14778.398727299995</v>
      </c>
      <c r="D9" s="15">
        <v>1006.6564032964002</v>
      </c>
      <c r="E9" s="15">
        <v>129172.92370694624</v>
      </c>
      <c r="F9" s="16">
        <f t="shared" si="0"/>
        <v>151796.04282880976</v>
      </c>
      <c r="G9" s="15">
        <v>4326.9498256999996</v>
      </c>
      <c r="H9" s="15">
        <v>3562.8574442807148</v>
      </c>
      <c r="I9" s="15">
        <v>2158.4010898306242</v>
      </c>
      <c r="J9" s="15">
        <v>128130.28843102219</v>
      </c>
      <c r="K9" s="16">
        <f t="shared" si="1"/>
        <v>138178.49679083354</v>
      </c>
      <c r="L9" s="20">
        <f t="shared" si="2"/>
        <v>73.804186739278137</v>
      </c>
      <c r="M9" s="18">
        <f t="shared" si="3"/>
        <v>-0.80716240370115599</v>
      </c>
      <c r="N9" s="21"/>
    </row>
    <row r="10" spans="1:14" ht="15.75" customHeight="1" x14ac:dyDescent="0.2">
      <c r="A10" s="19" t="s">
        <v>13</v>
      </c>
      <c r="B10" s="15">
        <v>0</v>
      </c>
      <c r="C10" s="15">
        <v>0</v>
      </c>
      <c r="D10" s="15">
        <v>0</v>
      </c>
      <c r="E10" s="15">
        <v>19.966089296000003</v>
      </c>
      <c r="F10" s="16">
        <f t="shared" si="0"/>
        <v>19.966089296000003</v>
      </c>
      <c r="G10" s="15">
        <v>0</v>
      </c>
      <c r="H10" s="15">
        <v>291.45378205000003</v>
      </c>
      <c r="I10" s="15">
        <v>0</v>
      </c>
      <c r="J10" s="15">
        <v>30.221952399999999</v>
      </c>
      <c r="K10" s="16">
        <f t="shared" si="1"/>
        <v>321.67573445000005</v>
      </c>
      <c r="L10" s="17">
        <f t="shared" si="2"/>
        <v>1.7408113615196841E-2</v>
      </c>
      <c r="M10" s="18">
        <f t="shared" si="3"/>
        <v>51.366409074683702</v>
      </c>
      <c r="N10" s="22"/>
    </row>
    <row r="11" spans="1:14" ht="15.75" customHeight="1" x14ac:dyDescent="0.2">
      <c r="A11" s="19" t="s">
        <v>14</v>
      </c>
      <c r="B11" s="15">
        <v>357.25505101962796</v>
      </c>
      <c r="C11" s="15">
        <v>2153.2613305949999</v>
      </c>
      <c r="D11" s="15">
        <v>847.3343679327038</v>
      </c>
      <c r="E11" s="15">
        <v>324.16969745799997</v>
      </c>
      <c r="F11" s="16">
        <f t="shared" si="0"/>
        <v>3682.0204470053313</v>
      </c>
      <c r="G11" s="15">
        <v>71.379499776334413</v>
      </c>
      <c r="H11" s="15">
        <v>96.00184813620001</v>
      </c>
      <c r="I11" s="15">
        <v>1364.1948750617451</v>
      </c>
      <c r="J11" s="15">
        <v>142.42267731204001</v>
      </c>
      <c r="K11" s="16">
        <f t="shared" si="1"/>
        <v>1673.9989002863194</v>
      </c>
      <c r="L11" s="20">
        <f t="shared" si="2"/>
        <v>8.2036729964160407E-2</v>
      </c>
      <c r="M11" s="18">
        <f t="shared" si="3"/>
        <v>-56.065394628536325</v>
      </c>
      <c r="N11" s="6"/>
    </row>
    <row r="12" spans="1:14" ht="15.75" customHeight="1" x14ac:dyDescent="0.2">
      <c r="A12" s="19" t="s">
        <v>15</v>
      </c>
      <c r="B12" s="15">
        <v>49.05369000000001</v>
      </c>
      <c r="C12" s="15">
        <v>25.023168999999999</v>
      </c>
      <c r="D12" s="15">
        <v>0</v>
      </c>
      <c r="E12" s="15">
        <v>0</v>
      </c>
      <c r="F12" s="16">
        <f t="shared" si="0"/>
        <v>74.076859000000013</v>
      </c>
      <c r="G12" s="15">
        <v>0</v>
      </c>
      <c r="H12" s="15">
        <v>0</v>
      </c>
      <c r="I12" s="15">
        <v>0</v>
      </c>
      <c r="J12" s="15">
        <v>0</v>
      </c>
      <c r="K12" s="16">
        <f t="shared" si="1"/>
        <v>0</v>
      </c>
      <c r="L12" s="20">
        <f t="shared" si="2"/>
        <v>0</v>
      </c>
      <c r="M12" s="18" t="str">
        <f t="shared" si="3"/>
        <v>-</v>
      </c>
      <c r="N12" s="6"/>
    </row>
    <row r="13" spans="1:14" ht="15.75" customHeight="1" x14ac:dyDescent="0.2">
      <c r="A13" s="19" t="s">
        <v>16</v>
      </c>
      <c r="B13" s="15">
        <v>12186.649113339819</v>
      </c>
      <c r="C13" s="15">
        <v>5016.5250788796229</v>
      </c>
      <c r="D13" s="15">
        <v>14677.688503631271</v>
      </c>
      <c r="E13" s="15">
        <v>3944.6280895987907</v>
      </c>
      <c r="F13" s="16">
        <f t="shared" si="0"/>
        <v>35825.490785449503</v>
      </c>
      <c r="G13" s="15">
        <v>4473.4590383031009</v>
      </c>
      <c r="H13" s="15">
        <v>9322.4037933567743</v>
      </c>
      <c r="I13" s="15">
        <v>9248.1584533999339</v>
      </c>
      <c r="J13" s="15">
        <v>41464.266986386305</v>
      </c>
      <c r="K13" s="16">
        <f t="shared" si="1"/>
        <v>64508.288271446116</v>
      </c>
      <c r="L13" s="20">
        <f t="shared" si="2"/>
        <v>23.883786894915112</v>
      </c>
      <c r="M13" s="18">
        <f t="shared" si="3"/>
        <v>951.15782894005724</v>
      </c>
      <c r="N13" s="6"/>
    </row>
    <row r="14" spans="1:14" ht="15.75" customHeight="1" x14ac:dyDescent="0.2">
      <c r="A14" s="19" t="s">
        <v>17</v>
      </c>
      <c r="B14" s="15">
        <v>0</v>
      </c>
      <c r="C14" s="15">
        <v>0</v>
      </c>
      <c r="D14" s="15">
        <v>0</v>
      </c>
      <c r="E14" s="15">
        <v>0</v>
      </c>
      <c r="F14" s="16">
        <f t="shared" si="0"/>
        <v>0</v>
      </c>
      <c r="G14" s="15">
        <v>0</v>
      </c>
      <c r="H14" s="15">
        <v>0</v>
      </c>
      <c r="I14" s="15">
        <v>0</v>
      </c>
      <c r="J14" s="15">
        <v>0</v>
      </c>
      <c r="K14" s="16">
        <f t="shared" si="1"/>
        <v>0</v>
      </c>
      <c r="L14" s="20">
        <f t="shared" si="2"/>
        <v>0</v>
      </c>
      <c r="M14" s="18" t="str">
        <f t="shared" si="3"/>
        <v>-</v>
      </c>
      <c r="N14" s="6"/>
    </row>
    <row r="15" spans="1:14" ht="15.75" customHeight="1" x14ac:dyDescent="0.2">
      <c r="A15" s="19" t="s">
        <v>18</v>
      </c>
      <c r="B15" s="15">
        <v>76.422396000000006</v>
      </c>
      <c r="C15" s="15">
        <v>20.510400000000001</v>
      </c>
      <c r="D15" s="15">
        <v>290.03089034499999</v>
      </c>
      <c r="E15" s="15">
        <v>8.4843823999999994</v>
      </c>
      <c r="F15" s="16">
        <f t="shared" si="0"/>
        <v>395.448068745</v>
      </c>
      <c r="G15" s="15">
        <v>108.83279999999999</v>
      </c>
      <c r="H15" s="15">
        <v>32982.809688215675</v>
      </c>
      <c r="I15" s="15">
        <v>276.13281087199999</v>
      </c>
      <c r="J15" s="15">
        <v>3691.2280000000001</v>
      </c>
      <c r="K15" s="16">
        <f t="shared" si="1"/>
        <v>37059.003299087672</v>
      </c>
      <c r="L15" s="20">
        <f t="shared" si="2"/>
        <v>2.1261801869423831</v>
      </c>
      <c r="M15" s="18" t="s">
        <v>19</v>
      </c>
      <c r="N15" s="6"/>
    </row>
    <row r="16" spans="1:14" ht="15.75" customHeight="1" thickBot="1" x14ac:dyDescent="0.25">
      <c r="A16" s="19" t="s">
        <v>20</v>
      </c>
      <c r="B16" s="23">
        <v>205.6589717</v>
      </c>
      <c r="C16" s="15">
        <v>0</v>
      </c>
      <c r="D16" s="15">
        <v>0</v>
      </c>
      <c r="E16" s="15">
        <v>0.62894399999999995</v>
      </c>
      <c r="F16" s="16">
        <f t="shared" si="0"/>
        <v>206.28791569999999</v>
      </c>
      <c r="G16" s="15">
        <v>0</v>
      </c>
      <c r="H16" s="15">
        <v>0</v>
      </c>
      <c r="I16" s="15">
        <v>0</v>
      </c>
      <c r="J16" s="15">
        <v>0</v>
      </c>
      <c r="K16" s="16">
        <f t="shared" si="1"/>
        <v>0</v>
      </c>
      <c r="L16" s="20">
        <f t="shared" si="2"/>
        <v>0</v>
      </c>
      <c r="M16" s="18" t="s">
        <v>21</v>
      </c>
      <c r="N16" s="24"/>
    </row>
    <row r="17" spans="1:14" ht="15.75" customHeight="1" thickBot="1" x14ac:dyDescent="0.25">
      <c r="A17" s="25" t="s">
        <v>10</v>
      </c>
      <c r="B17" s="26">
        <f t="shared" ref="B17:L17" si="4">SUM(B8:B16)</f>
        <v>19752.522923326567</v>
      </c>
      <c r="C17" s="26">
        <f t="shared" si="4"/>
        <v>22502.736812918618</v>
      </c>
      <c r="D17" s="26">
        <f t="shared" si="4"/>
        <v>16821.710165205372</v>
      </c>
      <c r="E17" s="26">
        <f t="shared" si="4"/>
        <v>133470.80090969903</v>
      </c>
      <c r="F17" s="26">
        <f t="shared" si="4"/>
        <v>192547.77081114962</v>
      </c>
      <c r="G17" s="26">
        <f t="shared" si="4"/>
        <v>8980.6211637794349</v>
      </c>
      <c r="H17" s="26">
        <f t="shared" si="4"/>
        <v>46255.52655603936</v>
      </c>
      <c r="I17" s="26">
        <f t="shared" si="4"/>
        <v>13046.887229164304</v>
      </c>
      <c r="J17" s="27">
        <f t="shared" si="4"/>
        <v>173608.42804712054</v>
      </c>
      <c r="K17" s="27">
        <f t="shared" si="4"/>
        <v>241891.46299610366</v>
      </c>
      <c r="L17" s="28">
        <f t="shared" si="4"/>
        <v>99.999999999999972</v>
      </c>
      <c r="M17" s="29">
        <f t="shared" si="3"/>
        <v>30.072215693511129</v>
      </c>
      <c r="N17" s="7"/>
    </row>
    <row r="18" spans="1:14" ht="15.75" customHeight="1" x14ac:dyDescent="0.2">
      <c r="A18" s="30" t="s">
        <v>22</v>
      </c>
      <c r="B18" s="31"/>
      <c r="C18" s="31"/>
      <c r="D18" s="31"/>
      <c r="E18" s="31"/>
      <c r="F18" s="31"/>
      <c r="G18" s="31"/>
      <c r="H18" s="31"/>
      <c r="I18" s="31"/>
      <c r="J18" s="31"/>
      <c r="K18" s="32"/>
      <c r="L18" s="32"/>
      <c r="M18" s="32"/>
      <c r="N18" s="33"/>
    </row>
    <row r="19" spans="1:14" ht="15.75" customHeight="1" x14ac:dyDescent="0.2">
      <c r="A19" s="30" t="s">
        <v>23</v>
      </c>
      <c r="B19" s="31"/>
      <c r="C19" s="31"/>
      <c r="D19" s="31"/>
      <c r="E19" s="31"/>
      <c r="F19" s="31"/>
      <c r="G19" s="31"/>
      <c r="H19" s="31"/>
      <c r="I19" s="31"/>
      <c r="J19" s="31"/>
      <c r="K19" s="11"/>
      <c r="L19" s="34"/>
      <c r="M19" s="35"/>
      <c r="N19" s="33"/>
    </row>
    <row r="20" spans="1:14" ht="12.75" x14ac:dyDescent="0.2">
      <c r="B20" s="36"/>
      <c r="C20" s="36"/>
      <c r="D20" s="37"/>
      <c r="E20" s="37"/>
      <c r="F20" s="37"/>
      <c r="G20" s="36"/>
      <c r="H20" s="36"/>
      <c r="I20" s="36"/>
      <c r="J20" s="36"/>
      <c r="K20" s="36"/>
      <c r="L20" s="33"/>
      <c r="M20" s="33"/>
      <c r="N20" s="38"/>
    </row>
    <row r="21" spans="1:14" ht="15.75" customHeight="1" x14ac:dyDescent="0.2">
      <c r="A21" s="39" t="s">
        <v>24</v>
      </c>
      <c r="B21" s="39"/>
      <c r="C21" s="39"/>
      <c r="D21" s="39"/>
      <c r="E21" s="39"/>
      <c r="F21" s="39"/>
      <c r="G21" s="39"/>
      <c r="H21" s="39"/>
      <c r="I21" s="39"/>
      <c r="J21" s="39"/>
      <c r="K21" s="39"/>
      <c r="L21" s="39"/>
      <c r="M21" s="39"/>
      <c r="N21" s="6"/>
    </row>
    <row r="22" spans="1:14" ht="15.75" customHeight="1" x14ac:dyDescent="0.2">
      <c r="A22" s="57" t="s">
        <v>25</v>
      </c>
      <c r="B22" s="57"/>
      <c r="C22" s="57"/>
      <c r="D22" s="57"/>
      <c r="E22" s="57"/>
      <c r="F22" s="57"/>
      <c r="G22" s="57"/>
      <c r="H22" s="57"/>
      <c r="I22" s="57"/>
      <c r="J22" s="40"/>
      <c r="K22" s="40"/>
      <c r="L22" s="40"/>
      <c r="M22" s="40"/>
      <c r="N22" s="6"/>
    </row>
    <row r="23" spans="1:14" ht="15.75" customHeight="1" x14ac:dyDescent="0.2">
      <c r="A23" s="58" t="s">
        <v>2</v>
      </c>
      <c r="B23" s="58"/>
      <c r="C23" s="58"/>
      <c r="D23" s="58"/>
      <c r="E23" s="58"/>
      <c r="F23" s="58"/>
      <c r="G23" s="58"/>
      <c r="H23" s="58"/>
      <c r="I23" s="58"/>
      <c r="J23" s="40"/>
      <c r="K23" s="40"/>
      <c r="L23" s="40"/>
      <c r="M23" s="40"/>
      <c r="N23" s="6"/>
    </row>
    <row r="24" spans="1:14" ht="13.5" thickBot="1" x14ac:dyDescent="0.25">
      <c r="A24" s="7"/>
      <c r="B24" s="7"/>
      <c r="C24" s="7"/>
      <c r="D24" s="7"/>
      <c r="E24" s="7"/>
      <c r="F24" s="7"/>
      <c r="G24" s="7"/>
      <c r="H24" s="7"/>
      <c r="I24" s="7"/>
      <c r="J24" s="7"/>
      <c r="K24" s="7"/>
      <c r="L24" s="7"/>
      <c r="M24" s="7"/>
      <c r="N24" s="6"/>
    </row>
    <row r="25" spans="1:14" ht="15.75" customHeight="1" x14ac:dyDescent="0.2">
      <c r="A25" s="59" t="s">
        <v>3</v>
      </c>
      <c r="B25" s="61">
        <v>2021</v>
      </c>
      <c r="C25" s="61">
        <v>2022</v>
      </c>
      <c r="D25" s="63" t="s">
        <v>26</v>
      </c>
      <c r="E25" s="63"/>
      <c r="F25" s="65" t="s">
        <v>27</v>
      </c>
      <c r="G25" s="66"/>
      <c r="H25" s="7"/>
      <c r="I25" s="7"/>
      <c r="J25" s="7"/>
      <c r="K25" s="7"/>
      <c r="L25" s="7"/>
      <c r="M25" s="7"/>
      <c r="N25" s="6"/>
    </row>
    <row r="26" spans="1:14" ht="15.75" customHeight="1" thickBot="1" x14ac:dyDescent="0.25">
      <c r="A26" s="60"/>
      <c r="B26" s="62"/>
      <c r="C26" s="62"/>
      <c r="D26" s="64"/>
      <c r="E26" s="64"/>
      <c r="F26" s="67"/>
      <c r="G26" s="68"/>
      <c r="H26" s="7"/>
      <c r="I26" s="7"/>
      <c r="J26" s="7"/>
      <c r="K26" s="7"/>
      <c r="L26" s="7"/>
      <c r="M26" s="7"/>
      <c r="N26" s="6"/>
    </row>
    <row r="27" spans="1:14" ht="12.75" x14ac:dyDescent="0.2">
      <c r="A27" s="1"/>
      <c r="B27" s="10"/>
      <c r="C27" s="10"/>
      <c r="D27" s="12"/>
      <c r="F27" s="13"/>
      <c r="G27" s="7"/>
      <c r="H27" s="7"/>
      <c r="I27" s="7"/>
      <c r="J27" s="7"/>
      <c r="K27" s="7"/>
      <c r="L27" s="41"/>
      <c r="M27" s="7"/>
      <c r="N27" s="6"/>
    </row>
    <row r="28" spans="1:14" ht="15.75" customHeight="1" x14ac:dyDescent="0.2">
      <c r="A28" s="14" t="s">
        <v>11</v>
      </c>
      <c r="B28" s="42">
        <f t="shared" ref="B28:B36" si="5">F8</f>
        <v>548.43781714399995</v>
      </c>
      <c r="C28" s="42">
        <f t="shared" ref="C28:C36" si="6">K8</f>
        <v>150</v>
      </c>
      <c r="D28" s="56">
        <f>(C28/$C$37)*100</f>
        <v>6.2011283135865028E-2</v>
      </c>
      <c r="E28" s="56"/>
      <c r="F28" s="54">
        <f>IFERROR((C28/B28-1)*100,"-")</f>
        <v>-72.649588465447607</v>
      </c>
      <c r="G28" s="54"/>
      <c r="H28" s="7"/>
      <c r="I28" s="7"/>
      <c r="J28" s="7"/>
      <c r="K28" s="7"/>
      <c r="L28" s="7"/>
      <c r="M28" s="7"/>
      <c r="N28" s="6"/>
    </row>
    <row r="29" spans="1:14" ht="15.75" customHeight="1" x14ac:dyDescent="0.2">
      <c r="A29" s="19" t="s">
        <v>12</v>
      </c>
      <c r="B29" s="42">
        <f t="shared" si="5"/>
        <v>151796.04282880976</v>
      </c>
      <c r="C29" s="42">
        <f t="shared" si="6"/>
        <v>138178.49679083354</v>
      </c>
      <c r="D29" s="55">
        <f t="shared" ref="D29:D36" si="7">(C29/$C$37)*100</f>
        <v>57.124172585230625</v>
      </c>
      <c r="E29" s="55"/>
      <c r="F29" s="54">
        <f t="shared" ref="F29:F37" si="8">IFERROR((C29/B29-1)*100,"-")</f>
        <v>-8.9709492976266958</v>
      </c>
      <c r="G29" s="54"/>
      <c r="H29" s="6"/>
      <c r="I29" s="6"/>
      <c r="J29" s="6"/>
      <c r="K29" s="6"/>
      <c r="L29" s="6"/>
      <c r="M29" s="6"/>
      <c r="N29" s="6"/>
    </row>
    <row r="30" spans="1:14" ht="15.75" customHeight="1" x14ac:dyDescent="0.2">
      <c r="A30" s="19" t="s">
        <v>13</v>
      </c>
      <c r="B30" s="42">
        <f t="shared" si="5"/>
        <v>19.966089296000003</v>
      </c>
      <c r="C30" s="42">
        <f t="shared" si="6"/>
        <v>321.67573445000005</v>
      </c>
      <c r="D30" s="55">
        <f t="shared" si="7"/>
        <v>0.1329835003127752</v>
      </c>
      <c r="E30" s="55"/>
      <c r="F30" s="54" t="s">
        <v>19</v>
      </c>
      <c r="G30" s="54"/>
      <c r="H30" s="6"/>
      <c r="I30" s="6"/>
      <c r="J30" s="6"/>
      <c r="K30" s="6"/>
      <c r="L30" s="6"/>
      <c r="M30" s="6"/>
      <c r="N30" s="6"/>
    </row>
    <row r="31" spans="1:14" ht="15.75" customHeight="1" x14ac:dyDescent="0.2">
      <c r="A31" s="19" t="s">
        <v>14</v>
      </c>
      <c r="B31" s="42">
        <f t="shared" si="5"/>
        <v>3682.0204470053313</v>
      </c>
      <c r="C31" s="42">
        <f t="shared" si="6"/>
        <v>1673.9989002863194</v>
      </c>
      <c r="D31" s="55">
        <f t="shared" si="7"/>
        <v>0.69204546516521082</v>
      </c>
      <c r="E31" s="55"/>
      <c r="F31" s="54">
        <f t="shared" si="8"/>
        <v>-54.535860830218375</v>
      </c>
      <c r="G31" s="54"/>
      <c r="H31" s="6"/>
      <c r="I31" s="6"/>
      <c r="J31" s="6"/>
      <c r="K31" s="6"/>
      <c r="L31" s="6"/>
      <c r="M31" s="6"/>
      <c r="N31" s="6"/>
    </row>
    <row r="32" spans="1:14" ht="15.75" customHeight="1" x14ac:dyDescent="0.2">
      <c r="A32" s="19" t="s">
        <v>15</v>
      </c>
      <c r="B32" s="42">
        <f t="shared" si="5"/>
        <v>74.076859000000013</v>
      </c>
      <c r="C32" s="42">
        <f t="shared" si="6"/>
        <v>0</v>
      </c>
      <c r="D32" s="55">
        <f t="shared" si="7"/>
        <v>0</v>
      </c>
      <c r="E32" s="55"/>
      <c r="F32" s="54" t="s">
        <v>21</v>
      </c>
      <c r="G32" s="54"/>
      <c r="H32" s="6"/>
      <c r="I32" s="6"/>
      <c r="J32" s="6"/>
      <c r="K32" s="6"/>
      <c r="L32" s="6"/>
      <c r="M32" s="6"/>
      <c r="N32" s="6"/>
    </row>
    <row r="33" spans="1:14" ht="15.75" customHeight="1" x14ac:dyDescent="0.2">
      <c r="A33" s="19" t="s">
        <v>16</v>
      </c>
      <c r="B33" s="42">
        <f t="shared" si="5"/>
        <v>35825.490785449503</v>
      </c>
      <c r="C33" s="42">
        <f t="shared" si="6"/>
        <v>64508.288271446116</v>
      </c>
      <c r="D33" s="55">
        <f t="shared" si="7"/>
        <v>26.668278190737638</v>
      </c>
      <c r="E33" s="55"/>
      <c r="F33" s="54">
        <f t="shared" si="8"/>
        <v>80.06253887147335</v>
      </c>
      <c r="G33" s="54"/>
      <c r="H33" s="6"/>
      <c r="I33" s="6"/>
      <c r="J33" s="6"/>
      <c r="K33" s="6"/>
      <c r="L33" s="6"/>
      <c r="M33" s="6"/>
      <c r="N33" s="6"/>
    </row>
    <row r="34" spans="1:14" ht="15.75" customHeight="1" x14ac:dyDescent="0.2">
      <c r="A34" s="19" t="s">
        <v>17</v>
      </c>
      <c r="B34" s="42">
        <f t="shared" si="5"/>
        <v>0</v>
      </c>
      <c r="C34" s="42">
        <f t="shared" si="6"/>
        <v>0</v>
      </c>
      <c r="D34" s="53">
        <f t="shared" si="7"/>
        <v>0</v>
      </c>
      <c r="E34" s="53"/>
      <c r="F34" s="54" t="str">
        <f t="shared" si="8"/>
        <v>-</v>
      </c>
      <c r="G34" s="54"/>
      <c r="H34" s="6"/>
      <c r="I34" s="6"/>
      <c r="J34" s="6"/>
      <c r="K34" s="6"/>
      <c r="L34" s="6"/>
      <c r="M34" s="6"/>
      <c r="N34" s="6"/>
    </row>
    <row r="35" spans="1:14" ht="15.75" customHeight="1" x14ac:dyDescent="0.2">
      <c r="A35" s="19" t="s">
        <v>18</v>
      </c>
      <c r="B35" s="42">
        <f t="shared" si="5"/>
        <v>395.448068745</v>
      </c>
      <c r="C35" s="42">
        <f t="shared" si="6"/>
        <v>37059.003299087672</v>
      </c>
      <c r="D35" s="53">
        <f t="shared" si="7"/>
        <v>15.320508975417876</v>
      </c>
      <c r="E35" s="53"/>
      <c r="F35" s="54" t="s">
        <v>19</v>
      </c>
      <c r="G35" s="54"/>
      <c r="H35" s="6"/>
      <c r="I35" s="6"/>
      <c r="J35" s="6"/>
      <c r="K35" s="6"/>
      <c r="L35" s="6"/>
      <c r="M35" s="6"/>
      <c r="N35" s="6"/>
    </row>
    <row r="36" spans="1:14" ht="15.75" customHeight="1" thickBot="1" x14ac:dyDescent="0.25">
      <c r="A36" s="44" t="s">
        <v>20</v>
      </c>
      <c r="B36" s="45">
        <f t="shared" si="5"/>
        <v>206.28791569999999</v>
      </c>
      <c r="C36" s="45">
        <f t="shared" si="6"/>
        <v>0</v>
      </c>
      <c r="D36" s="55">
        <f t="shared" si="7"/>
        <v>0</v>
      </c>
      <c r="E36" s="55"/>
      <c r="F36" s="54" t="s">
        <v>21</v>
      </c>
      <c r="G36" s="54"/>
      <c r="H36" s="6"/>
      <c r="I36" s="6"/>
      <c r="J36" s="6"/>
      <c r="K36" s="6"/>
      <c r="L36" s="6"/>
      <c r="M36" s="6"/>
      <c r="N36" s="6"/>
    </row>
    <row r="37" spans="1:14" ht="15.75" customHeight="1" thickBot="1" x14ac:dyDescent="0.25">
      <c r="A37" s="25" t="s">
        <v>10</v>
      </c>
      <c r="B37" s="26">
        <f>SUM(B28:B36)</f>
        <v>192547.77081114962</v>
      </c>
      <c r="C37" s="27">
        <f>SUM(C28:C36)</f>
        <v>241891.46299610366</v>
      </c>
      <c r="D37" s="50">
        <f>SUM(D28:E36)</f>
        <v>100</v>
      </c>
      <c r="E37" s="50"/>
      <c r="F37" s="51">
        <f t="shared" si="8"/>
        <v>25.626727319190934</v>
      </c>
      <c r="G37" s="51"/>
      <c r="H37" s="46"/>
      <c r="I37" s="46"/>
      <c r="J37" s="46"/>
      <c r="K37" s="46"/>
      <c r="L37" s="6"/>
      <c r="M37" s="6"/>
      <c r="N37" s="6"/>
    </row>
    <row r="38" spans="1:14" ht="15.75" customHeight="1" x14ac:dyDescent="0.2">
      <c r="A38" s="30" t="s">
        <v>22</v>
      </c>
      <c r="B38" s="47"/>
      <c r="C38" s="16"/>
      <c r="D38" s="43"/>
      <c r="E38" s="43"/>
      <c r="F38" s="17"/>
      <c r="G38" s="17"/>
      <c r="H38" s="46"/>
      <c r="I38" s="46"/>
      <c r="J38" s="46"/>
      <c r="K38" s="46"/>
      <c r="L38" s="6"/>
      <c r="M38" s="6"/>
      <c r="N38" s="6"/>
    </row>
    <row r="39" spans="1:14" ht="15.75" customHeight="1" x14ac:dyDescent="0.2">
      <c r="A39" s="30" t="s">
        <v>23</v>
      </c>
      <c r="B39" s="47"/>
      <c r="C39" s="16"/>
      <c r="D39" s="43"/>
      <c r="E39" s="43"/>
      <c r="F39" s="17"/>
      <c r="G39" s="17"/>
      <c r="H39" s="46"/>
      <c r="I39" s="46"/>
      <c r="J39" s="46"/>
      <c r="K39" s="46"/>
      <c r="L39" s="6"/>
      <c r="M39" s="6"/>
      <c r="N39" s="6"/>
    </row>
    <row r="40" spans="1:14" ht="15.75" customHeight="1" x14ac:dyDescent="0.2">
      <c r="A40" s="31" t="s">
        <v>28</v>
      </c>
      <c r="F40" s="48"/>
      <c r="G40" s="49"/>
      <c r="H40" s="49"/>
      <c r="I40" s="49"/>
      <c r="J40" s="49"/>
      <c r="K40" s="49"/>
      <c r="L40" s="7"/>
      <c r="M40" s="7"/>
      <c r="N40" s="6"/>
    </row>
    <row r="41" spans="1:14" ht="15.75" customHeight="1" x14ac:dyDescent="0.2">
      <c r="A41" s="52" t="s">
        <v>29</v>
      </c>
      <c r="B41" s="52"/>
      <c r="C41" s="52"/>
      <c r="D41" s="52"/>
      <c r="E41" s="52"/>
      <c r="F41" s="52"/>
      <c r="G41" s="52"/>
      <c r="H41" s="52"/>
      <c r="I41" s="52"/>
      <c r="J41" s="52"/>
      <c r="K41" s="52"/>
      <c r="L41" s="52"/>
      <c r="M41" s="52"/>
      <c r="N41" s="7"/>
    </row>
    <row r="42" spans="1:14" ht="15.75" customHeight="1" x14ac:dyDescent="0.2">
      <c r="A42" s="52"/>
      <c r="B42" s="52"/>
      <c r="C42" s="52"/>
      <c r="D42" s="52"/>
      <c r="E42" s="52"/>
      <c r="F42" s="52"/>
      <c r="G42" s="52"/>
      <c r="H42" s="52"/>
      <c r="I42" s="52"/>
      <c r="J42" s="52"/>
      <c r="K42" s="52"/>
      <c r="L42" s="52"/>
      <c r="M42" s="52"/>
      <c r="N42" s="7"/>
    </row>
    <row r="43" spans="1:14" ht="15.75" customHeight="1" x14ac:dyDescent="0.2">
      <c r="A43" s="52"/>
      <c r="B43" s="52"/>
      <c r="C43" s="52"/>
      <c r="D43" s="52"/>
      <c r="E43" s="52"/>
      <c r="F43" s="52"/>
      <c r="G43" s="52"/>
      <c r="H43" s="52"/>
      <c r="I43" s="52"/>
      <c r="J43" s="52"/>
      <c r="K43" s="52"/>
      <c r="L43" s="52"/>
      <c r="M43" s="52"/>
      <c r="N43" s="7"/>
    </row>
    <row r="44" spans="1:14" ht="15.75" customHeight="1" x14ac:dyDescent="0.2">
      <c r="A44" s="52"/>
      <c r="B44" s="52"/>
      <c r="C44" s="52"/>
      <c r="D44" s="52"/>
      <c r="E44" s="52"/>
      <c r="F44" s="52"/>
      <c r="G44" s="52"/>
      <c r="H44" s="52"/>
      <c r="I44" s="52"/>
      <c r="J44" s="52"/>
      <c r="K44" s="52"/>
      <c r="L44" s="52"/>
      <c r="M44" s="52"/>
      <c r="N44" s="7"/>
    </row>
    <row r="45" spans="1:14" ht="15.75" customHeight="1" x14ac:dyDescent="0.2">
      <c r="A45" s="7"/>
      <c r="B45" s="7"/>
      <c r="C45" s="7"/>
      <c r="D45" s="7"/>
      <c r="E45" s="7"/>
      <c r="F45" s="7"/>
      <c r="G45" s="7"/>
      <c r="H45" s="7"/>
      <c r="I45" s="7"/>
      <c r="J45" s="7"/>
      <c r="K45" s="7"/>
      <c r="L45" s="7"/>
      <c r="M45" s="7"/>
      <c r="N45" s="7"/>
    </row>
    <row r="46" spans="1:14" ht="15.75" customHeight="1" x14ac:dyDescent="0.2">
      <c r="A46" s="7"/>
      <c r="B46" s="7"/>
      <c r="C46" s="7"/>
      <c r="D46" s="7"/>
      <c r="E46" s="7"/>
      <c r="F46" s="7"/>
      <c r="G46" s="7"/>
      <c r="H46" s="7"/>
      <c r="I46" s="7"/>
      <c r="J46" s="7"/>
      <c r="K46" s="7"/>
      <c r="L46" s="7"/>
      <c r="M46" s="7"/>
      <c r="N46" s="7"/>
    </row>
    <row r="47" spans="1:14" ht="15.75" customHeight="1" x14ac:dyDescent="0.2">
      <c r="A47" s="7"/>
      <c r="B47" s="7"/>
      <c r="C47" s="7"/>
      <c r="D47" s="7"/>
      <c r="E47" s="7"/>
      <c r="F47" s="7"/>
      <c r="G47" s="7"/>
      <c r="H47" s="7"/>
      <c r="I47" s="7"/>
      <c r="J47" s="7"/>
      <c r="K47" s="7"/>
      <c r="L47" s="7"/>
      <c r="M47" s="7"/>
      <c r="N47" s="7"/>
    </row>
    <row r="48" spans="1:14" ht="15.75" customHeight="1" x14ac:dyDescent="0.2">
      <c r="A48" s="7"/>
      <c r="B48" s="7"/>
      <c r="C48" s="7"/>
      <c r="D48" s="7"/>
      <c r="E48" s="7"/>
      <c r="F48" s="7"/>
      <c r="G48" s="7"/>
      <c r="H48" s="7"/>
      <c r="I48" s="7"/>
      <c r="J48" s="7"/>
      <c r="K48" s="7"/>
      <c r="L48" s="7"/>
      <c r="M48" s="7"/>
      <c r="N48" s="7"/>
    </row>
    <row r="49" spans="1:14" ht="15.75" customHeight="1" x14ac:dyDescent="0.2">
      <c r="A49" s="7"/>
      <c r="B49" s="7"/>
      <c r="C49" s="7"/>
      <c r="D49" s="7"/>
      <c r="E49" s="7"/>
      <c r="F49" s="7"/>
      <c r="G49" s="7"/>
      <c r="H49" s="7"/>
      <c r="I49" s="7"/>
      <c r="J49" s="7"/>
      <c r="K49" s="7"/>
      <c r="L49" s="7"/>
      <c r="M49" s="7"/>
      <c r="N49" s="7"/>
    </row>
    <row r="50" spans="1:14" ht="15.75" customHeight="1" x14ac:dyDescent="0.2">
      <c r="A50" s="7"/>
      <c r="B50" s="7"/>
      <c r="C50" s="7"/>
      <c r="D50" s="7"/>
      <c r="E50" s="7"/>
      <c r="F50" s="7"/>
      <c r="G50" s="7"/>
      <c r="H50" s="7"/>
      <c r="I50" s="7"/>
      <c r="J50" s="7"/>
      <c r="K50" s="7"/>
      <c r="L50" s="7"/>
      <c r="M50" s="7"/>
      <c r="N50" s="7"/>
    </row>
    <row r="51" spans="1:14" ht="15.75" customHeight="1" x14ac:dyDescent="0.2">
      <c r="F51" s="7"/>
      <c r="G51" s="7"/>
      <c r="H51" s="7"/>
      <c r="I51" s="7"/>
      <c r="J51" s="7"/>
      <c r="K51" s="7"/>
      <c r="L51" s="7"/>
      <c r="M51" s="7"/>
      <c r="N51" s="7"/>
    </row>
  </sheetData>
  <mergeCells count="36">
    <mergeCell ref="A1:M1"/>
    <mergeCell ref="A2:M2"/>
    <mergeCell ref="A3:M3"/>
    <mergeCell ref="A5:A6"/>
    <mergeCell ref="B5:F5"/>
    <mergeCell ref="G5:K5"/>
    <mergeCell ref="L5:L6"/>
    <mergeCell ref="M5:M6"/>
    <mergeCell ref="A22:I22"/>
    <mergeCell ref="A23:I23"/>
    <mergeCell ref="A25:A26"/>
    <mergeCell ref="B25:B26"/>
    <mergeCell ref="C25:C26"/>
    <mergeCell ref="D25:E26"/>
    <mergeCell ref="F25:G26"/>
    <mergeCell ref="D28:E28"/>
    <mergeCell ref="F28:G28"/>
    <mergeCell ref="D29:E29"/>
    <mergeCell ref="F29:G29"/>
    <mergeCell ref="D30:E30"/>
    <mergeCell ref="F30:G30"/>
    <mergeCell ref="D31:E31"/>
    <mergeCell ref="F31:G31"/>
    <mergeCell ref="D32:E32"/>
    <mergeCell ref="F32:G32"/>
    <mergeCell ref="D33:E33"/>
    <mergeCell ref="F33:G33"/>
    <mergeCell ref="D37:E37"/>
    <mergeCell ref="F37:G37"/>
    <mergeCell ref="A41:M44"/>
    <mergeCell ref="D34:E34"/>
    <mergeCell ref="F34:G34"/>
    <mergeCell ref="D35:E35"/>
    <mergeCell ref="F35:G35"/>
    <mergeCell ref="D36:E36"/>
    <mergeCell ref="F36:G36"/>
  </mergeCells>
  <printOptions horizontalCentered="1"/>
  <pageMargins left="0.70866141732283472" right="0.39370078740157483" top="0.70866141732283472" bottom="0.3937007874015748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2A-2B</vt:lpstr>
      <vt:lpstr>'2A-2B'!Print_Area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2023-02-08T01:46:03Z</dcterms:created>
  <dcterms:modified xsi:type="dcterms:W3CDTF">2023-02-08T01:48:27Z</dcterms:modified>
</cp:coreProperties>
</file>