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6F46D666-B581-4814-9DA9-8FCCD6A7518C}" xr6:coauthVersionLast="47" xr6:coauthVersionMax="47" xr10:uidLastSave="{00000000-0000-0000-0000-000000000000}"/>
  <bookViews>
    <workbookView xWindow="14400" yWindow="0" windowWidth="14400" windowHeight="15600" xr2:uid="{EAC5A921-EC66-4609-BFA9-F33C8B169871}"/>
  </bookViews>
  <sheets>
    <sheet name="5A-5B" sheetId="1" r:id="rId1"/>
  </sheets>
  <externalReferences>
    <externalReference r:id="rId2"/>
  </externalReferences>
  <definedNames>
    <definedName name="_xlnm.Print_Area" localSheetId="0">'5A-5B'!$A$1:$M$61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 l="1"/>
  <c r="E54" i="1" s="1"/>
  <c r="B54" i="1"/>
  <c r="C53" i="1"/>
  <c r="B53" i="1"/>
  <c r="C52" i="1"/>
  <c r="B52" i="1"/>
  <c r="E51" i="1"/>
  <c r="C51" i="1"/>
  <c r="B51" i="1"/>
  <c r="C50" i="1"/>
  <c r="B50" i="1"/>
  <c r="E49" i="1"/>
  <c r="C49" i="1"/>
  <c r="B49" i="1"/>
  <c r="C48" i="1"/>
  <c r="B48" i="1"/>
  <c r="C47" i="1"/>
  <c r="B47" i="1"/>
  <c r="C46" i="1"/>
  <c r="B46" i="1"/>
  <c r="E46" i="1" s="1"/>
  <c r="C45" i="1"/>
  <c r="B45" i="1"/>
  <c r="C44" i="1"/>
  <c r="B44" i="1"/>
  <c r="C43" i="1"/>
  <c r="B43" i="1"/>
  <c r="E43" i="1" s="1"/>
  <c r="C42" i="1"/>
  <c r="B42" i="1"/>
  <c r="E42" i="1" s="1"/>
  <c r="C41" i="1"/>
  <c r="E41" i="1" s="1"/>
  <c r="B41" i="1"/>
  <c r="C40" i="1"/>
  <c r="B40" i="1"/>
  <c r="C39" i="1"/>
  <c r="B39" i="1"/>
  <c r="C38" i="1"/>
  <c r="B38" i="1"/>
  <c r="C37" i="1"/>
  <c r="B37" i="1"/>
  <c r="B55" i="1" s="1"/>
  <c r="J26" i="1"/>
  <c r="I26" i="1"/>
  <c r="H26" i="1"/>
  <c r="G26" i="1"/>
  <c r="E26" i="1"/>
  <c r="M26" i="1" s="1"/>
  <c r="D26" i="1"/>
  <c r="C26" i="1"/>
  <c r="B26" i="1"/>
  <c r="M25" i="1"/>
  <c r="L25" i="1"/>
  <c r="K25" i="1"/>
  <c r="F25" i="1"/>
  <c r="M24" i="1"/>
  <c r="L24" i="1"/>
  <c r="K24" i="1"/>
  <c r="F24" i="1"/>
  <c r="M23" i="1"/>
  <c r="L23" i="1"/>
  <c r="K23" i="1"/>
  <c r="F23" i="1"/>
  <c r="M22" i="1"/>
  <c r="L22" i="1"/>
  <c r="K22" i="1"/>
  <c r="F22" i="1"/>
  <c r="L21" i="1"/>
  <c r="K21" i="1"/>
  <c r="F21" i="1"/>
  <c r="M20" i="1"/>
  <c r="L20" i="1"/>
  <c r="K20" i="1"/>
  <c r="F20" i="1"/>
  <c r="M19" i="1"/>
  <c r="L19" i="1"/>
  <c r="K19" i="1"/>
  <c r="F19" i="1"/>
  <c r="M18" i="1"/>
  <c r="L18" i="1"/>
  <c r="K18" i="1"/>
  <c r="F18" i="1"/>
  <c r="M17" i="1"/>
  <c r="L17" i="1"/>
  <c r="K17" i="1"/>
  <c r="F17" i="1"/>
  <c r="M16" i="1"/>
  <c r="L16" i="1"/>
  <c r="K16" i="1"/>
  <c r="F16" i="1"/>
  <c r="M15" i="1"/>
  <c r="L15" i="1"/>
  <c r="K15" i="1"/>
  <c r="F15" i="1"/>
  <c r="M14" i="1"/>
  <c r="L14" i="1"/>
  <c r="K14" i="1"/>
  <c r="F14" i="1"/>
  <c r="L13" i="1"/>
  <c r="K13" i="1"/>
  <c r="F13" i="1"/>
  <c r="M12" i="1"/>
  <c r="L12" i="1"/>
  <c r="K12" i="1"/>
  <c r="F12" i="1"/>
  <c r="M11" i="1"/>
  <c r="L11" i="1"/>
  <c r="K11" i="1"/>
  <c r="F11" i="1"/>
  <c r="M10" i="1"/>
  <c r="L10" i="1"/>
  <c r="K10" i="1"/>
  <c r="F10" i="1"/>
  <c r="L9" i="1"/>
  <c r="K9" i="1"/>
  <c r="F9" i="1"/>
  <c r="M8" i="1"/>
  <c r="L8" i="1"/>
  <c r="K8" i="1"/>
  <c r="F8" i="1"/>
  <c r="L26" i="1" l="1"/>
  <c r="E39" i="1"/>
  <c r="F26" i="1"/>
  <c r="K26" i="1"/>
  <c r="D42" i="1"/>
  <c r="D40" i="1"/>
  <c r="D46" i="1"/>
  <c r="E50" i="1"/>
  <c r="C55" i="1"/>
  <c r="D54" i="1" s="1"/>
  <c r="E45" i="1"/>
  <c r="D48" i="1"/>
  <c r="D52" i="1"/>
  <c r="E37" i="1"/>
  <c r="E48" i="1"/>
  <c r="D43" i="1" l="1"/>
  <c r="D45" i="1"/>
  <c r="D38" i="1"/>
  <c r="D39" i="1"/>
  <c r="D51" i="1"/>
  <c r="D41" i="1"/>
  <c r="E55" i="1"/>
  <c r="D44" i="1"/>
  <c r="D55" i="1"/>
  <c r="D49" i="1"/>
  <c r="D47" i="1"/>
  <c r="D37" i="1"/>
  <c r="D50" i="1"/>
  <c r="D53" i="1"/>
</calcChain>
</file>

<file path=xl/sharedStrings.xml><?xml version="1.0" encoding="utf-8"?>
<sst xmlns="http://schemas.openxmlformats.org/spreadsheetml/2006/main" count="75" uniqueCount="39">
  <si>
    <t>TABLE 5A. Total Approved Foreign Investments by Region at Current Prices:</t>
  </si>
  <si>
    <t>First Quarter 2021 to Fourth Quarter 2022</t>
  </si>
  <si>
    <t>(in million PhP)</t>
  </si>
  <si>
    <t>Region</t>
  </si>
  <si>
    <t>Share to 
Total (%)
Q4 2022</t>
  </si>
  <si>
    <t>Growth Rate (%)
Q4 2021  -   Q4 2022</t>
  </si>
  <si>
    <t>Q1</t>
  </si>
  <si>
    <t>Q2</t>
  </si>
  <si>
    <t>Q3</t>
  </si>
  <si>
    <t>Q4</t>
  </si>
  <si>
    <t>Total</t>
  </si>
  <si>
    <t>NCR - National Capital Region</t>
  </si>
  <si>
    <t>Nationwide</t>
  </si>
  <si>
    <t>CAR - Cordillera Administrative Region</t>
  </si>
  <si>
    <t>-</t>
  </si>
  <si>
    <t>I       - Ilocos Region</t>
  </si>
  <si>
    <t>II      - Cagayan Valley</t>
  </si>
  <si>
    <t>III     - Central Luzon</t>
  </si>
  <si>
    <t>IVA   - CALABARZON</t>
  </si>
  <si>
    <t>**</t>
  </si>
  <si>
    <t>MIMAROPA</t>
  </si>
  <si>
    <t>V      - Bicol Region</t>
  </si>
  <si>
    <t>VI     - Western Visayas</t>
  </si>
  <si>
    <t>VII    - Central Visayas</t>
  </si>
  <si>
    <t>VIII   - Eastern Visayas</t>
  </si>
  <si>
    <t>IX     - Zamboanga Peninsula</t>
  </si>
  <si>
    <t>X      - Northern Mindanao</t>
  </si>
  <si>
    <t>XI     - Davao Region</t>
  </si>
  <si>
    <t>XII    - SOCCSKSARGEN</t>
  </si>
  <si>
    <t>XIII   - Caraga</t>
  </si>
  <si>
    <t>BARMM - Bangsamoro Autonomous Region in Muslim Mindanao</t>
  </si>
  <si>
    <t xml:space="preserve">**Growth rates greater than 1,000 </t>
  </si>
  <si>
    <t>Dash (-) is equivalent to zero</t>
  </si>
  <si>
    <t>TABLE 5B. Total Approved Foreign Investments by Region at Current Prices:</t>
  </si>
  <si>
    <t>2021 and 2022</t>
  </si>
  <si>
    <t>Share to 
Total (%) 2022</t>
  </si>
  <si>
    <t>Growth Rate (%)
2021 - 2022</t>
  </si>
  <si>
    <r>
      <rPr>
        <b/>
        <i/>
        <sz val="9"/>
        <color theme="1"/>
        <rFont val="Arial"/>
        <family val="2"/>
      </rPr>
      <t xml:space="preserve">Note: </t>
    </r>
    <r>
      <rPr>
        <i/>
        <sz val="9"/>
        <color theme="1"/>
        <rFont val="Arial"/>
        <family val="2"/>
      </rPr>
      <t>Details may not add up to totals due to rounding.</t>
    </r>
  </si>
  <si>
    <r>
      <rPr>
        <b/>
        <i/>
        <sz val="9"/>
        <rFont val="Arial"/>
        <family val="2"/>
      </rPr>
      <t xml:space="preserve">Sources:  </t>
    </r>
    <r>
      <rPr>
        <i/>
        <sz val="9"/>
        <rFont val="Arial"/>
        <family val="2"/>
      </rPr>
      <t xml:space="preserve">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</si>
</sst>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_);[Red]\(#,##0.0\)"/>
    <numFmt numFmtId="165" formatCode="#,##0.0"/>
    <numFmt numFmtId="166" formatCode="_(* #,##0.00_);_(* \(#,##0.00\);_(* &quot;-&quot;??_);_(@_)"/>
    <numFmt numFmtId="167" formatCode="_(* #,##0.0_);_(* \(#,##0.0\);_(* &quot;-&quot;??_);_(@_)"/>
    <numFmt numFmtId="168" formatCode="#,##0.0_ ;[Red]\-#,##0.0\ "/>
    <numFmt numFmtId="172" formatCode="0.0_);[Red]\(0.0\)"/>
    <numFmt numFmtId="173" formatCode="#,##0;[Red]#,##0"/>
    <numFmt numFmtId="175" formatCode="_(* #,##0.0_);_(* \(#,##0.0\);_(* &quot;-&quot;?_);_(@_)"/>
  </numFmts>
  <fonts count="11" x14ac:knownFonts="1">
    <font>
      <sz val="10"/>
      <color rgb="FF000000"/>
      <name val="Arial"/>
    </font>
    <font>
      <b/>
      <sz val="10"/>
      <color theme="1"/>
      <name val="Arial"/>
      <family val="2"/>
    </font>
    <font>
      <sz val="10"/>
      <name val="Arial"/>
      <family val="2"/>
    </font>
    <font>
      <sz val="10"/>
      <color theme="1"/>
      <name val="Arial"/>
      <family val="2"/>
    </font>
    <font>
      <b/>
      <sz val="10"/>
      <name val="Arial"/>
      <family val="2"/>
    </font>
    <font>
      <i/>
      <sz val="9"/>
      <color theme="1"/>
      <name val="Arial"/>
      <family val="2"/>
    </font>
    <font>
      <b/>
      <i/>
      <sz val="10"/>
      <color theme="1"/>
      <name val="Arial"/>
      <family val="2"/>
    </font>
    <font>
      <b/>
      <i/>
      <sz val="9"/>
      <color theme="1"/>
      <name val="Arial"/>
      <family val="2"/>
    </font>
    <font>
      <sz val="10"/>
      <color rgb="FFFF0000"/>
      <name val="Arial"/>
      <family val="2"/>
    </font>
    <font>
      <i/>
      <sz val="9"/>
      <name val="Arial"/>
      <family val="2"/>
    </font>
    <font>
      <b/>
      <i/>
      <sz val="9"/>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0">
    <border>
      <left/>
      <right/>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s>
  <cellStyleXfs count="2">
    <xf numFmtId="0" fontId="0" fillId="0" borderId="0"/>
    <xf numFmtId="0" fontId="2" fillId="0" borderId="0"/>
  </cellStyleXfs>
  <cellXfs count="52">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4" fillId="0" borderId="0" xfId="1" applyFont="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3" fontId="1" fillId="2" borderId="4"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3" fontId="1" fillId="2" borderId="7"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65" fontId="3" fillId="2" borderId="0" xfId="0" applyNumberFormat="1" applyFont="1" applyFill="1" applyAlignment="1">
      <alignment vertical="center"/>
    </xf>
    <xf numFmtId="0" fontId="4" fillId="0" borderId="0" xfId="1" applyFont="1" applyAlignment="1">
      <alignment horizontal="left" vertical="center"/>
    </xf>
    <xf numFmtId="166" fontId="3" fillId="0" borderId="0" xfId="0" applyNumberFormat="1" applyFont="1" applyAlignment="1">
      <alignment horizontal="right" vertical="center"/>
    </xf>
    <xf numFmtId="166" fontId="1" fillId="0" borderId="0" xfId="0" applyNumberFormat="1" applyFont="1" applyAlignment="1">
      <alignment vertical="center"/>
    </xf>
    <xf numFmtId="167" fontId="1" fillId="0" borderId="0" xfId="0" applyNumberFormat="1" applyFont="1" applyAlignment="1">
      <alignment horizontal="right" vertical="center"/>
    </xf>
    <xf numFmtId="168" fontId="4" fillId="0" borderId="0" xfId="0" applyNumberFormat="1" applyFont="1" applyAlignment="1">
      <alignment horizontal="right" vertical="center"/>
    </xf>
    <xf numFmtId="166" fontId="1" fillId="0" borderId="0" xfId="0" applyNumberFormat="1" applyFont="1" applyAlignment="1">
      <alignment horizontal="right" vertical="center"/>
    </xf>
    <xf numFmtId="0" fontId="4" fillId="0" borderId="0" xfId="1" applyFont="1" applyAlignment="1">
      <alignment horizontal="left" vertical="center" wrapText="1"/>
    </xf>
    <xf numFmtId="0" fontId="1" fillId="2" borderId="9" xfId="0" applyFont="1" applyFill="1" applyBorder="1" applyAlignment="1">
      <alignment horizontal="left" vertical="center"/>
    </xf>
    <xf numFmtId="166" fontId="1" fillId="2" borderId="9" xfId="0" applyNumberFormat="1" applyFont="1" applyFill="1" applyBorder="1" applyAlignment="1">
      <alignment horizontal="right" vertical="center"/>
    </xf>
    <xf numFmtId="166" fontId="1" fillId="0" borderId="9" xfId="0" applyNumberFormat="1" applyFont="1" applyBorder="1" applyAlignment="1">
      <alignment horizontal="right" vertical="center"/>
    </xf>
    <xf numFmtId="167" fontId="1" fillId="0" borderId="9" xfId="0" applyNumberFormat="1" applyFont="1" applyBorder="1" applyAlignment="1">
      <alignment horizontal="right" vertical="center"/>
    </xf>
    <xf numFmtId="168" fontId="4" fillId="0" borderId="9" xfId="0" applyNumberFormat="1" applyFont="1" applyBorder="1" applyAlignment="1">
      <alignment horizontal="right" vertical="center"/>
    </xf>
    <xf numFmtId="167" fontId="3" fillId="2" borderId="0" xfId="0" applyNumberFormat="1" applyFont="1" applyFill="1" applyAlignment="1">
      <alignment vertical="center"/>
    </xf>
    <xf numFmtId="49" fontId="5" fillId="0" borderId="0" xfId="0" quotePrefix="1" applyNumberFormat="1" applyFont="1" applyAlignment="1">
      <alignment horizontal="left" vertical="center"/>
    </xf>
    <xf numFmtId="167"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0" fontId="1" fillId="2" borderId="0" xfId="0" applyFont="1" applyFill="1" applyAlignment="1">
      <alignment horizontal="center" vertical="center"/>
    </xf>
    <xf numFmtId="167" fontId="1" fillId="2" borderId="0" xfId="0" applyNumberFormat="1" applyFont="1" applyFill="1" applyAlignment="1">
      <alignment horizontal="center" vertical="center"/>
    </xf>
    <xf numFmtId="172" fontId="1" fillId="2" borderId="0" xfId="0" applyNumberFormat="1" applyFont="1" applyFill="1" applyAlignment="1">
      <alignment horizontal="center" vertical="center"/>
    </xf>
    <xf numFmtId="173" fontId="1" fillId="2" borderId="0" xfId="0" applyNumberFormat="1" applyFont="1" applyFill="1" applyAlignment="1">
      <alignment horizontal="center" vertical="center"/>
    </xf>
    <xf numFmtId="173" fontId="6" fillId="2" borderId="0" xfId="0" applyNumberFormat="1" applyFont="1" applyFill="1" applyAlignment="1">
      <alignment horizontal="left" vertical="center"/>
    </xf>
    <xf numFmtId="1" fontId="1" fillId="2" borderId="4" xfId="0" applyNumberFormat="1" applyFont="1" applyFill="1" applyBorder="1" applyAlignment="1">
      <alignment horizontal="center" vertical="center" wrapText="1"/>
    </xf>
    <xf numFmtId="1" fontId="1" fillId="2" borderId="7" xfId="0" applyNumberFormat="1" applyFont="1" applyFill="1" applyBorder="1" applyAlignment="1">
      <alignment horizontal="center" vertical="center" wrapText="1"/>
    </xf>
    <xf numFmtId="166" fontId="3" fillId="0" borderId="0" xfId="0" applyNumberFormat="1" applyFont="1" applyAlignment="1">
      <alignment vertical="center"/>
    </xf>
    <xf numFmtId="165" fontId="1" fillId="0" borderId="0" xfId="0" applyNumberFormat="1" applyFont="1" applyAlignment="1">
      <alignment horizontal="right" vertical="center"/>
    </xf>
    <xf numFmtId="164" fontId="1" fillId="0" borderId="0" xfId="0" applyNumberFormat="1" applyFont="1" applyAlignment="1">
      <alignment horizontal="right" vertical="center"/>
    </xf>
    <xf numFmtId="0" fontId="1" fillId="0" borderId="9" xfId="0" applyFont="1" applyBorder="1" applyAlignment="1">
      <alignment horizontal="left" vertical="center"/>
    </xf>
    <xf numFmtId="165" fontId="1" fillId="0" borderId="9" xfId="0" applyNumberFormat="1" applyFont="1" applyBorder="1" applyAlignment="1">
      <alignment horizontal="right" vertical="center"/>
    </xf>
    <xf numFmtId="165" fontId="1" fillId="2" borderId="0" xfId="0" applyNumberFormat="1" applyFont="1" applyFill="1" applyAlignment="1">
      <alignment horizontal="right" vertical="center"/>
    </xf>
    <xf numFmtId="175" fontId="1" fillId="2" borderId="0" xfId="0" applyNumberFormat="1" applyFont="1" applyFill="1" applyAlignment="1">
      <alignment horizontal="right" vertical="center"/>
    </xf>
    <xf numFmtId="164" fontId="1" fillId="2" borderId="0" xfId="0" applyNumberFormat="1" applyFont="1" applyFill="1" applyAlignment="1">
      <alignment horizontal="center" vertical="center"/>
    </xf>
    <xf numFmtId="49" fontId="5" fillId="0" borderId="0" xfId="0" applyNumberFormat="1" applyFont="1" applyAlignment="1">
      <alignment horizontal="left" vertical="center"/>
    </xf>
    <xf numFmtId="0" fontId="8" fillId="2" borderId="0" xfId="0" applyFont="1" applyFill="1" applyAlignment="1">
      <alignment vertical="center"/>
    </xf>
    <xf numFmtId="0" fontId="9" fillId="3" borderId="0" xfId="0" applyFont="1" applyFill="1" applyAlignment="1">
      <alignment horizontal="left" vertical="center" wrapText="1"/>
    </xf>
  </cellXfs>
  <cellStyles count="2">
    <cellStyle name="Normal" xfId="0" builtinId="0"/>
    <cellStyle name="Normal 2 2" xfId="1" xr:uid="{43D374FE-A41E-4EFE-8AEF-7C90517A3A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0</xdr:colOff>
      <xdr:row>61</xdr:row>
      <xdr:rowOff>152400</xdr:rowOff>
    </xdr:from>
    <xdr:ext cx="0" cy="2543175"/>
    <xdr:pic>
      <xdr:nvPicPr>
        <xdr:cNvPr id="2" name="image2.png">
          <a:extLst>
            <a:ext uri="{FF2B5EF4-FFF2-40B4-BE49-F238E27FC236}">
              <a16:creationId xmlns:a16="http://schemas.microsoft.com/office/drawing/2014/main" id="{092A54AC-5C16-46F1-A084-5CDBCAFF4DCD}"/>
            </a:ext>
          </a:extLst>
        </xdr:cNvPr>
        <xdr:cNvPicPr preferRelativeResize="0"/>
      </xdr:nvPicPr>
      <xdr:blipFill>
        <a:blip xmlns:r="http://schemas.openxmlformats.org/officeDocument/2006/relationships" r:embed="rId1" cstate="print"/>
        <a:stretch>
          <a:fillRect/>
        </a:stretch>
      </xdr:blipFill>
      <xdr:spPr>
        <a:xfrm>
          <a:off x="10858500" y="12096750"/>
          <a:ext cx="0" cy="2543175"/>
        </a:xfrm>
        <a:prstGeom prst="rect">
          <a:avLst/>
        </a:prstGeom>
        <a:noFill/>
      </xdr:spPr>
    </xdr:pic>
    <xdr:clientData fLocksWithSheet="0"/>
  </xdr:oneCellAnchor>
  <xdr:oneCellAnchor>
    <xdr:from>
      <xdr:col>13</xdr:col>
      <xdr:colOff>0</xdr:colOff>
      <xdr:row>61</xdr:row>
      <xdr:rowOff>152400</xdr:rowOff>
    </xdr:from>
    <xdr:ext cx="0" cy="2543175"/>
    <xdr:pic>
      <xdr:nvPicPr>
        <xdr:cNvPr id="3" name="image2.png">
          <a:extLst>
            <a:ext uri="{FF2B5EF4-FFF2-40B4-BE49-F238E27FC236}">
              <a16:creationId xmlns:a16="http://schemas.microsoft.com/office/drawing/2014/main" id="{DC0ED6A6-9B26-4D34-8EA2-9AAFD87BE7F4}"/>
            </a:ext>
          </a:extLst>
        </xdr:cNvPr>
        <xdr:cNvPicPr preferRelativeResize="0"/>
      </xdr:nvPicPr>
      <xdr:blipFill>
        <a:blip xmlns:r="http://schemas.openxmlformats.org/officeDocument/2006/relationships" r:embed="rId1" cstate="print"/>
        <a:stretch>
          <a:fillRect/>
        </a:stretch>
      </xdr:blipFill>
      <xdr:spPr>
        <a:xfrm>
          <a:off x="10858500" y="12096750"/>
          <a:ext cx="0" cy="25431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SA\Downloads\Q4%202022%20Statistical%20Tables%20ao%2007Feb2023.xlsx" TargetMode="External"/><Relationship Id="rId1" Type="http://schemas.openxmlformats.org/officeDocument/2006/relationships/externalLinkPath" Target="/Users/PSA/Downloads/Q4%202022%20Statistical%20Tables%20ao%2007Fe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
      <sheetName val="1.2"/>
      <sheetName val="1.3"/>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s>
    <sheetDataSet>
      <sheetData sheetId="0"/>
      <sheetData sheetId="1"/>
      <sheetData sheetId="2"/>
      <sheetData sheetId="3"/>
      <sheetData sheetId="4"/>
      <sheetData sheetId="5"/>
      <sheetData sheetId="6">
        <row r="8">
          <cell r="R8" t="str">
            <v>Nationwide</v>
          </cell>
          <cell r="S8">
            <v>101357.80349655001</v>
          </cell>
          <cell r="T8">
            <v>0.58382997091039635</v>
          </cell>
        </row>
        <row r="9">
          <cell r="R9" t="str">
            <v>I - Ilocos Region</v>
          </cell>
          <cell r="S9">
            <v>32659.335200000001</v>
          </cell>
          <cell r="T9">
            <v>0.18812067805334692</v>
          </cell>
        </row>
        <row r="10">
          <cell r="R10" t="str">
            <v>IVA - CALABARZON</v>
          </cell>
          <cell r="S10">
            <v>30711.435733738868</v>
          </cell>
          <cell r="T10">
            <v>0.17690060372762101</v>
          </cell>
        </row>
        <row r="11">
          <cell r="R11" t="str">
            <v>III - Central Luzon</v>
          </cell>
          <cell r="S11">
            <v>5703.2641384140279</v>
          </cell>
          <cell r="T11">
            <v>3.2851309136132822E-2</v>
          </cell>
        </row>
        <row r="12">
          <cell r="R12" t="str">
            <v>NCR - National Capital Region</v>
          </cell>
          <cell r="S12">
            <v>1329.2916204171768</v>
          </cell>
          <cell r="T12">
            <v>7.6568380658131562E-3</v>
          </cell>
        </row>
        <row r="13">
          <cell r="R13" t="str">
            <v>Others</v>
          </cell>
          <cell r="S13">
            <v>1847.2978580004128</v>
          </cell>
          <cell r="T13">
            <v>1.0640600106689648E-2</v>
          </cell>
        </row>
        <row r="37">
          <cell r="R37" t="str">
            <v>Nationwide</v>
          </cell>
          <cell r="S37">
            <v>101357.80349655001</v>
          </cell>
          <cell r="T37">
            <v>0.41902183004359561</v>
          </cell>
        </row>
        <row r="38">
          <cell r="R38" t="str">
            <v>IVA - CALABARZON</v>
          </cell>
          <cell r="S38">
            <v>45882.311693986114</v>
          </cell>
          <cell r="T38">
            <v>0.18968140142558562</v>
          </cell>
        </row>
        <row r="39">
          <cell r="R39" t="str">
            <v>III - Central Luzon</v>
          </cell>
          <cell r="S39">
            <v>43306.633233675151</v>
          </cell>
          <cell r="T39">
            <v>0.17903332634096614</v>
          </cell>
        </row>
        <row r="40">
          <cell r="R40" t="str">
            <v>I - Ilocos Region</v>
          </cell>
          <cell r="S40">
            <v>33613.252497112</v>
          </cell>
          <cell r="T40">
            <v>0.13896006118104898</v>
          </cell>
        </row>
        <row r="41">
          <cell r="R41" t="str">
            <v>VII - Central Visayas</v>
          </cell>
          <cell r="S41">
            <v>5897.4296173177372</v>
          </cell>
          <cell r="T41">
            <v>2.4380478518221758E-2</v>
          </cell>
        </row>
        <row r="42">
          <cell r="R42" t="str">
            <v>Others</v>
          </cell>
          <cell r="S42">
            <v>11834.03245746257</v>
          </cell>
          <cell r="T42">
            <v>4.8922902490581878E-2</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2957B7-093A-4C18-B677-5746CABCC7E2}">
  <sheetPr>
    <pageSetUpPr fitToPage="1"/>
  </sheetPr>
  <dimension ref="A1:U73"/>
  <sheetViews>
    <sheetView showGridLines="0" tabSelected="1" zoomScale="70" zoomScaleNormal="70" zoomScaleSheetLayoutView="100" workbookViewId="0">
      <selection activeCell="U23" sqref="U23"/>
    </sheetView>
  </sheetViews>
  <sheetFormatPr defaultColWidth="14.42578125" defaultRowHeight="15" customHeight="1" x14ac:dyDescent="0.2"/>
  <cols>
    <col min="1" max="1" width="36.42578125" style="5" customWidth="1"/>
    <col min="2" max="3" width="11.28515625" style="5" bestFit="1" customWidth="1"/>
    <col min="4" max="4" width="10.28515625" style="5" bestFit="1" customWidth="1"/>
    <col min="5" max="6" width="11.28515625" style="5" bestFit="1" customWidth="1"/>
    <col min="7" max="7" width="9.28515625" style="5" bestFit="1" customWidth="1"/>
    <col min="8" max="9" width="10.28515625" style="5" bestFit="1" customWidth="1"/>
    <col min="10" max="10" width="11.28515625" style="5" bestFit="1" customWidth="1"/>
    <col min="11" max="11" width="13.5703125" style="5" bestFit="1" customWidth="1"/>
    <col min="12" max="12" width="8.7109375" style="5" bestFit="1" customWidth="1"/>
    <col min="13" max="13" width="9.85546875" style="5" customWidth="1"/>
    <col min="14" max="15" width="8.85546875" style="5" customWidth="1"/>
    <col min="16" max="16" width="3" style="5" customWidth="1"/>
    <col min="17" max="17" width="40.28515625" style="5" customWidth="1"/>
    <col min="18" max="19" width="11.28515625" style="5" customWidth="1"/>
    <col min="20" max="20" width="11.5703125" style="5" customWidth="1"/>
    <col min="21" max="21" width="18.28515625" style="5" customWidth="1"/>
    <col min="22" max="16384" width="14.42578125" style="5"/>
  </cols>
  <sheetData>
    <row r="1" spans="1:21" ht="15.75" customHeight="1" x14ac:dyDescent="0.2">
      <c r="A1" s="1" t="s">
        <v>0</v>
      </c>
      <c r="B1" s="2"/>
      <c r="C1" s="2"/>
      <c r="D1" s="2"/>
      <c r="E1" s="2"/>
      <c r="F1" s="2"/>
      <c r="G1" s="2"/>
      <c r="H1" s="2"/>
      <c r="I1" s="2"/>
      <c r="J1" s="2"/>
      <c r="K1" s="2"/>
      <c r="L1" s="2"/>
      <c r="M1" s="2"/>
      <c r="N1" s="4"/>
      <c r="O1" s="4"/>
      <c r="P1" s="4"/>
      <c r="Q1" s="4"/>
      <c r="R1" s="4"/>
      <c r="S1" s="4"/>
      <c r="T1" s="4"/>
      <c r="U1" s="4"/>
    </row>
    <row r="2" spans="1:21" ht="15.75" customHeight="1" x14ac:dyDescent="0.2">
      <c r="A2" s="6" t="s">
        <v>1</v>
      </c>
      <c r="B2" s="6"/>
      <c r="C2" s="6"/>
      <c r="D2" s="6"/>
      <c r="E2" s="6"/>
      <c r="F2" s="6"/>
      <c r="G2" s="6"/>
      <c r="H2" s="6"/>
      <c r="I2" s="6"/>
      <c r="J2" s="6"/>
      <c r="K2" s="6"/>
      <c r="L2" s="6"/>
      <c r="M2" s="6"/>
      <c r="N2" s="4"/>
      <c r="O2" s="4"/>
      <c r="P2" s="4"/>
      <c r="Q2" s="4"/>
      <c r="R2" s="4"/>
      <c r="S2" s="4"/>
      <c r="T2" s="4"/>
      <c r="U2" s="4"/>
    </row>
    <row r="3" spans="1:21" ht="15.75" customHeight="1" x14ac:dyDescent="0.2">
      <c r="A3" s="1" t="s">
        <v>2</v>
      </c>
      <c r="B3" s="2"/>
      <c r="C3" s="2"/>
      <c r="D3" s="2"/>
      <c r="E3" s="2"/>
      <c r="F3" s="2"/>
      <c r="G3" s="2"/>
      <c r="H3" s="2"/>
      <c r="I3" s="2"/>
      <c r="J3" s="2"/>
      <c r="K3" s="2"/>
      <c r="L3" s="2"/>
      <c r="M3" s="2"/>
    </row>
    <row r="4" spans="1:21" ht="15.75" customHeight="1" thickBot="1" x14ac:dyDescent="0.25">
      <c r="A4" s="4"/>
      <c r="B4" s="4"/>
      <c r="C4" s="4"/>
      <c r="D4" s="4"/>
      <c r="E4" s="4"/>
      <c r="F4" s="4"/>
      <c r="G4" s="4"/>
      <c r="H4" s="4"/>
      <c r="I4" s="4"/>
      <c r="J4" s="4"/>
      <c r="K4" s="4"/>
      <c r="L4" s="4"/>
      <c r="M4" s="4"/>
    </row>
    <row r="5" spans="1:21" ht="27" customHeight="1" x14ac:dyDescent="0.2">
      <c r="A5" s="7" t="s">
        <v>3</v>
      </c>
      <c r="B5" s="8">
        <v>2021</v>
      </c>
      <c r="C5" s="9"/>
      <c r="D5" s="9"/>
      <c r="E5" s="9"/>
      <c r="F5" s="10"/>
      <c r="G5" s="8">
        <v>2022</v>
      </c>
      <c r="H5" s="9"/>
      <c r="I5" s="9"/>
      <c r="J5" s="9"/>
      <c r="K5" s="10"/>
      <c r="L5" s="11" t="s">
        <v>4</v>
      </c>
      <c r="M5" s="12" t="s">
        <v>5</v>
      </c>
    </row>
    <row r="6" spans="1:21" ht="34.9" customHeight="1" thickBot="1" x14ac:dyDescent="0.25">
      <c r="A6" s="13"/>
      <c r="B6" s="14" t="s">
        <v>6</v>
      </c>
      <c r="C6" s="14" t="s">
        <v>7</v>
      </c>
      <c r="D6" s="14" t="s">
        <v>8</v>
      </c>
      <c r="E6" s="14" t="s">
        <v>9</v>
      </c>
      <c r="F6" s="14" t="s">
        <v>10</v>
      </c>
      <c r="G6" s="14" t="s">
        <v>6</v>
      </c>
      <c r="H6" s="14" t="s">
        <v>7</v>
      </c>
      <c r="I6" s="14" t="s">
        <v>8</v>
      </c>
      <c r="J6" s="14" t="s">
        <v>9</v>
      </c>
      <c r="K6" s="14" t="s">
        <v>10</v>
      </c>
      <c r="L6" s="15"/>
      <c r="M6" s="16"/>
    </row>
    <row r="7" spans="1:21" ht="15.75" customHeight="1" x14ac:dyDescent="0.2">
      <c r="A7" s="4"/>
      <c r="B7" s="4"/>
      <c r="C7" s="4"/>
      <c r="D7" s="4"/>
      <c r="E7" s="4"/>
      <c r="F7" s="4"/>
      <c r="G7" s="17"/>
      <c r="H7" s="17"/>
      <c r="I7" s="17"/>
      <c r="J7" s="17"/>
      <c r="K7" s="17"/>
      <c r="L7" s="17"/>
      <c r="M7" s="17"/>
    </row>
    <row r="8" spans="1:21" ht="15.75" customHeight="1" x14ac:dyDescent="0.2">
      <c r="A8" s="18" t="s">
        <v>11</v>
      </c>
      <c r="B8" s="19">
        <v>1744.7819151828</v>
      </c>
      <c r="C8" s="19">
        <v>1029.8321122302</v>
      </c>
      <c r="D8" s="19">
        <v>2102.9605804104394</v>
      </c>
      <c r="E8" s="19">
        <v>1173.5134820006901</v>
      </c>
      <c r="F8" s="20">
        <f t="shared" ref="F8:F25" si="0">SUM(B8:E8)</f>
        <v>6051.0880898241303</v>
      </c>
      <c r="G8" s="19">
        <v>766.85793364539984</v>
      </c>
      <c r="H8" s="19">
        <v>732.93915287267998</v>
      </c>
      <c r="I8" s="19">
        <v>2235.5739950496977</v>
      </c>
      <c r="J8" s="19">
        <v>1329.2916204171768</v>
      </c>
      <c r="K8" s="20">
        <f t="shared" ref="K8:K25" si="1">SUM(G8:J8)</f>
        <v>5064.6627019849548</v>
      </c>
      <c r="L8" s="21">
        <f t="shared" ref="L8:L25" si="2">(J8/$J$26)*100</f>
        <v>0.76568380658131563</v>
      </c>
      <c r="M8" s="22">
        <f t="shared" ref="M8:M26" si="3">IF(ISERROR((J8/E8-1)*100),"-",(J8/E8-1)*100)</f>
        <v>13.274507775650335</v>
      </c>
    </row>
    <row r="9" spans="1:21" ht="12.75" x14ac:dyDescent="0.2">
      <c r="A9" s="18" t="s">
        <v>13</v>
      </c>
      <c r="B9" s="19">
        <v>0</v>
      </c>
      <c r="C9" s="19">
        <v>0</v>
      </c>
      <c r="D9" s="19">
        <v>0</v>
      </c>
      <c r="E9" s="19">
        <v>77.88</v>
      </c>
      <c r="F9" s="23">
        <f t="shared" si="0"/>
        <v>77.88</v>
      </c>
      <c r="G9" s="19">
        <v>0</v>
      </c>
      <c r="H9" s="19">
        <v>0</v>
      </c>
      <c r="I9" s="19">
        <v>0</v>
      </c>
      <c r="J9" s="19">
        <v>0</v>
      </c>
      <c r="K9" s="23">
        <f t="shared" si="1"/>
        <v>0</v>
      </c>
      <c r="L9" s="21">
        <f t="shared" si="2"/>
        <v>0</v>
      </c>
      <c r="M9" s="22" t="s">
        <v>14</v>
      </c>
    </row>
    <row r="10" spans="1:21" ht="12.75" x14ac:dyDescent="0.2">
      <c r="A10" s="18" t="s">
        <v>15</v>
      </c>
      <c r="B10" s="19">
        <v>0</v>
      </c>
      <c r="C10" s="19">
        <v>0</v>
      </c>
      <c r="D10" s="19">
        <v>3398.6027999999997</v>
      </c>
      <c r="E10" s="19">
        <v>0</v>
      </c>
      <c r="F10" s="23">
        <f t="shared" si="0"/>
        <v>3398.6027999999997</v>
      </c>
      <c r="G10" s="19">
        <v>0</v>
      </c>
      <c r="H10" s="19">
        <v>875.45544000000007</v>
      </c>
      <c r="I10" s="19">
        <v>78.461857112000004</v>
      </c>
      <c r="J10" s="19">
        <v>32659.335200000001</v>
      </c>
      <c r="K10" s="23">
        <f t="shared" si="1"/>
        <v>33613.252497112</v>
      </c>
      <c r="L10" s="21">
        <f t="shared" si="2"/>
        <v>18.812067805334692</v>
      </c>
      <c r="M10" s="22" t="str">
        <f t="shared" si="3"/>
        <v>-</v>
      </c>
    </row>
    <row r="11" spans="1:21" ht="12.75" x14ac:dyDescent="0.2">
      <c r="A11" s="18" t="s">
        <v>16</v>
      </c>
      <c r="B11" s="19">
        <v>49.05369000000001</v>
      </c>
      <c r="C11" s="19">
        <v>25.023168999999999</v>
      </c>
      <c r="D11" s="19">
        <v>0</v>
      </c>
      <c r="E11" s="19">
        <v>0</v>
      </c>
      <c r="F11" s="20">
        <f t="shared" si="0"/>
        <v>74.076859000000013</v>
      </c>
      <c r="G11" s="19">
        <v>1659.7</v>
      </c>
      <c r="H11" s="19">
        <v>80.28</v>
      </c>
      <c r="I11" s="19">
        <v>0</v>
      </c>
      <c r="J11" s="19">
        <v>85.034669579999999</v>
      </c>
      <c r="K11" s="20">
        <f t="shared" si="1"/>
        <v>1825.0146695799999</v>
      </c>
      <c r="L11" s="21">
        <f t="shared" si="2"/>
        <v>4.8980726648201675E-2</v>
      </c>
      <c r="M11" s="22" t="str">
        <f t="shared" si="3"/>
        <v>-</v>
      </c>
    </row>
    <row r="12" spans="1:21" ht="12.75" x14ac:dyDescent="0.2">
      <c r="A12" s="18" t="s">
        <v>17</v>
      </c>
      <c r="B12" s="19">
        <v>865.45098351962793</v>
      </c>
      <c r="C12" s="19">
        <v>3660.3706862390004</v>
      </c>
      <c r="D12" s="19">
        <v>2121.117160947304</v>
      </c>
      <c r="E12" s="19">
        <v>1459.3396897012997</v>
      </c>
      <c r="F12" s="23">
        <f t="shared" si="0"/>
        <v>8106.2785204072325</v>
      </c>
      <c r="G12" s="19">
        <v>651.18811197133448</v>
      </c>
      <c r="H12" s="19">
        <v>33935.292697782323</v>
      </c>
      <c r="I12" s="19">
        <v>3016.8882855074644</v>
      </c>
      <c r="J12" s="19">
        <v>5703.2641384140279</v>
      </c>
      <c r="K12" s="23">
        <f t="shared" si="1"/>
        <v>43306.633233675151</v>
      </c>
      <c r="L12" s="21">
        <f t="shared" si="2"/>
        <v>3.2851309136132825</v>
      </c>
      <c r="M12" s="22">
        <f t="shared" si="3"/>
        <v>290.8112812022116</v>
      </c>
    </row>
    <row r="13" spans="1:21" ht="12.75" x14ac:dyDescent="0.2">
      <c r="A13" s="18" t="s">
        <v>18</v>
      </c>
      <c r="B13" s="19">
        <v>7544.0083564110537</v>
      </c>
      <c r="C13" s="19">
        <v>2107.2848319004006</v>
      </c>
      <c r="D13" s="19">
        <v>8452.4082564310847</v>
      </c>
      <c r="E13" s="19">
        <v>1902.8110052313998</v>
      </c>
      <c r="F13" s="20">
        <f t="shared" si="0"/>
        <v>20006.51244997394</v>
      </c>
      <c r="G13" s="19">
        <v>4869.7586181627012</v>
      </c>
      <c r="H13" s="19">
        <v>3701.2141678278504</v>
      </c>
      <c r="I13" s="19">
        <v>6599.9031742566931</v>
      </c>
      <c r="J13" s="19">
        <v>30711.435733738868</v>
      </c>
      <c r="K13" s="20">
        <f t="shared" si="1"/>
        <v>45882.311693986114</v>
      </c>
      <c r="L13" s="21">
        <f t="shared" si="2"/>
        <v>17.690060372762101</v>
      </c>
      <c r="M13" s="22" t="s">
        <v>19</v>
      </c>
    </row>
    <row r="14" spans="1:21" ht="12.75" x14ac:dyDescent="0.2">
      <c r="A14" s="18" t="s">
        <v>20</v>
      </c>
      <c r="B14" s="19">
        <v>146.81280000000001</v>
      </c>
      <c r="C14" s="19">
        <v>0</v>
      </c>
      <c r="D14" s="19">
        <v>0</v>
      </c>
      <c r="E14" s="19">
        <v>204.9761115</v>
      </c>
      <c r="F14" s="23">
        <f t="shared" si="0"/>
        <v>351.78891150000004</v>
      </c>
      <c r="G14" s="19">
        <v>0</v>
      </c>
      <c r="H14" s="19">
        <v>0</v>
      </c>
      <c r="I14" s="19">
        <v>0</v>
      </c>
      <c r="J14" s="19">
        <v>28.420164</v>
      </c>
      <c r="K14" s="23">
        <f t="shared" si="1"/>
        <v>28.420164</v>
      </c>
      <c r="L14" s="21">
        <f t="shared" si="2"/>
        <v>1.6370267457456757E-2</v>
      </c>
      <c r="M14" s="22">
        <f t="shared" si="3"/>
        <v>-86.134889674692644</v>
      </c>
    </row>
    <row r="15" spans="1:21" ht="12.75" x14ac:dyDescent="0.2">
      <c r="A15" s="18" t="s">
        <v>21</v>
      </c>
      <c r="B15" s="19">
        <v>1.4970735999999998E-3</v>
      </c>
      <c r="C15" s="19">
        <v>0</v>
      </c>
      <c r="D15" s="19">
        <v>0</v>
      </c>
      <c r="E15" s="19">
        <v>0</v>
      </c>
      <c r="F15" s="23">
        <f t="shared" si="0"/>
        <v>1.4970735999999998E-3</v>
      </c>
      <c r="G15" s="19">
        <v>0</v>
      </c>
      <c r="H15" s="19">
        <v>0</v>
      </c>
      <c r="I15" s="19">
        <v>0</v>
      </c>
      <c r="J15" s="19">
        <v>0</v>
      </c>
      <c r="K15" s="23">
        <f t="shared" si="1"/>
        <v>0</v>
      </c>
      <c r="L15" s="21">
        <f t="shared" si="2"/>
        <v>0</v>
      </c>
      <c r="M15" s="22" t="str">
        <f t="shared" si="3"/>
        <v>-</v>
      </c>
    </row>
    <row r="16" spans="1:21" ht="12.75" x14ac:dyDescent="0.2">
      <c r="A16" s="18" t="s">
        <v>22</v>
      </c>
      <c r="B16" s="19">
        <v>439.87399956012598</v>
      </c>
      <c r="C16" s="19">
        <v>128.19997435999997</v>
      </c>
      <c r="D16" s="19">
        <v>0</v>
      </c>
      <c r="E16" s="19">
        <v>151.06200000000001</v>
      </c>
      <c r="F16" s="23">
        <f t="shared" si="0"/>
        <v>719.13597392012593</v>
      </c>
      <c r="G16" s="19">
        <v>0</v>
      </c>
      <c r="H16" s="19">
        <v>1181.9843394601824</v>
      </c>
      <c r="I16" s="19">
        <v>281.54799821850997</v>
      </c>
      <c r="J16" s="19">
        <v>456.13895480000002</v>
      </c>
      <c r="K16" s="23">
        <f t="shared" si="1"/>
        <v>1919.6712924786923</v>
      </c>
      <c r="L16" s="21">
        <f t="shared" si="2"/>
        <v>0.26274009846814322</v>
      </c>
      <c r="M16" s="22">
        <f t="shared" si="3"/>
        <v>201.95479657359229</v>
      </c>
    </row>
    <row r="17" spans="1:21" ht="12.75" x14ac:dyDescent="0.2">
      <c r="A17" s="18" t="s">
        <v>23</v>
      </c>
      <c r="B17" s="19">
        <v>2732.2575999851397</v>
      </c>
      <c r="C17" s="19">
        <v>900.95886366902209</v>
      </c>
      <c r="D17" s="19">
        <v>609.94466741654401</v>
      </c>
      <c r="E17" s="19">
        <v>1139.75643246865</v>
      </c>
      <c r="F17" s="20">
        <f t="shared" si="0"/>
        <v>5382.9175635393558</v>
      </c>
      <c r="G17" s="19">
        <v>986.58600000000001</v>
      </c>
      <c r="H17" s="19">
        <v>3938.2698175105998</v>
      </c>
      <c r="I17" s="19">
        <v>284.66539401993748</v>
      </c>
      <c r="J17" s="19">
        <v>687.90840578720008</v>
      </c>
      <c r="K17" s="20">
        <f t="shared" si="1"/>
        <v>5897.4296173177372</v>
      </c>
      <c r="L17" s="21">
        <f t="shared" si="2"/>
        <v>0.3962413654252368</v>
      </c>
      <c r="M17" s="22">
        <f t="shared" si="3"/>
        <v>-39.644262037878732</v>
      </c>
    </row>
    <row r="18" spans="1:21" ht="12.75" x14ac:dyDescent="0.2">
      <c r="A18" s="18" t="s">
        <v>24</v>
      </c>
      <c r="B18" s="19">
        <v>293.40200000000004</v>
      </c>
      <c r="C18" s="19">
        <v>9.3209877999999993</v>
      </c>
      <c r="D18" s="19">
        <v>0</v>
      </c>
      <c r="E18" s="19">
        <v>0</v>
      </c>
      <c r="F18" s="23">
        <f t="shared" si="0"/>
        <v>302.72298780000006</v>
      </c>
      <c r="G18" s="19">
        <v>0</v>
      </c>
      <c r="H18" s="19">
        <v>0</v>
      </c>
      <c r="I18" s="19">
        <v>0</v>
      </c>
      <c r="J18" s="19">
        <v>0</v>
      </c>
      <c r="K18" s="23">
        <f t="shared" si="1"/>
        <v>0</v>
      </c>
      <c r="L18" s="21">
        <f t="shared" si="2"/>
        <v>0</v>
      </c>
      <c r="M18" s="22" t="str">
        <f t="shared" si="3"/>
        <v>-</v>
      </c>
    </row>
    <row r="19" spans="1:21" ht="12.75" x14ac:dyDescent="0.2">
      <c r="A19" s="18" t="s">
        <v>25</v>
      </c>
      <c r="B19" s="19">
        <v>0</v>
      </c>
      <c r="C19" s="19">
        <v>0</v>
      </c>
      <c r="D19" s="19">
        <v>0</v>
      </c>
      <c r="E19" s="19">
        <v>0</v>
      </c>
      <c r="F19" s="23">
        <f t="shared" si="0"/>
        <v>0</v>
      </c>
      <c r="G19" s="19">
        <v>0</v>
      </c>
      <c r="H19" s="19">
        <v>0</v>
      </c>
      <c r="I19" s="19">
        <v>0</v>
      </c>
      <c r="J19" s="19">
        <v>0</v>
      </c>
      <c r="K19" s="23">
        <f t="shared" si="1"/>
        <v>0</v>
      </c>
      <c r="L19" s="21">
        <f t="shared" si="2"/>
        <v>0</v>
      </c>
      <c r="M19" s="22" t="str">
        <f t="shared" si="3"/>
        <v>-</v>
      </c>
    </row>
    <row r="20" spans="1:21" ht="12.75" x14ac:dyDescent="0.2">
      <c r="A20" s="18" t="s">
        <v>26</v>
      </c>
      <c r="B20" s="19">
        <v>62.1</v>
      </c>
      <c r="C20" s="19">
        <v>319.49404402000005</v>
      </c>
      <c r="D20" s="19">
        <v>0</v>
      </c>
      <c r="E20" s="19">
        <v>11.293687062</v>
      </c>
      <c r="F20" s="23">
        <f t="shared" si="0"/>
        <v>392.88773108200007</v>
      </c>
      <c r="G20" s="19">
        <v>0</v>
      </c>
      <c r="H20" s="19">
        <v>985.6965141096</v>
      </c>
      <c r="I20" s="19">
        <v>0</v>
      </c>
      <c r="J20" s="19">
        <v>8.6</v>
      </c>
      <c r="K20" s="23">
        <f t="shared" si="1"/>
        <v>994.29651410960003</v>
      </c>
      <c r="L20" s="21">
        <f t="shared" si="2"/>
        <v>4.9536765563396503E-3</v>
      </c>
      <c r="M20" s="22">
        <f t="shared" si="3"/>
        <v>-23.851263517505107</v>
      </c>
    </row>
    <row r="21" spans="1:21" ht="12.75" x14ac:dyDescent="0.2">
      <c r="A21" s="18" t="s">
        <v>27</v>
      </c>
      <c r="B21" s="19">
        <v>220.52433099999999</v>
      </c>
      <c r="C21" s="19">
        <v>1121.9999999999998</v>
      </c>
      <c r="D21" s="19">
        <v>0</v>
      </c>
      <c r="E21" s="19">
        <v>14.121932599999999</v>
      </c>
      <c r="F21" s="20">
        <f t="shared" si="0"/>
        <v>1356.6462635999999</v>
      </c>
      <c r="G21" s="19">
        <v>46.530500000000004</v>
      </c>
      <c r="H21" s="19">
        <v>532.94064442609874</v>
      </c>
      <c r="I21" s="19">
        <v>549.84652500000004</v>
      </c>
      <c r="J21" s="19">
        <v>486.12371143323202</v>
      </c>
      <c r="K21" s="20">
        <f t="shared" si="1"/>
        <v>1615.4413808593308</v>
      </c>
      <c r="L21" s="21">
        <f t="shared" si="2"/>
        <v>0.28001158521018871</v>
      </c>
      <c r="M21" s="22" t="s">
        <v>19</v>
      </c>
    </row>
    <row r="22" spans="1:21" ht="12.75" x14ac:dyDescent="0.2">
      <c r="A22" s="18" t="s">
        <v>28</v>
      </c>
      <c r="B22" s="19"/>
      <c r="C22" s="19">
        <v>681.3574668</v>
      </c>
      <c r="D22" s="19">
        <v>136.67669999999998</v>
      </c>
      <c r="E22" s="19">
        <v>0</v>
      </c>
      <c r="F22" s="23">
        <f t="shared" si="0"/>
        <v>818.03416679999998</v>
      </c>
      <c r="G22" s="19">
        <v>0</v>
      </c>
      <c r="H22" s="19">
        <v>0</v>
      </c>
      <c r="I22" s="19">
        <v>0</v>
      </c>
      <c r="J22" s="19">
        <v>64.849999999999994</v>
      </c>
      <c r="K22" s="20">
        <f t="shared" si="1"/>
        <v>64.849999999999994</v>
      </c>
      <c r="L22" s="21">
        <f t="shared" si="2"/>
        <v>3.7354177288212366E-2</v>
      </c>
      <c r="M22" s="22" t="str">
        <f t="shared" si="3"/>
        <v>-</v>
      </c>
    </row>
    <row r="23" spans="1:21" ht="12.75" x14ac:dyDescent="0.2">
      <c r="A23" s="18" t="s">
        <v>29</v>
      </c>
      <c r="B23" s="19">
        <v>1132.4580117380001</v>
      </c>
      <c r="C23" s="19">
        <v>1.4601529</v>
      </c>
      <c r="D23" s="19">
        <v>0</v>
      </c>
      <c r="E23" s="19">
        <v>0</v>
      </c>
      <c r="F23" s="23">
        <f t="shared" si="0"/>
        <v>1133.918164638</v>
      </c>
      <c r="G23" s="19">
        <v>0</v>
      </c>
      <c r="H23" s="19">
        <v>0</v>
      </c>
      <c r="I23" s="19">
        <v>0</v>
      </c>
      <c r="J23" s="19">
        <v>0</v>
      </c>
      <c r="K23" s="23">
        <f t="shared" si="1"/>
        <v>0</v>
      </c>
      <c r="L23" s="21">
        <f t="shared" si="2"/>
        <v>0</v>
      </c>
      <c r="M23" s="22" t="str">
        <f t="shared" si="3"/>
        <v>-</v>
      </c>
    </row>
    <row r="24" spans="1:21" ht="25.5" x14ac:dyDescent="0.2">
      <c r="A24" s="24" t="s">
        <v>30</v>
      </c>
      <c r="B24" s="19">
        <v>0</v>
      </c>
      <c r="C24" s="19">
        <v>0</v>
      </c>
      <c r="D24" s="19">
        <v>0</v>
      </c>
      <c r="E24" s="19">
        <v>19.966089296000003</v>
      </c>
      <c r="F24" s="23">
        <f t="shared" si="0"/>
        <v>19.966089296000003</v>
      </c>
      <c r="G24" s="19">
        <v>0</v>
      </c>
      <c r="H24" s="19">
        <v>291.45378205000003</v>
      </c>
      <c r="I24" s="19">
        <v>0</v>
      </c>
      <c r="J24" s="19">
        <v>30.221952399999999</v>
      </c>
      <c r="K24" s="23">
        <f t="shared" si="1"/>
        <v>321.67573445000005</v>
      </c>
      <c r="L24" s="21">
        <f t="shared" si="2"/>
        <v>1.7408113615196841E-2</v>
      </c>
      <c r="M24" s="22">
        <f t="shared" si="3"/>
        <v>51.366409074683702</v>
      </c>
    </row>
    <row r="25" spans="1:21" ht="15.75" customHeight="1" thickBot="1" x14ac:dyDescent="0.25">
      <c r="A25" s="18" t="s">
        <v>12</v>
      </c>
      <c r="B25" s="19">
        <v>4521.7977388562203</v>
      </c>
      <c r="C25" s="19">
        <v>12517.434524</v>
      </c>
      <c r="D25" s="19">
        <v>0</v>
      </c>
      <c r="E25" s="19">
        <v>127316.08047983902</v>
      </c>
      <c r="F25" s="23">
        <f t="shared" si="0"/>
        <v>144355.31274269524</v>
      </c>
      <c r="G25" s="19">
        <v>0</v>
      </c>
      <c r="H25" s="19">
        <v>0</v>
      </c>
      <c r="I25" s="19">
        <v>0</v>
      </c>
      <c r="J25" s="19">
        <v>101357.80349655001</v>
      </c>
      <c r="K25" s="23">
        <f t="shared" si="1"/>
        <v>101357.80349655001</v>
      </c>
      <c r="L25" s="21">
        <f t="shared" si="2"/>
        <v>58.382997091039634</v>
      </c>
      <c r="M25" s="22">
        <f t="shared" si="3"/>
        <v>-20.388843958638514</v>
      </c>
    </row>
    <row r="26" spans="1:21" ht="15.75" customHeight="1" thickBot="1" x14ac:dyDescent="0.25">
      <c r="A26" s="25" t="s">
        <v>10</v>
      </c>
      <c r="B26" s="26">
        <f t="shared" ref="B26:L26" si="4">SUM(B8:B25)</f>
        <v>19752.522923326567</v>
      </c>
      <c r="C26" s="26">
        <f t="shared" si="4"/>
        <v>22502.736812918622</v>
      </c>
      <c r="D26" s="26">
        <f t="shared" si="4"/>
        <v>16821.710165205372</v>
      </c>
      <c r="E26" s="26">
        <f t="shared" si="4"/>
        <v>133470.80090969906</v>
      </c>
      <c r="F26" s="26">
        <f t="shared" si="4"/>
        <v>192547.77081114962</v>
      </c>
      <c r="G26" s="26">
        <f t="shared" si="4"/>
        <v>8980.6211637794349</v>
      </c>
      <c r="H26" s="26">
        <f t="shared" si="4"/>
        <v>46255.526556039331</v>
      </c>
      <c r="I26" s="26">
        <f t="shared" si="4"/>
        <v>13046.887229164304</v>
      </c>
      <c r="J26" s="27">
        <f t="shared" si="4"/>
        <v>173608.42804712051</v>
      </c>
      <c r="K26" s="27">
        <f t="shared" si="4"/>
        <v>241891.4629961036</v>
      </c>
      <c r="L26" s="28">
        <f t="shared" si="4"/>
        <v>100</v>
      </c>
      <c r="M26" s="29">
        <f t="shared" si="3"/>
        <v>30.072215693511083</v>
      </c>
    </row>
    <row r="27" spans="1:21" ht="15.75" customHeight="1" x14ac:dyDescent="0.2">
      <c r="A27" s="31" t="s">
        <v>31</v>
      </c>
      <c r="B27" s="32"/>
      <c r="C27" s="32"/>
      <c r="D27" s="32"/>
      <c r="E27" s="32"/>
      <c r="F27" s="32"/>
      <c r="G27" s="32"/>
      <c r="H27" s="32"/>
      <c r="I27" s="32"/>
      <c r="J27" s="21"/>
      <c r="K27" s="32"/>
      <c r="L27" s="32"/>
      <c r="M27" s="33"/>
      <c r="N27" s="4"/>
      <c r="O27" s="34"/>
      <c r="P27" s="34"/>
      <c r="Q27" s="34"/>
      <c r="R27" s="30"/>
      <c r="S27" s="30"/>
      <c r="T27" s="35"/>
      <c r="U27" s="36"/>
    </row>
    <row r="28" spans="1:21" ht="15.75" customHeight="1" x14ac:dyDescent="0.2">
      <c r="A28" s="31" t="s">
        <v>32</v>
      </c>
      <c r="B28" s="32"/>
      <c r="C28" s="32"/>
      <c r="D28" s="32"/>
      <c r="E28" s="32"/>
      <c r="F28" s="32"/>
      <c r="G28" s="32"/>
      <c r="H28" s="32"/>
      <c r="I28" s="32"/>
      <c r="J28" s="21"/>
      <c r="K28" s="32"/>
      <c r="L28" s="32"/>
      <c r="M28" s="33"/>
      <c r="N28" s="4"/>
      <c r="O28" s="34"/>
      <c r="P28" s="34"/>
      <c r="Q28" s="34"/>
      <c r="R28" s="30"/>
      <c r="S28" s="30"/>
      <c r="T28" s="35"/>
      <c r="U28" s="36"/>
    </row>
    <row r="29" spans="1:21" ht="15.75" customHeight="1" x14ac:dyDescent="0.2">
      <c r="A29" s="34"/>
      <c r="B29" s="32"/>
      <c r="C29" s="32"/>
      <c r="D29" s="32"/>
      <c r="E29" s="32"/>
      <c r="F29" s="32"/>
      <c r="G29" s="32"/>
      <c r="H29" s="32"/>
      <c r="I29" s="32"/>
      <c r="J29" s="32"/>
      <c r="K29" s="32"/>
      <c r="L29" s="32"/>
      <c r="M29" s="33"/>
      <c r="N29" s="4"/>
      <c r="O29" s="4"/>
      <c r="P29" s="4"/>
      <c r="Q29" s="4"/>
      <c r="R29" s="4"/>
      <c r="S29" s="4"/>
      <c r="T29" s="4"/>
      <c r="U29" s="4"/>
    </row>
    <row r="30" spans="1:21" ht="15.75" customHeight="1" x14ac:dyDescent="0.2">
      <c r="A30" s="1" t="s">
        <v>33</v>
      </c>
      <c r="B30" s="2"/>
      <c r="C30" s="2"/>
      <c r="D30" s="2"/>
      <c r="E30" s="2"/>
      <c r="F30" s="32"/>
      <c r="G30" s="32"/>
      <c r="H30" s="32"/>
      <c r="I30" s="32"/>
      <c r="J30" s="32"/>
      <c r="K30" s="32"/>
      <c r="L30" s="32"/>
      <c r="M30" s="33"/>
      <c r="N30" s="4"/>
      <c r="O30" s="4"/>
      <c r="P30" s="4"/>
      <c r="Q30" s="4"/>
      <c r="R30" s="4"/>
      <c r="S30" s="4"/>
      <c r="T30" s="4"/>
      <c r="U30" s="4"/>
    </row>
    <row r="31" spans="1:21" ht="15.75" customHeight="1" x14ac:dyDescent="0.2">
      <c r="A31" s="1" t="s">
        <v>34</v>
      </c>
      <c r="B31" s="2"/>
      <c r="C31" s="2"/>
      <c r="D31" s="2"/>
      <c r="E31" s="2"/>
      <c r="F31" s="32"/>
      <c r="G31" s="32"/>
      <c r="H31" s="32"/>
      <c r="I31" s="32"/>
      <c r="J31" s="32"/>
      <c r="K31" s="32"/>
      <c r="L31" s="32"/>
      <c r="M31" s="33"/>
      <c r="N31" s="4"/>
      <c r="O31" s="4"/>
      <c r="P31" s="4"/>
      <c r="Q31" s="4"/>
      <c r="R31" s="4"/>
      <c r="S31" s="4"/>
      <c r="T31" s="4"/>
      <c r="U31" s="4"/>
    </row>
    <row r="32" spans="1:21" ht="15.75" customHeight="1" x14ac:dyDescent="0.2">
      <c r="A32" s="37" t="s">
        <v>2</v>
      </c>
      <c r="B32" s="2"/>
      <c r="C32" s="2"/>
      <c r="D32" s="2"/>
      <c r="E32" s="2"/>
      <c r="F32" s="32"/>
      <c r="G32" s="32"/>
      <c r="H32" s="32"/>
      <c r="I32" s="32"/>
      <c r="J32" s="32"/>
      <c r="K32" s="32"/>
      <c r="L32" s="32"/>
      <c r="M32" s="33"/>
      <c r="N32" s="4"/>
      <c r="O32" s="4"/>
      <c r="P32" s="4"/>
      <c r="Q32" s="4"/>
      <c r="R32" s="4"/>
      <c r="S32" s="4"/>
      <c r="T32" s="4"/>
      <c r="U32" s="4"/>
    </row>
    <row r="33" spans="1:21" ht="15.75" customHeight="1" thickBot="1" x14ac:dyDescent="0.25">
      <c r="A33" s="38"/>
      <c r="B33" s="32"/>
      <c r="C33" s="32"/>
      <c r="D33" s="32"/>
      <c r="E33" s="32"/>
      <c r="F33" s="32"/>
      <c r="G33" s="32"/>
      <c r="H33" s="32"/>
      <c r="I33" s="32"/>
      <c r="J33" s="32"/>
      <c r="K33" s="32"/>
      <c r="L33" s="32"/>
      <c r="M33" s="33"/>
      <c r="N33" s="4"/>
      <c r="O33" s="4"/>
      <c r="P33" s="4"/>
      <c r="Q33" s="4"/>
      <c r="R33" s="4"/>
      <c r="S33" s="4"/>
      <c r="T33" s="4"/>
      <c r="U33" s="4"/>
    </row>
    <row r="34" spans="1:21" ht="15.75" customHeight="1" x14ac:dyDescent="0.2">
      <c r="A34" s="7" t="s">
        <v>3</v>
      </c>
      <c r="B34" s="39">
        <v>2021</v>
      </c>
      <c r="C34" s="39">
        <v>2022</v>
      </c>
      <c r="D34" s="11" t="s">
        <v>35</v>
      </c>
      <c r="E34" s="12" t="s">
        <v>36</v>
      </c>
      <c r="F34" s="32"/>
      <c r="G34" s="32"/>
      <c r="H34" s="32"/>
      <c r="I34" s="32"/>
      <c r="J34" s="32"/>
      <c r="K34" s="32"/>
      <c r="L34" s="32"/>
      <c r="M34" s="33"/>
      <c r="N34" s="4"/>
      <c r="O34" s="4"/>
      <c r="P34" s="4"/>
      <c r="Q34" s="4"/>
      <c r="R34" s="4"/>
      <c r="S34" s="4"/>
      <c r="T34" s="4"/>
      <c r="U34" s="4"/>
    </row>
    <row r="35" spans="1:21" ht="33" customHeight="1" thickBot="1" x14ac:dyDescent="0.25">
      <c r="A35" s="13"/>
      <c r="B35" s="40"/>
      <c r="C35" s="40"/>
      <c r="D35" s="15"/>
      <c r="E35" s="16"/>
      <c r="F35" s="32"/>
      <c r="G35" s="32"/>
      <c r="H35" s="32"/>
      <c r="I35" s="32"/>
      <c r="J35" s="32"/>
      <c r="K35" s="32"/>
      <c r="L35" s="32"/>
      <c r="M35" s="33"/>
      <c r="N35" s="4"/>
      <c r="O35" s="4"/>
      <c r="P35" s="4"/>
      <c r="Q35" s="4"/>
      <c r="R35" s="4"/>
      <c r="S35" s="4"/>
      <c r="T35" s="4"/>
      <c r="U35" s="4"/>
    </row>
    <row r="36" spans="1:21" ht="15.75" customHeight="1" x14ac:dyDescent="0.2">
      <c r="A36" s="4"/>
      <c r="B36" s="32"/>
      <c r="C36" s="32"/>
      <c r="D36" s="32"/>
      <c r="E36" s="32"/>
      <c r="F36" s="32"/>
      <c r="G36" s="32"/>
      <c r="H36" s="32"/>
      <c r="I36" s="32"/>
      <c r="J36" s="32"/>
      <c r="K36" s="32"/>
      <c r="L36" s="32"/>
      <c r="M36" s="33"/>
      <c r="N36" s="4"/>
      <c r="O36" s="4"/>
      <c r="P36" s="4"/>
      <c r="Q36" s="4"/>
      <c r="R36" s="4"/>
      <c r="S36" s="4"/>
      <c r="T36" s="4"/>
      <c r="U36" s="4"/>
    </row>
    <row r="37" spans="1:21" ht="15.75" customHeight="1" x14ac:dyDescent="0.2">
      <c r="A37" s="18" t="s">
        <v>11</v>
      </c>
      <c r="B37" s="41">
        <f t="shared" ref="B37:B54" si="5">SUM(B8:E8)</f>
        <v>6051.0880898241303</v>
      </c>
      <c r="C37" s="19">
        <f t="shared" ref="C37:C54" si="6">SUM(G8:J8)</f>
        <v>5064.6627019849548</v>
      </c>
      <c r="D37" s="42">
        <f t="shared" ref="D37:D55" si="7">(C37/$C$55)*100</f>
        <v>2.0937748853362952</v>
      </c>
      <c r="E37" s="22">
        <f t="shared" ref="E37:E55" si="8">IF(ISERROR((C37/B37-1)*100),"-",(C37/B37-1)*100)</f>
        <v>-16.301620025958751</v>
      </c>
      <c r="F37" s="32"/>
      <c r="G37" s="32"/>
      <c r="H37" s="32"/>
      <c r="I37" s="32"/>
      <c r="J37" s="32"/>
      <c r="K37" s="32"/>
      <c r="L37" s="32"/>
      <c r="M37" s="33"/>
      <c r="N37" s="4"/>
      <c r="O37" s="4"/>
      <c r="P37" s="4"/>
      <c r="Q37" s="4"/>
      <c r="R37" s="4"/>
      <c r="S37" s="4"/>
      <c r="T37" s="4"/>
      <c r="U37" s="4"/>
    </row>
    <row r="38" spans="1:21" ht="15.75" customHeight="1" x14ac:dyDescent="0.2">
      <c r="A38" s="18" t="s">
        <v>13</v>
      </c>
      <c r="B38" s="41">
        <f t="shared" si="5"/>
        <v>77.88</v>
      </c>
      <c r="C38" s="19">
        <f t="shared" si="6"/>
        <v>0</v>
      </c>
      <c r="D38" s="42">
        <f t="shared" si="7"/>
        <v>0</v>
      </c>
      <c r="E38" s="22" t="s">
        <v>14</v>
      </c>
      <c r="F38" s="21"/>
      <c r="G38" s="21"/>
      <c r="H38" s="21"/>
      <c r="I38" s="21"/>
      <c r="J38" s="21"/>
      <c r="K38" s="21"/>
      <c r="L38" s="21"/>
      <c r="M38" s="43"/>
      <c r="N38" s="3"/>
      <c r="O38" s="3"/>
      <c r="P38" s="3"/>
      <c r="Q38" s="3"/>
      <c r="R38" s="3"/>
      <c r="S38" s="3"/>
      <c r="T38" s="3"/>
      <c r="U38" s="3"/>
    </row>
    <row r="39" spans="1:21" ht="12.75" x14ac:dyDescent="0.2">
      <c r="A39" s="18" t="s">
        <v>15</v>
      </c>
      <c r="B39" s="41">
        <f t="shared" si="5"/>
        <v>3398.6027999999997</v>
      </c>
      <c r="C39" s="19">
        <f t="shared" si="6"/>
        <v>33613.252497112</v>
      </c>
      <c r="D39" s="42">
        <f t="shared" si="7"/>
        <v>13.896006118104898</v>
      </c>
      <c r="E39" s="22">
        <f t="shared" si="8"/>
        <v>889.03150721561235</v>
      </c>
      <c r="F39" s="21"/>
      <c r="G39" s="21"/>
      <c r="H39" s="21"/>
      <c r="I39" s="21"/>
      <c r="J39" s="21"/>
      <c r="K39" s="21"/>
      <c r="L39" s="21"/>
      <c r="M39" s="43"/>
      <c r="N39" s="3"/>
      <c r="O39" s="3"/>
      <c r="P39" s="3"/>
      <c r="Q39" s="3"/>
      <c r="R39" s="3"/>
      <c r="S39" s="3"/>
      <c r="T39" s="3"/>
      <c r="U39" s="3"/>
    </row>
    <row r="40" spans="1:21" ht="12.75" x14ac:dyDescent="0.2">
      <c r="A40" s="18" t="s">
        <v>16</v>
      </c>
      <c r="B40" s="41">
        <f t="shared" si="5"/>
        <v>74.076859000000013</v>
      </c>
      <c r="C40" s="19">
        <f t="shared" si="6"/>
        <v>1825.0146695799999</v>
      </c>
      <c r="D40" s="42">
        <f t="shared" si="7"/>
        <v>0.75447667601621693</v>
      </c>
      <c r="E40" s="22" t="s">
        <v>19</v>
      </c>
      <c r="F40" s="21"/>
      <c r="G40" s="21"/>
      <c r="H40" s="21"/>
      <c r="I40" s="21"/>
      <c r="J40" s="21"/>
      <c r="K40" s="21"/>
      <c r="L40" s="21"/>
      <c r="M40" s="43"/>
      <c r="N40" s="3"/>
      <c r="O40" s="3"/>
      <c r="P40" s="3"/>
      <c r="Q40" s="3"/>
      <c r="R40" s="3"/>
      <c r="S40" s="3"/>
      <c r="T40" s="3"/>
      <c r="U40" s="3"/>
    </row>
    <row r="41" spans="1:21" ht="12.75" x14ac:dyDescent="0.2">
      <c r="A41" s="18" t="s">
        <v>17</v>
      </c>
      <c r="B41" s="41">
        <f t="shared" si="5"/>
        <v>8106.2785204072325</v>
      </c>
      <c r="C41" s="19">
        <f t="shared" si="6"/>
        <v>43306.633233675151</v>
      </c>
      <c r="D41" s="42">
        <f t="shared" si="7"/>
        <v>17.903332634096614</v>
      </c>
      <c r="E41" s="22">
        <f t="shared" si="8"/>
        <v>434.23569304524176</v>
      </c>
      <c r="F41" s="21"/>
      <c r="G41" s="21"/>
      <c r="H41" s="21"/>
      <c r="I41" s="21"/>
      <c r="J41" s="21"/>
      <c r="K41" s="21"/>
      <c r="L41" s="21"/>
      <c r="M41" s="43"/>
      <c r="N41" s="3"/>
      <c r="O41" s="3"/>
      <c r="P41" s="3"/>
      <c r="Q41" s="3"/>
      <c r="R41" s="3"/>
      <c r="S41" s="3"/>
      <c r="T41" s="3"/>
      <c r="U41" s="3"/>
    </row>
    <row r="42" spans="1:21" ht="12.75" x14ac:dyDescent="0.2">
      <c r="A42" s="18" t="s">
        <v>18</v>
      </c>
      <c r="B42" s="41">
        <f t="shared" si="5"/>
        <v>20006.51244997394</v>
      </c>
      <c r="C42" s="19">
        <f t="shared" si="6"/>
        <v>45882.311693986114</v>
      </c>
      <c r="D42" s="42">
        <f t="shared" si="7"/>
        <v>18.968140142558561</v>
      </c>
      <c r="E42" s="22">
        <f t="shared" si="8"/>
        <v>129.33688122162383</v>
      </c>
      <c r="F42" s="21"/>
      <c r="G42" s="21"/>
      <c r="H42" s="21"/>
      <c r="I42" s="21"/>
      <c r="J42" s="21"/>
      <c r="K42" s="21"/>
      <c r="L42" s="21"/>
      <c r="M42" s="43"/>
      <c r="N42" s="3"/>
      <c r="O42" s="3"/>
      <c r="P42" s="3"/>
      <c r="Q42" s="3"/>
      <c r="R42" s="3"/>
      <c r="S42" s="3"/>
      <c r="T42" s="3"/>
      <c r="U42" s="3"/>
    </row>
    <row r="43" spans="1:21" ht="12.75" x14ac:dyDescent="0.2">
      <c r="A43" s="18" t="s">
        <v>20</v>
      </c>
      <c r="B43" s="41">
        <f t="shared" si="5"/>
        <v>351.78891150000004</v>
      </c>
      <c r="C43" s="19">
        <f t="shared" si="6"/>
        <v>28.420164</v>
      </c>
      <c r="D43" s="42">
        <f t="shared" si="7"/>
        <v>1.1749138910478124E-2</v>
      </c>
      <c r="E43" s="22">
        <f t="shared" si="8"/>
        <v>-91.921245078811992</v>
      </c>
      <c r="F43" s="21"/>
      <c r="G43" s="21"/>
      <c r="H43" s="21"/>
      <c r="I43" s="21"/>
      <c r="J43" s="21"/>
      <c r="K43" s="21"/>
      <c r="L43" s="21"/>
      <c r="M43" s="43"/>
      <c r="N43" s="3"/>
      <c r="O43" s="3"/>
      <c r="P43" s="3"/>
      <c r="Q43" s="3"/>
      <c r="R43" s="3"/>
      <c r="S43" s="3"/>
      <c r="T43" s="3"/>
      <c r="U43" s="3"/>
    </row>
    <row r="44" spans="1:21" ht="12.75" x14ac:dyDescent="0.2">
      <c r="A44" s="18" t="s">
        <v>21</v>
      </c>
      <c r="B44" s="41">
        <f t="shared" si="5"/>
        <v>1.4970735999999998E-3</v>
      </c>
      <c r="C44" s="19">
        <f t="shared" si="6"/>
        <v>0</v>
      </c>
      <c r="D44" s="42">
        <f t="shared" si="7"/>
        <v>0</v>
      </c>
      <c r="E44" s="22" t="s">
        <v>14</v>
      </c>
      <c r="F44" s="21"/>
      <c r="G44" s="21"/>
      <c r="H44" s="21"/>
      <c r="I44" s="21"/>
      <c r="J44" s="21"/>
      <c r="K44" s="21"/>
      <c r="L44" s="21"/>
      <c r="M44" s="43"/>
      <c r="N44" s="3"/>
      <c r="O44" s="3"/>
      <c r="P44" s="3"/>
      <c r="Q44" s="3"/>
      <c r="R44" s="3"/>
      <c r="S44" s="3"/>
      <c r="T44" s="3"/>
      <c r="U44" s="3"/>
    </row>
    <row r="45" spans="1:21" ht="12.75" x14ac:dyDescent="0.2">
      <c r="A45" s="18" t="s">
        <v>22</v>
      </c>
      <c r="B45" s="41">
        <f t="shared" si="5"/>
        <v>719.13597392012593</v>
      </c>
      <c r="C45" s="19">
        <f t="shared" si="6"/>
        <v>1919.6712924786923</v>
      </c>
      <c r="D45" s="42">
        <f t="shared" si="7"/>
        <v>0.79360853363792117</v>
      </c>
      <c r="E45" s="22">
        <f t="shared" si="8"/>
        <v>166.9413521359883</v>
      </c>
      <c r="F45" s="21"/>
      <c r="G45" s="21"/>
      <c r="H45" s="21"/>
      <c r="I45" s="21"/>
      <c r="J45" s="21"/>
      <c r="K45" s="21"/>
      <c r="L45" s="21"/>
      <c r="M45" s="43"/>
      <c r="N45" s="3"/>
      <c r="O45" s="3"/>
      <c r="P45" s="3"/>
      <c r="Q45" s="3"/>
      <c r="R45" s="3"/>
      <c r="S45" s="3"/>
      <c r="T45" s="3"/>
      <c r="U45" s="3"/>
    </row>
    <row r="46" spans="1:21" ht="12.75" x14ac:dyDescent="0.2">
      <c r="A46" s="18" t="s">
        <v>23</v>
      </c>
      <c r="B46" s="41">
        <f t="shared" si="5"/>
        <v>5382.9175635393558</v>
      </c>
      <c r="C46" s="19">
        <f t="shared" si="6"/>
        <v>5897.4296173177372</v>
      </c>
      <c r="D46" s="42">
        <f t="shared" si="7"/>
        <v>2.438047851822176</v>
      </c>
      <c r="E46" s="22">
        <f t="shared" si="8"/>
        <v>9.5582376602490804</v>
      </c>
      <c r="F46" s="21"/>
      <c r="G46" s="21"/>
      <c r="H46" s="21"/>
      <c r="I46" s="21"/>
      <c r="J46" s="21"/>
      <c r="K46" s="21"/>
      <c r="L46" s="21"/>
      <c r="M46" s="43"/>
      <c r="N46" s="3"/>
      <c r="O46" s="3"/>
      <c r="P46" s="3"/>
      <c r="Q46" s="3"/>
      <c r="R46" s="3"/>
      <c r="S46" s="3"/>
      <c r="T46" s="3"/>
      <c r="U46" s="3"/>
    </row>
    <row r="47" spans="1:21" ht="13.15" customHeight="1" x14ac:dyDescent="0.2">
      <c r="A47" s="18" t="s">
        <v>24</v>
      </c>
      <c r="B47" s="41">
        <f t="shared" si="5"/>
        <v>302.72298780000006</v>
      </c>
      <c r="C47" s="19">
        <f t="shared" si="6"/>
        <v>0</v>
      </c>
      <c r="D47" s="42">
        <f t="shared" si="7"/>
        <v>0</v>
      </c>
      <c r="E47" s="22" t="s">
        <v>14</v>
      </c>
      <c r="F47" s="21"/>
      <c r="G47" s="21"/>
      <c r="H47" s="21"/>
      <c r="I47" s="21"/>
      <c r="J47" s="21"/>
      <c r="K47" s="21"/>
      <c r="L47" s="21"/>
      <c r="M47" s="43"/>
      <c r="N47" s="3"/>
      <c r="O47" s="3"/>
      <c r="P47" s="3"/>
      <c r="Q47" s="3"/>
      <c r="R47" s="3"/>
      <c r="S47" s="3"/>
      <c r="T47" s="3"/>
      <c r="U47" s="3"/>
    </row>
    <row r="48" spans="1:21" ht="12.75" x14ac:dyDescent="0.2">
      <c r="A48" s="18" t="s">
        <v>25</v>
      </c>
      <c r="B48" s="41">
        <f t="shared" si="5"/>
        <v>0</v>
      </c>
      <c r="C48" s="19">
        <f t="shared" si="6"/>
        <v>0</v>
      </c>
      <c r="D48" s="42">
        <f t="shared" si="7"/>
        <v>0</v>
      </c>
      <c r="E48" s="22" t="str">
        <f t="shared" si="8"/>
        <v>-</v>
      </c>
      <c r="F48" s="21"/>
      <c r="G48" s="21"/>
      <c r="H48" s="21"/>
      <c r="I48" s="21"/>
      <c r="J48" s="21"/>
      <c r="K48" s="21"/>
      <c r="L48" s="21"/>
      <c r="M48" s="43"/>
      <c r="N48" s="3"/>
      <c r="O48" s="3"/>
      <c r="P48" s="3"/>
      <c r="Q48" s="3"/>
      <c r="R48" s="3"/>
      <c r="S48" s="3"/>
      <c r="T48" s="3"/>
      <c r="U48" s="3"/>
    </row>
    <row r="49" spans="1:21" ht="12.75" x14ac:dyDescent="0.2">
      <c r="A49" s="18" t="s">
        <v>26</v>
      </c>
      <c r="B49" s="41">
        <f t="shared" si="5"/>
        <v>392.88773108200007</v>
      </c>
      <c r="C49" s="19">
        <f t="shared" si="6"/>
        <v>994.29651410960003</v>
      </c>
      <c r="D49" s="42">
        <f t="shared" si="7"/>
        <v>0.41105068438302683</v>
      </c>
      <c r="E49" s="22">
        <f t="shared" si="8"/>
        <v>153.0739535620875</v>
      </c>
      <c r="F49" s="21"/>
      <c r="G49" s="21"/>
      <c r="H49" s="21"/>
      <c r="I49" s="21"/>
      <c r="J49" s="21"/>
      <c r="K49" s="21"/>
      <c r="L49" s="21"/>
      <c r="M49" s="43"/>
      <c r="N49" s="3"/>
      <c r="O49" s="3"/>
      <c r="P49" s="3"/>
      <c r="Q49" s="3"/>
      <c r="R49" s="3"/>
      <c r="S49" s="3"/>
      <c r="T49" s="3"/>
      <c r="U49" s="3"/>
    </row>
    <row r="50" spans="1:21" ht="12.75" x14ac:dyDescent="0.2">
      <c r="A50" s="18" t="s">
        <v>27</v>
      </c>
      <c r="B50" s="41">
        <f t="shared" si="5"/>
        <v>1356.6462635999999</v>
      </c>
      <c r="C50" s="19">
        <f t="shared" si="6"/>
        <v>1615.4413808593308</v>
      </c>
      <c r="D50" s="42">
        <f t="shared" si="7"/>
        <v>0.66783728571907164</v>
      </c>
      <c r="E50" s="22">
        <f t="shared" si="8"/>
        <v>19.076094056573865</v>
      </c>
      <c r="F50" s="21"/>
      <c r="G50" s="21"/>
      <c r="H50" s="21"/>
      <c r="I50" s="21"/>
      <c r="J50" s="21"/>
      <c r="K50" s="21"/>
      <c r="L50" s="21"/>
      <c r="M50" s="43"/>
      <c r="N50" s="3"/>
      <c r="O50" s="3"/>
      <c r="P50" s="3"/>
      <c r="Q50" s="3"/>
      <c r="R50" s="3"/>
      <c r="S50" s="3"/>
      <c r="T50" s="3"/>
      <c r="U50" s="3"/>
    </row>
    <row r="51" spans="1:21" ht="12.75" x14ac:dyDescent="0.2">
      <c r="A51" s="18" t="s">
        <v>28</v>
      </c>
      <c r="B51" s="41">
        <f t="shared" si="5"/>
        <v>818.03416679999998</v>
      </c>
      <c r="C51" s="19">
        <f t="shared" si="6"/>
        <v>64.849999999999994</v>
      </c>
      <c r="D51" s="42">
        <f t="shared" si="7"/>
        <v>2.6809544742405645E-2</v>
      </c>
      <c r="E51" s="22">
        <f t="shared" si="8"/>
        <v>-92.072458262509826</v>
      </c>
      <c r="F51" s="21"/>
      <c r="G51" s="21"/>
      <c r="H51" s="21"/>
      <c r="I51" s="21"/>
      <c r="J51" s="21"/>
      <c r="K51" s="21"/>
      <c r="L51" s="21"/>
      <c r="M51" s="43"/>
      <c r="N51" s="3"/>
      <c r="O51" s="3"/>
      <c r="P51" s="3"/>
      <c r="Q51" s="3"/>
      <c r="R51" s="3"/>
      <c r="S51" s="3"/>
      <c r="T51" s="3"/>
      <c r="U51" s="3"/>
    </row>
    <row r="52" spans="1:21" ht="12.75" x14ac:dyDescent="0.2">
      <c r="A52" s="18" t="s">
        <v>29</v>
      </c>
      <c r="B52" s="41">
        <f t="shared" si="5"/>
        <v>1133.918164638</v>
      </c>
      <c r="C52" s="19">
        <f t="shared" si="6"/>
        <v>0</v>
      </c>
      <c r="D52" s="42">
        <f t="shared" si="7"/>
        <v>0</v>
      </c>
      <c r="E52" s="22" t="s">
        <v>14</v>
      </c>
      <c r="F52" s="21"/>
      <c r="G52" s="21"/>
      <c r="H52" s="21"/>
      <c r="I52" s="21"/>
      <c r="J52" s="21"/>
      <c r="K52" s="21"/>
      <c r="L52" s="21"/>
      <c r="M52" s="43"/>
      <c r="N52" s="3"/>
      <c r="O52" s="3"/>
      <c r="P52" s="3"/>
      <c r="Q52" s="3"/>
      <c r="R52" s="3"/>
      <c r="S52" s="3"/>
      <c r="T52" s="3"/>
      <c r="U52" s="3"/>
    </row>
    <row r="53" spans="1:21" ht="25.5" x14ac:dyDescent="0.2">
      <c r="A53" s="24" t="s">
        <v>30</v>
      </c>
      <c r="B53" s="41">
        <f t="shared" si="5"/>
        <v>19.966089296000003</v>
      </c>
      <c r="C53" s="19">
        <f t="shared" si="6"/>
        <v>321.67573445000005</v>
      </c>
      <c r="D53" s="42">
        <f t="shared" si="7"/>
        <v>0.13298350031277525</v>
      </c>
      <c r="E53" s="22" t="s">
        <v>19</v>
      </c>
      <c r="F53" s="21"/>
      <c r="G53" s="21"/>
      <c r="H53" s="21"/>
      <c r="I53" s="21"/>
      <c r="J53" s="21"/>
      <c r="K53" s="21"/>
      <c r="L53" s="21"/>
      <c r="M53" s="43"/>
      <c r="N53" s="3"/>
      <c r="O53" s="3"/>
      <c r="P53" s="3"/>
      <c r="Q53" s="3"/>
      <c r="R53" s="3"/>
      <c r="S53" s="3"/>
      <c r="T53" s="3"/>
      <c r="U53" s="3"/>
    </row>
    <row r="54" spans="1:21" ht="15.75" customHeight="1" thickBot="1" x14ac:dyDescent="0.25">
      <c r="A54" s="18" t="s">
        <v>12</v>
      </c>
      <c r="B54" s="41">
        <f t="shared" si="5"/>
        <v>144355.31274269524</v>
      </c>
      <c r="C54" s="19">
        <f t="shared" si="6"/>
        <v>101357.80349655001</v>
      </c>
      <c r="D54" s="42">
        <f t="shared" si="7"/>
        <v>41.902183004359564</v>
      </c>
      <c r="E54" s="22">
        <f t="shared" si="8"/>
        <v>-29.785886247765426</v>
      </c>
      <c r="F54" s="21"/>
      <c r="G54" s="21"/>
      <c r="H54" s="21"/>
      <c r="I54" s="21"/>
      <c r="J54" s="21"/>
      <c r="K54" s="21"/>
      <c r="L54" s="21"/>
      <c r="M54" s="43"/>
      <c r="N54" s="3"/>
      <c r="O54" s="3"/>
      <c r="P54" s="3"/>
      <c r="Q54" s="3"/>
      <c r="R54" s="3"/>
      <c r="S54" s="3"/>
      <c r="T54" s="3"/>
      <c r="U54" s="3"/>
    </row>
    <row r="55" spans="1:21" ht="15.75" customHeight="1" thickBot="1" x14ac:dyDescent="0.25">
      <c r="A55" s="44" t="s">
        <v>10</v>
      </c>
      <c r="B55" s="27">
        <f>SUM(B36:B54)</f>
        <v>192547.77081114962</v>
      </c>
      <c r="C55" s="27">
        <f>SUM(C36:C54)</f>
        <v>241891.4629961036</v>
      </c>
      <c r="D55" s="45">
        <f t="shared" si="7"/>
        <v>100</v>
      </c>
      <c r="E55" s="29">
        <f t="shared" si="8"/>
        <v>25.626727319190913</v>
      </c>
      <c r="F55" s="21"/>
      <c r="G55" s="21"/>
      <c r="H55" s="21"/>
      <c r="I55" s="21"/>
      <c r="J55" s="21"/>
      <c r="K55" s="21"/>
      <c r="L55" s="21"/>
      <c r="M55" s="43"/>
      <c r="N55" s="3"/>
      <c r="O55" s="3"/>
      <c r="P55" s="3"/>
      <c r="Q55" s="3"/>
      <c r="R55" s="3"/>
      <c r="S55" s="3"/>
      <c r="T55" s="3"/>
      <c r="U55" s="3"/>
    </row>
    <row r="56" spans="1:21" ht="15.75" customHeight="1" x14ac:dyDescent="0.2">
      <c r="A56" s="31" t="s">
        <v>31</v>
      </c>
      <c r="B56" s="3"/>
      <c r="C56" s="3"/>
      <c r="D56" s="3"/>
      <c r="E56" s="3"/>
      <c r="F56" s="42"/>
      <c r="G56" s="42"/>
      <c r="H56" s="42"/>
      <c r="I56" s="42"/>
      <c r="J56" s="42"/>
      <c r="K56" s="46"/>
      <c r="L56" s="47"/>
      <c r="M56" s="48"/>
      <c r="N56" s="4"/>
      <c r="O56" s="4"/>
      <c r="P56" s="4"/>
      <c r="Q56" s="4"/>
      <c r="R56" s="4"/>
      <c r="S56" s="4"/>
      <c r="T56" s="4"/>
      <c r="U56" s="4"/>
    </row>
    <row r="57" spans="1:21" ht="15.75" customHeight="1" x14ac:dyDescent="0.2">
      <c r="A57" s="31" t="s">
        <v>32</v>
      </c>
      <c r="B57" s="3"/>
      <c r="C57" s="3"/>
      <c r="D57" s="3"/>
      <c r="E57" s="3"/>
      <c r="F57" s="42"/>
      <c r="G57" s="42"/>
      <c r="H57" s="42"/>
      <c r="I57" s="42"/>
      <c r="J57" s="42"/>
      <c r="K57" s="46"/>
      <c r="L57" s="47"/>
      <c r="M57" s="48"/>
      <c r="N57" s="4"/>
      <c r="O57" s="4"/>
      <c r="P57" s="4"/>
      <c r="Q57" s="4"/>
      <c r="R57" s="4"/>
      <c r="S57" s="4"/>
      <c r="T57" s="4"/>
      <c r="U57" s="4"/>
    </row>
    <row r="58" spans="1:21" ht="15.75" customHeight="1" x14ac:dyDescent="0.2">
      <c r="A58" s="49" t="s">
        <v>37</v>
      </c>
      <c r="K58" s="50"/>
      <c r="L58" s="4"/>
      <c r="M58" s="4"/>
      <c r="N58" s="4"/>
      <c r="O58" s="4"/>
      <c r="P58" s="4"/>
      <c r="Q58" s="4"/>
      <c r="R58" s="4"/>
      <c r="S58" s="4"/>
      <c r="T58" s="4"/>
      <c r="U58" s="4"/>
    </row>
    <row r="59" spans="1:21" ht="15.75" customHeight="1" x14ac:dyDescent="0.2">
      <c r="A59" s="51" t="s">
        <v>38</v>
      </c>
      <c r="B59" s="51"/>
      <c r="C59" s="51"/>
      <c r="D59" s="51"/>
      <c r="E59" s="51"/>
      <c r="F59" s="51"/>
      <c r="G59" s="51"/>
      <c r="H59" s="51"/>
      <c r="I59" s="51"/>
      <c r="J59" s="51"/>
      <c r="K59" s="51"/>
      <c r="L59" s="51"/>
      <c r="M59" s="51"/>
      <c r="N59" s="4"/>
      <c r="O59" s="4"/>
      <c r="P59" s="4"/>
      <c r="Q59" s="4"/>
      <c r="R59" s="4"/>
      <c r="S59" s="4"/>
      <c r="T59" s="4"/>
      <c r="U59" s="4"/>
    </row>
    <row r="60" spans="1:21" ht="15.75" customHeight="1" x14ac:dyDescent="0.2">
      <c r="A60" s="51"/>
      <c r="B60" s="51"/>
      <c r="C60" s="51"/>
      <c r="D60" s="51"/>
      <c r="E60" s="51"/>
      <c r="F60" s="51"/>
      <c r="G60" s="51"/>
      <c r="H60" s="51"/>
      <c r="I60" s="51"/>
      <c r="J60" s="51"/>
      <c r="K60" s="51"/>
      <c r="L60" s="51"/>
      <c r="M60" s="51"/>
      <c r="N60" s="4"/>
      <c r="O60" s="4"/>
      <c r="P60" s="4"/>
      <c r="Q60" s="4"/>
      <c r="R60" s="4"/>
      <c r="S60" s="4"/>
      <c r="T60" s="4"/>
      <c r="U60" s="4"/>
    </row>
    <row r="61" spans="1:21" ht="15.75" customHeight="1" x14ac:dyDescent="0.2">
      <c r="A61" s="51"/>
      <c r="B61" s="51"/>
      <c r="C61" s="51"/>
      <c r="D61" s="51"/>
      <c r="E61" s="51"/>
      <c r="F61" s="51"/>
      <c r="G61" s="51"/>
      <c r="H61" s="51"/>
      <c r="I61" s="51"/>
      <c r="J61" s="51"/>
      <c r="K61" s="51"/>
      <c r="L61" s="51"/>
      <c r="M61" s="51"/>
      <c r="N61" s="4"/>
      <c r="O61" s="4"/>
      <c r="P61" s="4"/>
      <c r="Q61" s="4"/>
      <c r="R61" s="4"/>
      <c r="S61" s="4"/>
      <c r="T61" s="4"/>
      <c r="U61" s="4"/>
    </row>
    <row r="62" spans="1:21" ht="15.75" customHeight="1" x14ac:dyDescent="0.2">
      <c r="N62" s="4"/>
      <c r="O62" s="4"/>
      <c r="P62" s="4"/>
      <c r="Q62" s="4"/>
      <c r="R62" s="4"/>
      <c r="S62" s="4"/>
      <c r="T62" s="4"/>
      <c r="U62" s="4"/>
    </row>
    <row r="63" spans="1:21" ht="15.75" customHeight="1" x14ac:dyDescent="0.2">
      <c r="N63" s="4"/>
      <c r="O63" s="4"/>
      <c r="P63" s="4"/>
      <c r="Q63" s="4"/>
      <c r="R63" s="4"/>
      <c r="S63" s="4"/>
      <c r="T63" s="4"/>
      <c r="U63" s="4"/>
    </row>
    <row r="64" spans="1:21" ht="15.75" customHeight="1" x14ac:dyDescent="0.2">
      <c r="N64" s="4"/>
      <c r="O64" s="4"/>
      <c r="P64" s="4"/>
      <c r="Q64" s="4"/>
      <c r="R64" s="4"/>
      <c r="S64" s="4"/>
      <c r="T64" s="4"/>
      <c r="U64" s="4"/>
    </row>
    <row r="65" spans="14:21" ht="15.75" customHeight="1" x14ac:dyDescent="0.2">
      <c r="N65" s="4"/>
      <c r="O65" s="4"/>
      <c r="P65" s="4"/>
      <c r="Q65" s="4"/>
      <c r="R65" s="4"/>
      <c r="S65" s="4"/>
      <c r="T65" s="4"/>
      <c r="U65" s="4"/>
    </row>
    <row r="66" spans="14:21" ht="15.75" customHeight="1" x14ac:dyDescent="0.2">
      <c r="N66" s="4"/>
      <c r="O66" s="4"/>
      <c r="P66" s="4"/>
      <c r="Q66" s="4"/>
      <c r="R66" s="4"/>
      <c r="S66" s="4"/>
      <c r="T66" s="4"/>
      <c r="U66" s="4"/>
    </row>
    <row r="67" spans="14:21" ht="15.75" customHeight="1" x14ac:dyDescent="0.2">
      <c r="N67" s="4"/>
      <c r="O67" s="4"/>
      <c r="P67" s="4"/>
      <c r="Q67" s="4"/>
      <c r="R67" s="4"/>
      <c r="S67" s="4"/>
      <c r="T67" s="4"/>
      <c r="U67" s="4"/>
    </row>
    <row r="68" spans="14:21" ht="15.75" customHeight="1" x14ac:dyDescent="0.2">
      <c r="N68" s="4"/>
      <c r="O68" s="4"/>
      <c r="P68" s="4"/>
      <c r="Q68" s="4"/>
      <c r="R68" s="4"/>
      <c r="S68" s="4"/>
      <c r="T68" s="4"/>
      <c r="U68" s="4"/>
    </row>
    <row r="69" spans="14:21" ht="15.75" customHeight="1" x14ac:dyDescent="0.2">
      <c r="N69" s="4"/>
      <c r="O69" s="4"/>
      <c r="P69" s="4"/>
      <c r="Q69" s="4"/>
      <c r="R69" s="4"/>
      <c r="S69" s="4"/>
      <c r="T69" s="4"/>
      <c r="U69" s="4"/>
    </row>
    <row r="70" spans="14:21" ht="15.75" customHeight="1" x14ac:dyDescent="0.2">
      <c r="N70" s="4"/>
      <c r="O70" s="4"/>
      <c r="P70" s="4"/>
      <c r="Q70" s="4"/>
      <c r="R70" s="4"/>
      <c r="S70" s="4"/>
      <c r="T70" s="4"/>
      <c r="U70" s="4"/>
    </row>
    <row r="71" spans="14:21" ht="15.75" customHeight="1" x14ac:dyDescent="0.2">
      <c r="N71" s="4"/>
      <c r="O71" s="4"/>
      <c r="P71" s="4"/>
      <c r="Q71" s="4"/>
      <c r="R71" s="4"/>
      <c r="S71" s="4"/>
      <c r="T71" s="4"/>
      <c r="U71" s="4"/>
    </row>
    <row r="72" spans="14:21" ht="15.75" customHeight="1" x14ac:dyDescent="0.2">
      <c r="N72" s="4"/>
      <c r="O72" s="4"/>
      <c r="P72" s="4"/>
      <c r="Q72" s="4"/>
      <c r="R72" s="4"/>
      <c r="S72" s="4"/>
      <c r="T72" s="4"/>
      <c r="U72" s="4"/>
    </row>
    <row r="73" spans="14:21" ht="15.75" customHeight="1" x14ac:dyDescent="0.2">
      <c r="N73" s="4"/>
      <c r="O73" s="4"/>
      <c r="P73" s="4"/>
      <c r="Q73" s="4"/>
      <c r="R73" s="4"/>
      <c r="S73" s="4"/>
      <c r="T73" s="4"/>
      <c r="U73" s="4"/>
    </row>
  </sheetData>
  <mergeCells count="17">
    <mergeCell ref="A59:M61"/>
    <mergeCell ref="A30:E30"/>
    <mergeCell ref="A31:E31"/>
    <mergeCell ref="A32:E32"/>
    <mergeCell ref="A34:A35"/>
    <mergeCell ref="B34:B35"/>
    <mergeCell ref="C34:C35"/>
    <mergeCell ref="D34:D35"/>
    <mergeCell ref="E34:E35"/>
    <mergeCell ref="A1:M1"/>
    <mergeCell ref="A2:M2"/>
    <mergeCell ref="A3:M3"/>
    <mergeCell ref="A5:A6"/>
    <mergeCell ref="B5:F5"/>
    <mergeCell ref="G5:K5"/>
    <mergeCell ref="L5:L6"/>
    <mergeCell ref="M5:M6"/>
  </mergeCells>
  <printOptions horizontalCentered="1"/>
  <pageMargins left="0.70866141732283472" right="0.39370078740157483" top="0.70866141732283472" bottom="0.3937007874015748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5A-5B</vt:lpstr>
      <vt:lpstr>'5A-5B'!Print_Area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2023-02-08T02:05:09Z</dcterms:created>
  <dcterms:modified xsi:type="dcterms:W3CDTF">2023-02-08T02:07:11Z</dcterms:modified>
</cp:coreProperties>
</file>