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C:\Users\PSA\Desktop\AI Excel Files Q4 2022\"/>
    </mc:Choice>
  </mc:AlternateContent>
  <xr:revisionPtr revIDLastSave="0" documentId="13_ncr:1_{FC18A071-B730-40EA-A808-F4CDA58659D4}" xr6:coauthVersionLast="47" xr6:coauthVersionMax="47" xr10:uidLastSave="{00000000-0000-0000-0000-000000000000}"/>
  <bookViews>
    <workbookView xWindow="14025" yWindow="15" windowWidth="14760" windowHeight="15000" xr2:uid="{E7AFC43C-5659-480A-9E69-79B33DCC8979}"/>
  </bookViews>
  <sheets>
    <sheet name="14A-14B" sheetId="1" r:id="rId1"/>
  </sheets>
  <definedNames>
    <definedName name="_xlnm.Print_Area" localSheetId="0">'14A-14B'!$A$1:$M$79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71" i="1" l="1"/>
  <c r="F71" i="1"/>
  <c r="E71" i="1"/>
  <c r="C71" i="1"/>
  <c r="B71" i="1"/>
  <c r="D71" i="1" s="1"/>
  <c r="F70" i="1"/>
  <c r="E70" i="1"/>
  <c r="G70" i="1" s="1"/>
  <c r="C70" i="1"/>
  <c r="B70" i="1"/>
  <c r="D70" i="1" s="1"/>
  <c r="F69" i="1"/>
  <c r="G69" i="1" s="1"/>
  <c r="E69" i="1"/>
  <c r="C69" i="1"/>
  <c r="B69" i="1"/>
  <c r="D69" i="1" s="1"/>
  <c r="H68" i="1"/>
  <c r="G68" i="1"/>
  <c r="J68" i="1" s="1"/>
  <c r="F68" i="1"/>
  <c r="I68" i="1" s="1"/>
  <c r="E68" i="1"/>
  <c r="D68" i="1"/>
  <c r="C68" i="1"/>
  <c r="B68" i="1"/>
  <c r="F67" i="1"/>
  <c r="E67" i="1"/>
  <c r="G67" i="1" s="1"/>
  <c r="C67" i="1"/>
  <c r="B67" i="1"/>
  <c r="D67" i="1" s="1"/>
  <c r="F66" i="1"/>
  <c r="I66" i="1" s="1"/>
  <c r="E66" i="1"/>
  <c r="H66" i="1" s="1"/>
  <c r="C66" i="1"/>
  <c r="B66" i="1"/>
  <c r="D66" i="1" s="1"/>
  <c r="F65" i="1"/>
  <c r="E65" i="1"/>
  <c r="G65" i="1" s="1"/>
  <c r="D65" i="1"/>
  <c r="C65" i="1"/>
  <c r="B65" i="1"/>
  <c r="F64" i="1"/>
  <c r="I64" i="1" s="1"/>
  <c r="E64" i="1"/>
  <c r="H64" i="1" s="1"/>
  <c r="C64" i="1"/>
  <c r="B64" i="1"/>
  <c r="D64" i="1" s="1"/>
  <c r="F63" i="1"/>
  <c r="F72" i="1" s="1"/>
  <c r="E63" i="1"/>
  <c r="H63" i="1" s="1"/>
  <c r="C63" i="1"/>
  <c r="C72" i="1" s="1"/>
  <c r="B63" i="1"/>
  <c r="D63" i="1" s="1"/>
  <c r="D72" i="1" s="1"/>
  <c r="D73" i="1" s="1"/>
  <c r="C50" i="1"/>
  <c r="C49" i="1"/>
  <c r="C48" i="1"/>
  <c r="B48" i="1"/>
  <c r="C47" i="1"/>
  <c r="C46" i="1"/>
  <c r="B46" i="1"/>
  <c r="B45" i="1"/>
  <c r="C44" i="1"/>
  <c r="B44" i="1"/>
  <c r="C43" i="1"/>
  <c r="B43" i="1"/>
  <c r="C42" i="1"/>
  <c r="B42" i="1"/>
  <c r="L35" i="1"/>
  <c r="K35" i="1"/>
  <c r="I35" i="1"/>
  <c r="I36" i="1" s="1"/>
  <c r="H35" i="1"/>
  <c r="F35" i="1"/>
  <c r="F36" i="1" s="1"/>
  <c r="E35" i="1"/>
  <c r="D35" i="1"/>
  <c r="D36" i="1" s="1"/>
  <c r="C35" i="1"/>
  <c r="C36" i="1" s="1"/>
  <c r="B35" i="1"/>
  <c r="B36" i="1" s="1"/>
  <c r="M34" i="1"/>
  <c r="J34" i="1"/>
  <c r="G34" i="1"/>
  <c r="D34" i="1"/>
  <c r="M33" i="1"/>
  <c r="J33" i="1"/>
  <c r="G33" i="1"/>
  <c r="D33" i="1"/>
  <c r="M32" i="1"/>
  <c r="D48" i="1" s="1"/>
  <c r="J32" i="1"/>
  <c r="G32" i="1"/>
  <c r="D32" i="1"/>
  <c r="M31" i="1"/>
  <c r="J31" i="1"/>
  <c r="G31" i="1"/>
  <c r="D31" i="1"/>
  <c r="M30" i="1"/>
  <c r="D46" i="1" s="1"/>
  <c r="J30" i="1"/>
  <c r="G30" i="1"/>
  <c r="D30" i="1"/>
  <c r="M29" i="1"/>
  <c r="J29" i="1"/>
  <c r="G29" i="1"/>
  <c r="D29" i="1"/>
  <c r="M28" i="1"/>
  <c r="D44" i="1" s="1"/>
  <c r="J28" i="1"/>
  <c r="G28" i="1"/>
  <c r="D28" i="1"/>
  <c r="M27" i="1"/>
  <c r="D43" i="1" s="1"/>
  <c r="J27" i="1"/>
  <c r="J35" i="1" s="1"/>
  <c r="G27" i="1"/>
  <c r="D27" i="1"/>
  <c r="M26" i="1"/>
  <c r="M35" i="1" s="1"/>
  <c r="J26" i="1"/>
  <c r="G26" i="1"/>
  <c r="G35" i="1" s="1"/>
  <c r="D26" i="1"/>
  <c r="L19" i="1"/>
  <c r="K19" i="1"/>
  <c r="I19" i="1"/>
  <c r="H19" i="1"/>
  <c r="H20" i="1" s="1"/>
  <c r="F19" i="1"/>
  <c r="F20" i="1" s="1"/>
  <c r="E19" i="1"/>
  <c r="E20" i="1" s="1"/>
  <c r="C19" i="1"/>
  <c r="B19" i="1"/>
  <c r="M18" i="1"/>
  <c r="J18" i="1"/>
  <c r="G18" i="1"/>
  <c r="D18" i="1"/>
  <c r="M17" i="1"/>
  <c r="J17" i="1"/>
  <c r="G17" i="1"/>
  <c r="D17" i="1"/>
  <c r="M16" i="1"/>
  <c r="J16" i="1"/>
  <c r="G16" i="1"/>
  <c r="D16" i="1"/>
  <c r="M15" i="1"/>
  <c r="D47" i="1" s="1"/>
  <c r="J15" i="1"/>
  <c r="G15" i="1"/>
  <c r="D15" i="1"/>
  <c r="M14" i="1"/>
  <c r="J14" i="1"/>
  <c r="G14" i="1"/>
  <c r="D14" i="1"/>
  <c r="M13" i="1"/>
  <c r="D45" i="1" s="1"/>
  <c r="J13" i="1"/>
  <c r="G13" i="1"/>
  <c r="D13" i="1"/>
  <c r="M12" i="1"/>
  <c r="J12" i="1"/>
  <c r="G12" i="1"/>
  <c r="D12" i="1"/>
  <c r="M11" i="1"/>
  <c r="M19" i="1" s="1"/>
  <c r="J11" i="1"/>
  <c r="G11" i="1"/>
  <c r="D11" i="1"/>
  <c r="M10" i="1"/>
  <c r="J10" i="1"/>
  <c r="J19" i="1" s="1"/>
  <c r="G10" i="1"/>
  <c r="G19" i="1" s="1"/>
  <c r="G20" i="1" s="1"/>
  <c r="D10" i="1"/>
  <c r="D19" i="1" s="1"/>
  <c r="C73" i="1" l="1"/>
  <c r="K36" i="1"/>
  <c r="L36" i="1"/>
  <c r="L20" i="1"/>
  <c r="M20" i="1"/>
  <c r="K20" i="1"/>
  <c r="D51" i="1"/>
  <c r="M36" i="1"/>
  <c r="D20" i="1"/>
  <c r="C20" i="1"/>
  <c r="B20" i="1"/>
  <c r="I20" i="1"/>
  <c r="J20" i="1"/>
  <c r="H36" i="1"/>
  <c r="J36" i="1"/>
  <c r="I72" i="1"/>
  <c r="E36" i="1"/>
  <c r="G36" i="1"/>
  <c r="B72" i="1"/>
  <c r="B73" i="1" s="1"/>
  <c r="G66" i="1"/>
  <c r="J66" i="1" s="1"/>
  <c r="E72" i="1"/>
  <c r="D42" i="1"/>
  <c r="G63" i="1"/>
  <c r="G64" i="1"/>
  <c r="J64" i="1" s="1"/>
  <c r="C51" i="1"/>
  <c r="J63" i="1" l="1"/>
  <c r="G72" i="1"/>
  <c r="H72" i="1"/>
  <c r="E73" i="1"/>
  <c r="G73" i="1" l="1"/>
  <c r="J72" i="1"/>
  <c r="F73" i="1"/>
</calcChain>
</file>

<file path=xl/sharedStrings.xml><?xml version="1.0" encoding="utf-8"?>
<sst xmlns="http://schemas.openxmlformats.org/spreadsheetml/2006/main" count="131" uniqueCount="35">
  <si>
    <t xml:space="preserve">TABLE 14A. Total Approved Foreign Investments in the Information and Communication Technology (ICT) and Non- ICT Industry </t>
  </si>
  <si>
    <t>by Investment Promotion Agency at Current Prices:</t>
  </si>
  <si>
    <t>First Quarter 2021 to Fourth Quarter 2022</t>
  </si>
  <si>
    <t>(in million PhP)</t>
  </si>
  <si>
    <t>Agency</t>
  </si>
  <si>
    <t xml:space="preserve">1st Quarter </t>
  </si>
  <si>
    <t>2nd Quarter</t>
  </si>
  <si>
    <t>3rd Quarter</t>
  </si>
  <si>
    <t>4th Quarter</t>
  </si>
  <si>
    <t>Non-ICT</t>
  </si>
  <si>
    <t>ICT</t>
  </si>
  <si>
    <t>TOTAL</t>
  </si>
  <si>
    <t>AFAB</t>
  </si>
  <si>
    <t>BOI</t>
  </si>
  <si>
    <t>BOI-BARMM</t>
  </si>
  <si>
    <t>CDC</t>
  </si>
  <si>
    <t>CEZA</t>
  </si>
  <si>
    <t>PEZA</t>
  </si>
  <si>
    <t>PPMC</t>
  </si>
  <si>
    <t>SBMA</t>
  </si>
  <si>
    <t>TIEZA</t>
  </si>
  <si>
    <t>Total</t>
  </si>
  <si>
    <t xml:space="preserve">% Share to Total </t>
  </si>
  <si>
    <t>1st Quarter</t>
  </si>
  <si>
    <t>Growth Rate (%)</t>
  </si>
  <si>
    <t>Q4 2021 - Q4 2022</t>
  </si>
  <si>
    <t>-</t>
  </si>
  <si>
    <t>**</t>
  </si>
  <si>
    <t xml:space="preserve">**Growth rates greater than 1,000 </t>
  </si>
  <si>
    <t>Dash (-) is equivalent to zero</t>
  </si>
  <si>
    <t>TABLE 14B.  Total Approved Foreign Investment in the Information and Communication Technology (ICT) and Non- ICT Industry</t>
  </si>
  <si>
    <t>2021 and 2022</t>
  </si>
  <si>
    <t>Growth Rate (%)
2021  -  2022</t>
  </si>
  <si>
    <r>
      <rPr>
        <b/>
        <i/>
        <sz val="9"/>
        <rFont val="Arial"/>
        <family val="2"/>
      </rPr>
      <t>Note:</t>
    </r>
    <r>
      <rPr>
        <i/>
        <sz val="9"/>
        <rFont val="Arial"/>
        <family val="2"/>
      </rPr>
      <t xml:space="preserve"> Details may not add up to totals due to rounding.</t>
    </r>
  </si>
  <si>
    <r>
      <rPr>
        <b/>
        <i/>
        <sz val="9"/>
        <rFont val="Arial"/>
        <family val="2"/>
      </rPr>
      <t xml:space="preserve">Sources: </t>
    </r>
    <r>
      <rPr>
        <i/>
        <sz val="9"/>
        <rFont val="Arial"/>
        <family val="2"/>
      </rPr>
      <t xml:space="preserve"> Authority of the Freeport Area of Bataan (AFAB), Board of Investments (BOI), 
                   BOI-Bangsamoro Autonomous Region in Muslim Mindanao (BOI-BARMM), Clark Development Corporation (CDC), 
                   Cagayan Economic Zone Authority (CEZA), Philippine Economic Zone Authority (PEZA), Poro Point Management Corporation (PPMC),  
                   Subic Bay Metropolitan Authority (SBMA), and Tourism Infrastracture and Enterprise Zone Authority (TIEZA).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</si>
</sst>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0.0"/>
    <numFmt numFmtId="165" formatCode="_(* #,##0.0_);_(* \(#,##0.0\);_(* &quot;-&quot;??_);_(@_)"/>
    <numFmt numFmtId="166" formatCode="0.0_);[Red]\(0.0\)"/>
    <numFmt numFmtId="167" formatCode="_(* #,##0.00_);_(* \(#,##0.00\);_(* &quot;-&quot;??_);_(@_)"/>
    <numFmt numFmtId="168" formatCode="0.000"/>
    <numFmt numFmtId="169" formatCode="0.0_ ;[Red]\-0.0\ "/>
    <numFmt numFmtId="170" formatCode="#,##0.0_);[Red]\(#,##0.0\)"/>
    <numFmt numFmtId="171" formatCode="_(* #,##0.000_);_(* \(#,##0.000\);_(* &quot;-&quot;?_);_(@_)"/>
  </numFmts>
  <fonts count="13" x14ac:knownFonts="1">
    <font>
      <sz val="10"/>
      <color rgb="FF000000"/>
      <name val="Arial"/>
    </font>
    <font>
      <b/>
      <sz val="10"/>
      <color theme="1"/>
      <name val="Arial"/>
      <family val="2"/>
    </font>
    <font>
      <sz val="10"/>
      <name val="Arial"/>
      <family val="2"/>
    </font>
    <font>
      <sz val="10"/>
      <color theme="1"/>
      <name val="Arial"/>
      <family val="2"/>
    </font>
    <font>
      <i/>
      <sz val="10"/>
      <color theme="1"/>
      <name val="Arial"/>
      <family val="2"/>
    </font>
    <font>
      <b/>
      <sz val="10"/>
      <name val="Arial"/>
      <family val="2"/>
    </font>
    <font>
      <i/>
      <sz val="9"/>
      <color theme="1"/>
      <name val="Arial"/>
      <family val="2"/>
    </font>
    <font>
      <b/>
      <sz val="11"/>
      <color theme="1"/>
      <name val="Arial"/>
      <family val="2"/>
    </font>
    <font>
      <i/>
      <sz val="8"/>
      <color theme="1"/>
      <name val="Arial"/>
      <family val="2"/>
    </font>
    <font>
      <b/>
      <i/>
      <sz val="10"/>
      <color theme="1"/>
      <name val="Arial"/>
      <family val="2"/>
    </font>
    <font>
      <i/>
      <sz val="9"/>
      <name val="Arial"/>
      <family val="2"/>
    </font>
    <font>
      <b/>
      <i/>
      <sz val="9"/>
      <name val="Arial"/>
      <family val="2"/>
    </font>
    <font>
      <sz val="8"/>
      <color theme="1"/>
      <name val="Arial"/>
      <family val="2"/>
    </font>
  </fonts>
  <fills count="6">
    <fill>
      <patternFill patternType="none"/>
    </fill>
    <fill>
      <patternFill patternType="gray125"/>
    </fill>
    <fill>
      <patternFill patternType="solid">
        <fgColor rgb="FFFFFFFF"/>
        <bgColor rgb="FFFFFFFF"/>
      </patternFill>
    </fill>
    <fill>
      <patternFill patternType="solid">
        <fgColor theme="0"/>
        <bgColor theme="0"/>
      </patternFill>
    </fill>
    <fill>
      <patternFill patternType="solid">
        <fgColor indexed="9"/>
        <bgColor indexed="64"/>
      </patternFill>
    </fill>
    <fill>
      <patternFill patternType="solid">
        <fgColor rgb="FF969696"/>
        <bgColor rgb="FF969696"/>
      </patternFill>
    </fill>
  </fills>
  <borders count="21">
    <border>
      <left/>
      <right/>
      <top/>
      <bottom/>
      <diagonal/>
    </border>
    <border>
      <left/>
      <right style="thin">
        <color rgb="FF000000"/>
      </right>
      <top style="medium">
        <color rgb="FF000000"/>
      </top>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right/>
      <top style="thin">
        <color rgb="FF000000"/>
      </top>
      <bottom style="medium">
        <color rgb="FF000000"/>
      </bottom>
      <diagonal/>
    </border>
    <border>
      <left style="thin">
        <color rgb="FF000000"/>
      </left>
      <right/>
      <top style="medium">
        <color rgb="FF000000"/>
      </top>
      <bottom/>
      <diagonal/>
    </border>
    <border>
      <left/>
      <right/>
      <top style="medium">
        <color rgb="FF000000"/>
      </top>
      <bottom/>
      <diagonal/>
    </border>
    <border>
      <left/>
      <right style="thin">
        <color rgb="FF000000"/>
      </right>
      <top/>
      <bottom/>
      <diagonal/>
    </border>
    <border>
      <left/>
      <right style="thin">
        <color rgb="FF000000"/>
      </right>
      <top/>
      <bottom style="medium">
        <color rgb="FF000000"/>
      </bottom>
      <diagonal/>
    </border>
    <border>
      <left/>
      <right/>
      <top/>
      <bottom style="medium">
        <color rgb="FF000000"/>
      </bottom>
      <diagonal/>
    </border>
    <border>
      <left style="thin">
        <color rgb="FF000000"/>
      </left>
      <right/>
      <top/>
      <bottom style="thin">
        <color rgb="FF000000"/>
      </bottom>
      <diagonal/>
    </border>
    <border>
      <left/>
      <right/>
      <top/>
      <bottom style="thin">
        <color rgb="FF000000"/>
      </bottom>
      <diagonal/>
    </border>
    <border>
      <left/>
      <right/>
      <top style="medium">
        <color indexed="64"/>
      </top>
      <bottom style="medium">
        <color indexed="64"/>
      </bottom>
      <diagonal/>
    </border>
    <border>
      <left/>
      <right style="thin">
        <color rgb="FF000000"/>
      </right>
      <top style="medium">
        <color rgb="FF000000"/>
      </top>
      <bottom style="thin">
        <color rgb="FF000000"/>
      </bottom>
      <diagonal/>
    </border>
  </borders>
  <cellStyleXfs count="1">
    <xf numFmtId="0" fontId="0" fillId="0" borderId="0"/>
  </cellStyleXfs>
  <cellXfs count="82">
    <xf numFmtId="0" fontId="0" fillId="0" borderId="0" xfId="0"/>
    <xf numFmtId="0" fontId="1" fillId="2" borderId="0" xfId="0" applyFont="1" applyFill="1" applyAlignment="1">
      <alignment horizontal="center" vertical="center" wrapText="1"/>
    </xf>
    <xf numFmtId="0" fontId="2" fillId="0" borderId="0" xfId="0" applyFont="1" applyAlignment="1">
      <alignment vertical="center"/>
    </xf>
    <xf numFmtId="0" fontId="3" fillId="2" borderId="0" xfId="0" applyFont="1" applyFill="1" applyAlignment="1">
      <alignment vertical="center"/>
    </xf>
    <xf numFmtId="0" fontId="0" fillId="0" borderId="0" xfId="0" applyAlignment="1">
      <alignment vertical="center"/>
    </xf>
    <xf numFmtId="0" fontId="1" fillId="2" borderId="0" xfId="0" applyFont="1" applyFill="1" applyAlignment="1">
      <alignment horizontal="center" vertical="center"/>
    </xf>
    <xf numFmtId="0" fontId="1" fillId="2" borderId="0" xfId="0" applyFont="1" applyFill="1" applyAlignment="1">
      <alignment vertical="center"/>
    </xf>
    <xf numFmtId="164" fontId="1" fillId="2" borderId="0" xfId="0" applyNumberFormat="1" applyFont="1" applyFill="1" applyAlignment="1">
      <alignment vertical="center"/>
    </xf>
    <xf numFmtId="165" fontId="1" fillId="2" borderId="0" xfId="0" applyNumberFormat="1" applyFont="1" applyFill="1" applyAlignment="1">
      <alignment vertical="center"/>
    </xf>
    <xf numFmtId="166" fontId="1" fillId="2" borderId="0" xfId="0" applyNumberFormat="1" applyFont="1" applyFill="1" applyAlignment="1">
      <alignment vertical="center"/>
    </xf>
    <xf numFmtId="0" fontId="1" fillId="2" borderId="1" xfId="0" applyFont="1" applyFill="1" applyBorder="1" applyAlignment="1">
      <alignment horizontal="center" vertical="center"/>
    </xf>
    <xf numFmtId="1" fontId="1" fillId="2" borderId="2" xfId="0" applyNumberFormat="1" applyFont="1" applyFill="1" applyBorder="1" applyAlignment="1">
      <alignment horizontal="center" vertical="center"/>
    </xf>
    <xf numFmtId="0" fontId="2" fillId="0" borderId="3" xfId="0" applyFont="1" applyBorder="1" applyAlignment="1">
      <alignment vertical="center"/>
    </xf>
    <xf numFmtId="0" fontId="2" fillId="0" borderId="4" xfId="0" applyFont="1" applyBorder="1" applyAlignment="1">
      <alignment vertical="center"/>
    </xf>
    <xf numFmtId="0" fontId="1" fillId="2" borderId="5" xfId="0" applyFont="1" applyFill="1" applyBorder="1" applyAlignment="1">
      <alignment horizontal="center" vertical="center"/>
    </xf>
    <xf numFmtId="0" fontId="2" fillId="0" borderId="6" xfId="0" applyFont="1" applyBorder="1" applyAlignment="1">
      <alignment vertical="center"/>
    </xf>
    <xf numFmtId="0" fontId="2" fillId="0" borderId="7" xfId="0" applyFont="1" applyBorder="1" applyAlignment="1">
      <alignment vertical="center"/>
    </xf>
    <xf numFmtId="3" fontId="1" fillId="2" borderId="5" xfId="0" applyNumberFormat="1" applyFont="1" applyFill="1" applyBorder="1" applyAlignment="1">
      <alignment horizontal="center" vertical="center"/>
    </xf>
    <xf numFmtId="0" fontId="1" fillId="2" borderId="8" xfId="0" applyFont="1" applyFill="1" applyBorder="1" applyAlignment="1">
      <alignment horizontal="center" vertical="center"/>
    </xf>
    <xf numFmtId="0" fontId="1" fillId="2" borderId="9" xfId="0" applyFont="1" applyFill="1" applyBorder="1" applyAlignment="1">
      <alignment horizontal="center" vertical="center"/>
    </xf>
    <xf numFmtId="3" fontId="1" fillId="2" borderId="9" xfId="0" applyNumberFormat="1" applyFont="1" applyFill="1" applyBorder="1" applyAlignment="1">
      <alignment horizontal="center" vertical="center"/>
    </xf>
    <xf numFmtId="0" fontId="1" fillId="2" borderId="10" xfId="0" applyFont="1" applyFill="1" applyBorder="1" applyAlignment="1">
      <alignment horizontal="center" vertical="center"/>
    </xf>
    <xf numFmtId="0" fontId="1" fillId="3" borderId="0" xfId="0" applyFont="1" applyFill="1" applyAlignment="1">
      <alignment vertical="center"/>
    </xf>
    <xf numFmtId="0" fontId="3" fillId="3" borderId="0" xfId="0" applyFont="1" applyFill="1" applyAlignment="1">
      <alignment vertical="center"/>
    </xf>
    <xf numFmtId="0" fontId="1" fillId="3" borderId="0" xfId="0" applyFont="1" applyFill="1" applyAlignment="1">
      <alignment horizontal="left" vertical="center"/>
    </xf>
    <xf numFmtId="167" fontId="3" fillId="3" borderId="0" xfId="0" applyNumberFormat="1" applyFont="1" applyFill="1" applyAlignment="1">
      <alignment horizontal="right" vertical="center"/>
    </xf>
    <xf numFmtId="167" fontId="1" fillId="3" borderId="0" xfId="0" applyNumberFormat="1" applyFont="1" applyFill="1" applyAlignment="1">
      <alignment vertical="center"/>
    </xf>
    <xf numFmtId="0" fontId="1" fillId="2" borderId="3" xfId="0" applyFont="1" applyFill="1" applyBorder="1" applyAlignment="1">
      <alignment horizontal="left" vertical="center"/>
    </xf>
    <xf numFmtId="167" fontId="1" fillId="2" borderId="3" xfId="0" applyNumberFormat="1" applyFont="1" applyFill="1" applyBorder="1" applyAlignment="1">
      <alignment horizontal="right" vertical="center"/>
    </xf>
    <xf numFmtId="0" fontId="1" fillId="2" borderId="11" xfId="0" applyFont="1" applyFill="1" applyBorder="1" applyAlignment="1">
      <alignment horizontal="left" vertical="center" wrapText="1"/>
    </xf>
    <xf numFmtId="164" fontId="1" fillId="2" borderId="11" xfId="0" applyNumberFormat="1" applyFont="1" applyFill="1" applyBorder="1" applyAlignment="1">
      <alignment horizontal="right" vertical="center"/>
    </xf>
    <xf numFmtId="1" fontId="1" fillId="2" borderId="12" xfId="0" applyNumberFormat="1" applyFont="1" applyFill="1" applyBorder="1" applyAlignment="1">
      <alignment horizontal="center"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15" xfId="0" applyFont="1" applyBorder="1" applyAlignment="1">
      <alignment vertical="center"/>
    </xf>
    <xf numFmtId="164" fontId="1" fillId="3" borderId="0" xfId="0" applyNumberFormat="1" applyFont="1" applyFill="1" applyAlignment="1">
      <alignment horizontal="right" vertical="center"/>
    </xf>
    <xf numFmtId="167" fontId="1" fillId="0" borderId="0" xfId="0" applyNumberFormat="1" applyFont="1" applyAlignment="1">
      <alignment vertical="center"/>
    </xf>
    <xf numFmtId="168" fontId="3" fillId="2" borderId="0" xfId="0" applyNumberFormat="1" applyFont="1" applyFill="1" applyAlignment="1">
      <alignment vertical="center"/>
    </xf>
    <xf numFmtId="167" fontId="3" fillId="3" borderId="0" xfId="0" applyNumberFormat="1" applyFont="1" applyFill="1" applyAlignment="1">
      <alignment vertical="center"/>
    </xf>
    <xf numFmtId="167" fontId="3" fillId="0" borderId="0" xfId="0" applyNumberFormat="1" applyFont="1" applyAlignment="1">
      <alignment horizontal="right" vertical="center"/>
    </xf>
    <xf numFmtId="167" fontId="3" fillId="0" borderId="0" xfId="0" applyNumberFormat="1" applyFont="1" applyAlignment="1">
      <alignment vertical="center"/>
    </xf>
    <xf numFmtId="0" fontId="1" fillId="3" borderId="3" xfId="0" applyFont="1" applyFill="1" applyBorder="1" applyAlignment="1">
      <alignment horizontal="left" vertical="center"/>
    </xf>
    <xf numFmtId="167" fontId="1" fillId="3" borderId="3" xfId="0" applyNumberFormat="1" applyFont="1" applyFill="1" applyBorder="1" applyAlignment="1">
      <alignment horizontal="right" vertical="center"/>
    </xf>
    <xf numFmtId="167" fontId="1" fillId="0" borderId="3" xfId="0" applyNumberFormat="1" applyFont="1" applyBorder="1" applyAlignment="1">
      <alignment horizontal="right" vertical="center"/>
    </xf>
    <xf numFmtId="0" fontId="1" fillId="3" borderId="16" xfId="0" applyFont="1" applyFill="1" applyBorder="1" applyAlignment="1">
      <alignment horizontal="left" vertical="center" wrapText="1"/>
    </xf>
    <xf numFmtId="164" fontId="1" fillId="3" borderId="16" xfId="0" applyNumberFormat="1" applyFont="1" applyFill="1" applyBorder="1" applyAlignment="1">
      <alignment horizontal="right" vertical="center"/>
    </xf>
    <xf numFmtId="164" fontId="1" fillId="0" borderId="16" xfId="0" applyNumberFormat="1" applyFont="1" applyBorder="1" applyAlignment="1">
      <alignment horizontal="right" vertical="center"/>
    </xf>
    <xf numFmtId="0" fontId="1" fillId="2" borderId="0" xfId="0" applyFont="1" applyFill="1" applyAlignment="1">
      <alignment horizontal="left" vertical="center" wrapText="1"/>
    </xf>
    <xf numFmtId="164" fontId="1" fillId="2" borderId="0" xfId="0" applyNumberFormat="1" applyFont="1" applyFill="1" applyAlignment="1">
      <alignment horizontal="right" vertical="center"/>
    </xf>
    <xf numFmtId="3" fontId="4" fillId="2" borderId="0" xfId="0" applyNumberFormat="1" applyFont="1" applyFill="1" applyAlignment="1">
      <alignment vertical="center"/>
    </xf>
    <xf numFmtId="0" fontId="4" fillId="2" borderId="0" xfId="0" applyFont="1" applyFill="1" applyAlignment="1">
      <alignment vertical="center"/>
    </xf>
    <xf numFmtId="0" fontId="3" fillId="0" borderId="0" xfId="0" applyFont="1" applyAlignment="1">
      <alignment vertical="center"/>
    </xf>
    <xf numFmtId="0" fontId="1" fillId="2" borderId="12" xfId="0" applyFont="1" applyFill="1" applyBorder="1" applyAlignment="1">
      <alignment horizontal="center" vertical="center" wrapText="1"/>
    </xf>
    <xf numFmtId="0" fontId="1" fillId="2" borderId="17" xfId="0" applyFont="1" applyFill="1" applyBorder="1" applyAlignment="1">
      <alignment horizontal="center" vertical="center"/>
    </xf>
    <xf numFmtId="0" fontId="2" fillId="0" borderId="18" xfId="0" applyFont="1" applyBorder="1" applyAlignment="1">
      <alignment vertical="center"/>
    </xf>
    <xf numFmtId="169" fontId="5" fillId="0" borderId="0" xfId="0" applyNumberFormat="1" applyFont="1" applyAlignment="1">
      <alignment horizontal="right" vertical="center"/>
    </xf>
    <xf numFmtId="0" fontId="1" fillId="3" borderId="19" xfId="0" applyFont="1" applyFill="1" applyBorder="1" applyAlignment="1">
      <alignment horizontal="left" vertical="center"/>
    </xf>
    <xf numFmtId="169" fontId="5" fillId="0" borderId="19" xfId="0" applyNumberFormat="1" applyFont="1" applyBorder="1" applyAlignment="1">
      <alignment horizontal="right" vertical="center"/>
    </xf>
    <xf numFmtId="49" fontId="6" fillId="0" borderId="0" xfId="0" quotePrefix="1" applyNumberFormat="1" applyFont="1" applyAlignment="1">
      <alignment horizontal="left" vertical="center"/>
    </xf>
    <xf numFmtId="170" fontId="7" fillId="2" borderId="0" xfId="0" applyNumberFormat="1" applyFont="1" applyFill="1" applyAlignment="1">
      <alignment vertical="center"/>
    </xf>
    <xf numFmtId="164" fontId="7" fillId="2" borderId="0" xfId="0" applyNumberFormat="1" applyFont="1" applyFill="1" applyAlignment="1">
      <alignment horizontal="right" vertical="center"/>
    </xf>
    <xf numFmtId="3" fontId="8" fillId="2" borderId="0" xfId="0" applyNumberFormat="1" applyFont="1" applyFill="1" applyAlignment="1">
      <alignment vertical="center"/>
    </xf>
    <xf numFmtId="0" fontId="8" fillId="2" borderId="0" xfId="0" applyFont="1" applyFill="1" applyAlignment="1">
      <alignment vertical="center"/>
    </xf>
    <xf numFmtId="0" fontId="1" fillId="2" borderId="0" xfId="0" applyFont="1" applyFill="1" applyAlignment="1">
      <alignment horizontal="left" vertical="center" wrapText="1"/>
    </xf>
    <xf numFmtId="0" fontId="2" fillId="0" borderId="0" xfId="0" applyFont="1" applyAlignment="1">
      <alignment vertical="center"/>
    </xf>
    <xf numFmtId="0" fontId="9" fillId="2" borderId="0" xfId="0" applyFont="1" applyFill="1" applyAlignment="1">
      <alignment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20" xfId="0" applyFont="1" applyFill="1" applyBorder="1" applyAlignment="1">
      <alignment horizontal="center" vertical="center"/>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15" xfId="0" applyFont="1" applyFill="1" applyBorder="1" applyAlignment="1">
      <alignment horizontal="center" vertical="center"/>
    </xf>
    <xf numFmtId="171" fontId="3" fillId="2" borderId="0" xfId="0" applyNumberFormat="1" applyFont="1" applyFill="1" applyAlignment="1">
      <alignment vertical="center"/>
    </xf>
    <xf numFmtId="165" fontId="3" fillId="2" borderId="0" xfId="0" applyNumberFormat="1" applyFont="1" applyFill="1" applyAlignment="1">
      <alignment vertical="center"/>
    </xf>
    <xf numFmtId="169" fontId="5" fillId="0" borderId="3" xfId="0" applyNumberFormat="1" applyFont="1" applyBorder="1" applyAlignment="1">
      <alignment horizontal="right" vertical="center"/>
    </xf>
    <xf numFmtId="164" fontId="1" fillId="0" borderId="11" xfId="0" applyNumberFormat="1" applyFont="1" applyBorder="1" applyAlignment="1">
      <alignment horizontal="right" vertical="center"/>
    </xf>
    <xf numFmtId="3" fontId="4" fillId="2" borderId="11" xfId="0" applyNumberFormat="1" applyFont="1" applyFill="1" applyBorder="1" applyAlignment="1">
      <alignment vertical="center"/>
    </xf>
    <xf numFmtId="0" fontId="10" fillId="4" borderId="0" xfId="0" applyFont="1" applyFill="1" applyAlignment="1">
      <alignment vertical="center"/>
    </xf>
    <xf numFmtId="0" fontId="10" fillId="4" borderId="0" xfId="0" applyFont="1" applyFill="1" applyAlignment="1">
      <alignment horizontal="left" vertical="center" wrapText="1"/>
    </xf>
    <xf numFmtId="0" fontId="4" fillId="0" borderId="0" xfId="0" applyFont="1" applyAlignment="1">
      <alignment vertical="center" wrapText="1"/>
    </xf>
    <xf numFmtId="0" fontId="12" fillId="5" borderId="0" xfId="0" applyFont="1" applyFill="1" applyAlignment="1">
      <alignment vertical="center"/>
    </xf>
    <xf numFmtId="0" fontId="3" fillId="5" borderId="0" xfId="0" applyFont="1" applyFill="1" applyAlignment="1">
      <alignmen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en-PH"/>
              <a:t>Figure 2a 
Total Approved Foreign Direct Investments 
(in billion pesos)
1996 - 2010</a:t>
            </a:r>
          </a:p>
        </c:rich>
      </c:tx>
      <c:overlay val="0"/>
      <c:spPr>
        <a:noFill/>
        <a:ln w="25400">
          <a:noFill/>
        </a:ln>
      </c:spPr>
    </c:title>
    <c:autoTitleDeleted val="0"/>
    <c:plotArea>
      <c:layout/>
      <c:lineChart>
        <c:grouping val="standard"/>
        <c:varyColors val="0"/>
        <c:ser>
          <c:idx val="0"/>
          <c:order val="0"/>
          <c:tx>
            <c:v>approved FDI</c:v>
          </c:tx>
          <c:spPr>
            <a:ln w="12700">
              <a:solidFill>
                <a:srgbClr val="000080"/>
              </a:solidFill>
              <a:prstDash val="lgDashDotDot"/>
            </a:ln>
          </c:spPr>
          <c:marker>
            <c:symbol val="diamond"/>
            <c:size val="5"/>
            <c:spPr>
              <a:solidFill>
                <a:srgbClr val="000080"/>
              </a:solidFill>
              <a:ln>
                <a:solidFill>
                  <a:srgbClr val="000080"/>
                </a:solidFill>
                <a:prstDash val="solid"/>
              </a:ln>
            </c:spPr>
          </c:marker>
          <c:val>
            <c:numLit>
              <c:formatCode>General</c:formatCode>
              <c:ptCount val="1"/>
              <c:pt idx="0">
                <c:v>0</c:v>
              </c:pt>
            </c:numLit>
          </c:val>
          <c:smooth val="0"/>
          <c:extLst>
            <c:ext xmlns:c16="http://schemas.microsoft.com/office/drawing/2014/chart" uri="{C3380CC4-5D6E-409C-BE32-E72D297353CC}">
              <c16:uniqueId val="{00000000-7347-4E18-BBC8-FB2200EBCC0A}"/>
            </c:ext>
          </c:extLst>
        </c:ser>
        <c:dLbls>
          <c:showLegendKey val="0"/>
          <c:showVal val="0"/>
          <c:showCatName val="0"/>
          <c:showSerName val="0"/>
          <c:showPercent val="0"/>
          <c:showBubbleSize val="0"/>
        </c:dLbls>
        <c:marker val="1"/>
        <c:smooth val="0"/>
        <c:axId val="292518079"/>
        <c:axId val="1"/>
      </c:lineChart>
      <c:catAx>
        <c:axId val="292518079"/>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scaling>
        <c:delete val="0"/>
        <c:axPos val="l"/>
        <c:title>
          <c:tx>
            <c:rich>
              <a:bodyPr/>
              <a:lstStyle/>
              <a:p>
                <a:pPr>
                  <a:defRPr sz="175" b="1" i="0" u="none" strike="noStrike" baseline="0">
                    <a:solidFill>
                      <a:srgbClr val="000000"/>
                    </a:solidFill>
                    <a:latin typeface="Arial"/>
                    <a:ea typeface="Arial"/>
                    <a:cs typeface="Arial"/>
                  </a:defRPr>
                </a:pPr>
                <a:r>
                  <a:rPr lang="en-PH"/>
                  <a:t>Approved FDI 
(in billion pesos)</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292518079"/>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en-PH"/>
              <a:t>Figure 2a 
Total Approved Foreign Direct Investments 
(in billion pesos)
1996 - 2010</a:t>
            </a:r>
          </a:p>
        </c:rich>
      </c:tx>
      <c:overlay val="0"/>
      <c:spPr>
        <a:noFill/>
        <a:ln w="25400">
          <a:noFill/>
        </a:ln>
      </c:spPr>
    </c:title>
    <c:autoTitleDeleted val="0"/>
    <c:plotArea>
      <c:layout/>
      <c:lineChart>
        <c:grouping val="standard"/>
        <c:varyColors val="0"/>
        <c:ser>
          <c:idx val="0"/>
          <c:order val="0"/>
          <c:tx>
            <c:v>approved FDI</c:v>
          </c:tx>
          <c:spPr>
            <a:ln w="12700">
              <a:solidFill>
                <a:srgbClr val="000080"/>
              </a:solidFill>
              <a:prstDash val="lgDashDotDot"/>
            </a:ln>
          </c:spPr>
          <c:marker>
            <c:symbol val="diamond"/>
            <c:size val="5"/>
            <c:spPr>
              <a:solidFill>
                <a:srgbClr val="000080"/>
              </a:solidFill>
              <a:ln>
                <a:solidFill>
                  <a:srgbClr val="000080"/>
                </a:solidFill>
                <a:prstDash val="solid"/>
              </a:ln>
            </c:spPr>
          </c:marker>
          <c:val>
            <c:numLit>
              <c:formatCode>General</c:formatCode>
              <c:ptCount val="1"/>
              <c:pt idx="0">
                <c:v>0</c:v>
              </c:pt>
            </c:numLit>
          </c:val>
          <c:smooth val="0"/>
          <c:extLst>
            <c:ext xmlns:c16="http://schemas.microsoft.com/office/drawing/2014/chart" uri="{C3380CC4-5D6E-409C-BE32-E72D297353CC}">
              <c16:uniqueId val="{00000000-6711-4D50-9BD2-076DAD735D22}"/>
            </c:ext>
          </c:extLst>
        </c:ser>
        <c:dLbls>
          <c:showLegendKey val="0"/>
          <c:showVal val="0"/>
          <c:showCatName val="0"/>
          <c:showSerName val="0"/>
          <c:showPercent val="0"/>
          <c:showBubbleSize val="0"/>
        </c:dLbls>
        <c:marker val="1"/>
        <c:smooth val="0"/>
        <c:axId val="292505279"/>
        <c:axId val="1"/>
      </c:lineChart>
      <c:catAx>
        <c:axId val="292505279"/>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scaling>
        <c:delete val="0"/>
        <c:axPos val="l"/>
        <c:title>
          <c:tx>
            <c:rich>
              <a:bodyPr/>
              <a:lstStyle/>
              <a:p>
                <a:pPr>
                  <a:defRPr sz="175" b="1" i="0" u="none" strike="noStrike" baseline="0">
                    <a:solidFill>
                      <a:srgbClr val="000000"/>
                    </a:solidFill>
                    <a:latin typeface="Arial"/>
                    <a:ea typeface="Arial"/>
                    <a:cs typeface="Arial"/>
                  </a:defRPr>
                </a:pPr>
                <a:r>
                  <a:rPr lang="en-PH"/>
                  <a:t>Approved FDI 
(in billion pesos)</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292505279"/>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78</xdr:row>
      <xdr:rowOff>0</xdr:rowOff>
    </xdr:from>
    <xdr:to>
      <xdr:col>11</xdr:col>
      <xdr:colOff>0</xdr:colOff>
      <xdr:row>78</xdr:row>
      <xdr:rowOff>0</xdr:rowOff>
    </xdr:to>
    <xdr:graphicFrame macro="">
      <xdr:nvGraphicFramePr>
        <xdr:cNvPr id="2" name="Chart 1">
          <a:extLst>
            <a:ext uri="{FF2B5EF4-FFF2-40B4-BE49-F238E27FC236}">
              <a16:creationId xmlns:a16="http://schemas.microsoft.com/office/drawing/2014/main" id="{C1003CF8-D8CD-47AF-8B68-27BB513918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78</xdr:row>
      <xdr:rowOff>0</xdr:rowOff>
    </xdr:from>
    <xdr:to>
      <xdr:col>11</xdr:col>
      <xdr:colOff>0</xdr:colOff>
      <xdr:row>78</xdr:row>
      <xdr:rowOff>0</xdr:rowOff>
    </xdr:to>
    <xdr:graphicFrame macro="">
      <xdr:nvGraphicFramePr>
        <xdr:cNvPr id="3" name="Chart 1">
          <a:extLst>
            <a:ext uri="{FF2B5EF4-FFF2-40B4-BE49-F238E27FC236}">
              <a16:creationId xmlns:a16="http://schemas.microsoft.com/office/drawing/2014/main" id="{071F307A-6601-4B70-940E-906F43F4212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74F653-FF50-47C8-8686-F8B88FD36E36}">
  <sheetPr>
    <pageSetUpPr fitToPage="1"/>
  </sheetPr>
  <dimension ref="A1:Z79"/>
  <sheetViews>
    <sheetView showGridLines="0" tabSelected="1" zoomScale="80" zoomScaleNormal="80" zoomScaleSheetLayoutView="100" workbookViewId="0">
      <selection activeCell="N38" sqref="N38"/>
    </sheetView>
  </sheetViews>
  <sheetFormatPr defaultColWidth="14.42578125" defaultRowHeight="15" customHeight="1" x14ac:dyDescent="0.2"/>
  <cols>
    <col min="1" max="1" width="15.85546875" style="4" customWidth="1"/>
    <col min="2" max="2" width="10.28515625" style="4" bestFit="1" customWidth="1"/>
    <col min="3" max="8" width="11.28515625" style="4" bestFit="1" customWidth="1"/>
    <col min="9" max="9" width="10.140625" style="4" bestFit="1" customWidth="1"/>
    <col min="10" max="11" width="11.28515625" style="4" bestFit="1" customWidth="1"/>
    <col min="12" max="13" width="12.28515625" style="4" bestFit="1" customWidth="1"/>
    <col min="14" max="14" width="8.85546875" style="4" customWidth="1"/>
    <col min="15" max="15" width="9.85546875" style="4" customWidth="1"/>
    <col min="16" max="16" width="8.85546875" style="4" customWidth="1"/>
    <col min="17" max="17" width="9" style="4" customWidth="1"/>
    <col min="18" max="26" width="8.85546875" style="4" customWidth="1"/>
    <col min="27" max="16384" width="14.42578125" style="4"/>
  </cols>
  <sheetData>
    <row r="1" spans="1:26" ht="15.6" customHeight="1" x14ac:dyDescent="0.2">
      <c r="A1" s="1" t="s">
        <v>0</v>
      </c>
      <c r="B1" s="2"/>
      <c r="C1" s="2"/>
      <c r="D1" s="2"/>
      <c r="E1" s="2"/>
      <c r="F1" s="2"/>
      <c r="G1" s="2"/>
      <c r="H1" s="2"/>
      <c r="I1" s="2"/>
      <c r="J1" s="2"/>
      <c r="K1" s="2"/>
      <c r="L1" s="2"/>
      <c r="M1" s="2"/>
      <c r="N1" s="3"/>
      <c r="O1" s="3"/>
      <c r="P1" s="3"/>
      <c r="Q1" s="3"/>
      <c r="R1" s="3"/>
      <c r="S1" s="3"/>
      <c r="T1" s="3"/>
      <c r="U1" s="3"/>
      <c r="V1" s="3"/>
      <c r="W1" s="3"/>
      <c r="X1" s="3"/>
      <c r="Y1" s="3"/>
      <c r="Z1" s="3"/>
    </row>
    <row r="2" spans="1:26" ht="15.6" customHeight="1" x14ac:dyDescent="0.2">
      <c r="A2" s="1" t="s">
        <v>1</v>
      </c>
      <c r="B2" s="1"/>
      <c r="C2" s="1"/>
      <c r="D2" s="1"/>
      <c r="E2" s="1"/>
      <c r="F2" s="1"/>
      <c r="G2" s="1"/>
      <c r="H2" s="1"/>
      <c r="I2" s="1"/>
      <c r="J2" s="1"/>
      <c r="K2" s="1"/>
      <c r="L2" s="1"/>
      <c r="M2" s="1"/>
      <c r="N2" s="3"/>
      <c r="O2" s="3"/>
      <c r="P2" s="3"/>
      <c r="Q2" s="3"/>
      <c r="R2" s="3"/>
      <c r="S2" s="3"/>
      <c r="T2" s="3"/>
      <c r="U2" s="3"/>
      <c r="V2" s="3"/>
      <c r="W2" s="3"/>
      <c r="X2" s="3"/>
      <c r="Y2" s="3"/>
      <c r="Z2" s="3"/>
    </row>
    <row r="3" spans="1:26" ht="15.75" customHeight="1" x14ac:dyDescent="0.2">
      <c r="A3" s="5" t="s">
        <v>2</v>
      </c>
      <c r="B3" s="2"/>
      <c r="C3" s="2"/>
      <c r="D3" s="2"/>
      <c r="E3" s="2"/>
      <c r="F3" s="2"/>
      <c r="G3" s="2"/>
      <c r="H3" s="2"/>
      <c r="I3" s="2"/>
      <c r="J3" s="2"/>
      <c r="K3" s="2"/>
      <c r="L3" s="2"/>
      <c r="M3" s="2"/>
      <c r="N3" s="3"/>
      <c r="O3" s="3"/>
      <c r="P3" s="3"/>
      <c r="Q3" s="3"/>
      <c r="R3" s="3"/>
      <c r="S3" s="3"/>
      <c r="T3" s="3"/>
      <c r="U3" s="3"/>
      <c r="V3" s="3"/>
      <c r="W3" s="3"/>
      <c r="X3" s="3"/>
      <c r="Y3" s="3"/>
      <c r="Z3" s="3"/>
    </row>
    <row r="4" spans="1:26" ht="15.75" customHeight="1" x14ac:dyDescent="0.2">
      <c r="A4" s="1" t="s">
        <v>3</v>
      </c>
      <c r="B4" s="2"/>
      <c r="C4" s="2"/>
      <c r="D4" s="2"/>
      <c r="E4" s="2"/>
      <c r="F4" s="2"/>
      <c r="G4" s="2"/>
      <c r="H4" s="2"/>
      <c r="I4" s="2"/>
      <c r="J4" s="2"/>
      <c r="K4" s="2"/>
      <c r="L4" s="2"/>
      <c r="M4" s="2"/>
      <c r="N4" s="3"/>
      <c r="O4" s="3"/>
      <c r="P4" s="3"/>
      <c r="Q4" s="3"/>
      <c r="R4" s="3"/>
      <c r="S4" s="3"/>
      <c r="T4" s="3"/>
      <c r="U4" s="3"/>
      <c r="V4" s="3"/>
      <c r="W4" s="3"/>
      <c r="X4" s="3"/>
      <c r="Y4" s="3"/>
      <c r="Z4" s="3"/>
    </row>
    <row r="5" spans="1:26" ht="15.75" customHeight="1" thickBot="1" x14ac:dyDescent="0.25">
      <c r="A5" s="6"/>
      <c r="B5" s="7"/>
      <c r="C5" s="7"/>
      <c r="D5" s="7"/>
      <c r="E5" s="7"/>
      <c r="F5" s="7"/>
      <c r="G5" s="7"/>
      <c r="H5" s="8"/>
      <c r="I5" s="9"/>
      <c r="J5" s="3"/>
      <c r="K5" s="3"/>
      <c r="L5" s="3"/>
      <c r="M5" s="3"/>
      <c r="N5" s="3"/>
      <c r="O5" s="3"/>
      <c r="P5" s="3"/>
      <c r="Q5" s="3"/>
      <c r="R5" s="3"/>
      <c r="S5" s="3"/>
      <c r="T5" s="3"/>
      <c r="U5" s="3"/>
      <c r="V5" s="3"/>
      <c r="W5" s="3"/>
      <c r="X5" s="3"/>
      <c r="Y5" s="3"/>
      <c r="Z5" s="3"/>
    </row>
    <row r="6" spans="1:26" ht="15.75" customHeight="1" x14ac:dyDescent="0.2">
      <c r="A6" s="10" t="s">
        <v>4</v>
      </c>
      <c r="B6" s="11">
        <v>2021</v>
      </c>
      <c r="C6" s="12"/>
      <c r="D6" s="12"/>
      <c r="E6" s="12"/>
      <c r="F6" s="12"/>
      <c r="G6" s="12"/>
      <c r="H6" s="12"/>
      <c r="I6" s="12"/>
      <c r="J6" s="12"/>
      <c r="K6" s="12"/>
      <c r="L6" s="12"/>
      <c r="M6" s="12"/>
      <c r="N6" s="3"/>
      <c r="O6" s="3"/>
      <c r="P6" s="3"/>
      <c r="Q6" s="3"/>
      <c r="R6" s="3"/>
      <c r="S6" s="3"/>
      <c r="T6" s="3"/>
      <c r="U6" s="3"/>
      <c r="V6" s="3"/>
      <c r="W6" s="3"/>
      <c r="X6" s="3"/>
      <c r="Y6" s="3"/>
      <c r="Z6" s="3"/>
    </row>
    <row r="7" spans="1:26" ht="15.75" customHeight="1" x14ac:dyDescent="0.2">
      <c r="A7" s="13"/>
      <c r="B7" s="14" t="s">
        <v>5</v>
      </c>
      <c r="C7" s="15"/>
      <c r="D7" s="16"/>
      <c r="E7" s="17" t="s">
        <v>6</v>
      </c>
      <c r="F7" s="15"/>
      <c r="G7" s="16"/>
      <c r="H7" s="17" t="s">
        <v>7</v>
      </c>
      <c r="I7" s="15"/>
      <c r="J7" s="16"/>
      <c r="K7" s="17" t="s">
        <v>8</v>
      </c>
      <c r="L7" s="15"/>
      <c r="M7" s="15"/>
      <c r="N7" s="3"/>
      <c r="O7" s="3"/>
      <c r="P7" s="3"/>
      <c r="Q7" s="3"/>
      <c r="R7" s="3"/>
      <c r="S7" s="3"/>
      <c r="T7" s="3"/>
      <c r="U7" s="3"/>
      <c r="V7" s="3"/>
      <c r="W7" s="3"/>
      <c r="X7" s="3"/>
      <c r="Y7" s="3"/>
      <c r="Z7" s="3"/>
    </row>
    <row r="8" spans="1:26" ht="15.75" customHeight="1" thickBot="1" x14ac:dyDescent="0.25">
      <c r="A8" s="18"/>
      <c r="B8" s="19" t="s">
        <v>9</v>
      </c>
      <c r="C8" s="20" t="s">
        <v>10</v>
      </c>
      <c r="D8" s="19" t="s">
        <v>11</v>
      </c>
      <c r="E8" s="19" t="s">
        <v>9</v>
      </c>
      <c r="F8" s="20" t="s">
        <v>10</v>
      </c>
      <c r="G8" s="19" t="s">
        <v>11</v>
      </c>
      <c r="H8" s="19" t="s">
        <v>9</v>
      </c>
      <c r="I8" s="20" t="s">
        <v>10</v>
      </c>
      <c r="J8" s="19" t="s">
        <v>11</v>
      </c>
      <c r="K8" s="19" t="s">
        <v>9</v>
      </c>
      <c r="L8" s="20" t="s">
        <v>10</v>
      </c>
      <c r="M8" s="21" t="s">
        <v>11</v>
      </c>
      <c r="N8" s="3"/>
      <c r="O8" s="3"/>
      <c r="P8" s="3"/>
      <c r="Q8" s="3"/>
      <c r="R8" s="3"/>
      <c r="S8" s="3"/>
      <c r="T8" s="3"/>
      <c r="U8" s="3"/>
      <c r="V8" s="3"/>
      <c r="W8" s="3"/>
      <c r="X8" s="3"/>
      <c r="Y8" s="3"/>
      <c r="Z8" s="3"/>
    </row>
    <row r="9" spans="1:26" ht="15.75" customHeight="1" x14ac:dyDescent="0.2">
      <c r="A9" s="22"/>
      <c r="B9" s="23"/>
      <c r="C9" s="23"/>
      <c r="D9" s="23"/>
      <c r="E9" s="23"/>
      <c r="F9" s="23"/>
      <c r="G9" s="23"/>
      <c r="H9" s="23"/>
      <c r="I9" s="23"/>
      <c r="J9" s="23"/>
      <c r="K9" s="23"/>
      <c r="L9" s="23"/>
      <c r="M9" s="23"/>
      <c r="N9" s="3"/>
      <c r="O9" s="3"/>
      <c r="P9" s="3"/>
      <c r="Q9" s="3"/>
      <c r="R9" s="3"/>
      <c r="S9" s="3"/>
      <c r="T9" s="3"/>
      <c r="U9" s="3"/>
      <c r="V9" s="3"/>
      <c r="W9" s="3"/>
      <c r="X9" s="3"/>
      <c r="Y9" s="3"/>
      <c r="Z9" s="3"/>
    </row>
    <row r="10" spans="1:26" ht="15.75" customHeight="1" x14ac:dyDescent="0.2">
      <c r="A10" s="24" t="s">
        <v>12</v>
      </c>
      <c r="B10" s="25">
        <v>39.419710000000002</v>
      </c>
      <c r="C10" s="25">
        <v>0</v>
      </c>
      <c r="D10" s="26">
        <f t="shared" ref="D10:D18" si="0">SUM(B10:C10)</f>
        <v>39.419710000000002</v>
      </c>
      <c r="E10" s="25">
        <v>507.79680000000002</v>
      </c>
      <c r="F10" s="25">
        <v>1.2213071440000001</v>
      </c>
      <c r="G10" s="26">
        <f t="shared" ref="G10:G18" si="1">SUM(E10:F10)</f>
        <v>509.018107144</v>
      </c>
      <c r="H10" s="25">
        <v>0</v>
      </c>
      <c r="I10" s="25">
        <v>0</v>
      </c>
      <c r="J10" s="26">
        <f t="shared" ref="J10:J18" si="2">SUM(H10:I10)</f>
        <v>0</v>
      </c>
      <c r="K10" s="25">
        <v>0</v>
      </c>
      <c r="L10" s="25">
        <v>0</v>
      </c>
      <c r="M10" s="26">
        <f t="shared" ref="M10:M18" si="3">SUM(K10:L10)</f>
        <v>0</v>
      </c>
      <c r="N10" s="3"/>
      <c r="O10" s="3"/>
      <c r="P10" s="3"/>
      <c r="Q10" s="3"/>
      <c r="R10" s="3"/>
      <c r="S10" s="3"/>
      <c r="T10" s="3"/>
      <c r="U10" s="3"/>
      <c r="V10" s="3"/>
      <c r="W10" s="3"/>
      <c r="X10" s="3"/>
      <c r="Y10" s="3"/>
      <c r="Z10" s="3"/>
    </row>
    <row r="11" spans="1:26" ht="15.75" customHeight="1" x14ac:dyDescent="0.2">
      <c r="A11" s="24" t="s">
        <v>13</v>
      </c>
      <c r="B11" s="25">
        <v>2128.2685114108999</v>
      </c>
      <c r="C11" s="25">
        <v>4709.7954798562196</v>
      </c>
      <c r="D11" s="26">
        <f t="shared" si="0"/>
        <v>6838.0639912671195</v>
      </c>
      <c r="E11" s="25">
        <v>14778.398727299995</v>
      </c>
      <c r="F11" s="25">
        <v>0</v>
      </c>
      <c r="G11" s="26">
        <f t="shared" si="1"/>
        <v>14778.398727299995</v>
      </c>
      <c r="H11" s="25">
        <v>1006.6564032964002</v>
      </c>
      <c r="I11" s="25">
        <v>0</v>
      </c>
      <c r="J11" s="26">
        <f t="shared" si="2"/>
        <v>1006.6564032964002</v>
      </c>
      <c r="K11" s="25">
        <v>1969.8243196247502</v>
      </c>
      <c r="L11" s="25">
        <v>127203.09938732152</v>
      </c>
      <c r="M11" s="26">
        <f t="shared" si="3"/>
        <v>129172.92370694627</v>
      </c>
      <c r="N11" s="3"/>
      <c r="O11" s="3"/>
      <c r="P11" s="3"/>
      <c r="Q11" s="3"/>
      <c r="R11" s="3"/>
      <c r="S11" s="3"/>
      <c r="T11" s="3"/>
      <c r="U11" s="3"/>
      <c r="V11" s="3"/>
      <c r="W11" s="3"/>
      <c r="X11" s="3"/>
      <c r="Y11" s="3"/>
      <c r="Z11" s="3"/>
    </row>
    <row r="12" spans="1:26" ht="15.75" customHeight="1" x14ac:dyDescent="0.2">
      <c r="A12" s="24" t="s">
        <v>14</v>
      </c>
      <c r="B12" s="25">
        <v>0</v>
      </c>
      <c r="C12" s="25">
        <v>0</v>
      </c>
      <c r="D12" s="26">
        <f t="shared" si="0"/>
        <v>0</v>
      </c>
      <c r="E12" s="25">
        <v>0</v>
      </c>
      <c r="F12" s="25">
        <v>0</v>
      </c>
      <c r="G12" s="26">
        <f t="shared" si="1"/>
        <v>0</v>
      </c>
      <c r="H12" s="25"/>
      <c r="I12" s="25">
        <v>0</v>
      </c>
      <c r="J12" s="26">
        <f t="shared" si="2"/>
        <v>0</v>
      </c>
      <c r="K12" s="25">
        <v>19.966089296000003</v>
      </c>
      <c r="L12" s="25">
        <v>0</v>
      </c>
      <c r="M12" s="26">
        <f t="shared" si="3"/>
        <v>19.966089296000003</v>
      </c>
      <c r="N12" s="3"/>
      <c r="O12" s="3"/>
      <c r="P12" s="3"/>
      <c r="Q12" s="3"/>
      <c r="R12" s="3"/>
      <c r="S12" s="3"/>
      <c r="T12" s="3"/>
      <c r="U12" s="3"/>
      <c r="V12" s="3"/>
      <c r="W12" s="3"/>
      <c r="X12" s="3"/>
      <c r="Y12" s="3"/>
      <c r="Z12" s="3"/>
    </row>
    <row r="13" spans="1:26" ht="15.75" customHeight="1" x14ac:dyDescent="0.2">
      <c r="A13" s="24" t="s">
        <v>15</v>
      </c>
      <c r="B13" s="25">
        <v>348.39982491019998</v>
      </c>
      <c r="C13" s="25">
        <v>8.8552261094280009</v>
      </c>
      <c r="D13" s="26">
        <f t="shared" si="0"/>
        <v>357.25505101962796</v>
      </c>
      <c r="E13" s="25">
        <v>2153.2613305949999</v>
      </c>
      <c r="F13" s="25">
        <v>0</v>
      </c>
      <c r="G13" s="26">
        <f t="shared" si="1"/>
        <v>2153.2613305949999</v>
      </c>
      <c r="H13" s="25">
        <v>847.13114799999971</v>
      </c>
      <c r="I13" s="25">
        <v>0.20321993270414002</v>
      </c>
      <c r="J13" s="26">
        <f t="shared" si="2"/>
        <v>847.3343679327038</v>
      </c>
      <c r="K13" s="25">
        <v>105.88876045799999</v>
      </c>
      <c r="L13" s="25">
        <v>218.28093700000002</v>
      </c>
      <c r="M13" s="26">
        <f t="shared" si="3"/>
        <v>324.16969745800003</v>
      </c>
      <c r="N13" s="3"/>
      <c r="O13" s="3"/>
      <c r="P13" s="3"/>
      <c r="Q13" s="3"/>
      <c r="R13" s="3"/>
      <c r="S13" s="3"/>
      <c r="T13" s="3"/>
      <c r="U13" s="3"/>
      <c r="V13" s="3"/>
      <c r="W13" s="3"/>
      <c r="X13" s="3"/>
      <c r="Y13" s="3"/>
      <c r="Z13" s="3"/>
    </row>
    <row r="14" spans="1:26" ht="15.75" customHeight="1" x14ac:dyDescent="0.2">
      <c r="A14" s="24" t="s">
        <v>16</v>
      </c>
      <c r="B14" s="25">
        <v>49.05369000000001</v>
      </c>
      <c r="C14" s="25">
        <v>0</v>
      </c>
      <c r="D14" s="26">
        <f t="shared" si="0"/>
        <v>49.05369000000001</v>
      </c>
      <c r="E14" s="25">
        <v>25.023168999999999</v>
      </c>
      <c r="F14" s="25">
        <v>0</v>
      </c>
      <c r="G14" s="26">
        <f t="shared" si="1"/>
        <v>25.023168999999999</v>
      </c>
      <c r="H14" s="25">
        <v>0</v>
      </c>
      <c r="I14" s="25">
        <v>0</v>
      </c>
      <c r="J14" s="26">
        <f t="shared" si="2"/>
        <v>0</v>
      </c>
      <c r="K14" s="25">
        <v>0</v>
      </c>
      <c r="L14" s="25">
        <v>0</v>
      </c>
      <c r="M14" s="26">
        <f t="shared" si="3"/>
        <v>0</v>
      </c>
      <c r="N14" s="3"/>
      <c r="O14" s="3"/>
      <c r="P14" s="3"/>
      <c r="Q14" s="3"/>
      <c r="R14" s="3"/>
      <c r="S14" s="3"/>
      <c r="T14" s="3"/>
      <c r="U14" s="3"/>
      <c r="V14" s="3"/>
      <c r="W14" s="3"/>
      <c r="X14" s="3"/>
      <c r="Y14" s="3"/>
      <c r="Z14" s="3"/>
    </row>
    <row r="15" spans="1:26" ht="15.75" customHeight="1" x14ac:dyDescent="0.2">
      <c r="A15" s="24" t="s">
        <v>17</v>
      </c>
      <c r="B15" s="25">
        <v>11550.160850076894</v>
      </c>
      <c r="C15" s="25">
        <v>636.48826326292601</v>
      </c>
      <c r="D15" s="26">
        <f t="shared" si="0"/>
        <v>12186.649113339819</v>
      </c>
      <c r="E15" s="25">
        <v>2966.9331286203997</v>
      </c>
      <c r="F15" s="25">
        <v>2049.5919502592224</v>
      </c>
      <c r="G15" s="26">
        <f t="shared" si="1"/>
        <v>5016.525078879622</v>
      </c>
      <c r="H15" s="25">
        <v>12255.679109155086</v>
      </c>
      <c r="I15" s="25">
        <v>2422.0093944761838</v>
      </c>
      <c r="J15" s="26">
        <f t="shared" si="2"/>
        <v>14677.688503631271</v>
      </c>
      <c r="K15" s="25">
        <v>2120.4213465971998</v>
      </c>
      <c r="L15" s="25">
        <v>1824.2067430015902</v>
      </c>
      <c r="M15" s="26">
        <f t="shared" si="3"/>
        <v>3944.6280895987902</v>
      </c>
      <c r="N15" s="3"/>
      <c r="O15" s="3"/>
      <c r="P15" s="3"/>
      <c r="Q15" s="3"/>
      <c r="R15" s="3"/>
      <c r="S15" s="3"/>
      <c r="T15" s="3"/>
      <c r="U15" s="3"/>
      <c r="V15" s="3"/>
      <c r="W15" s="3"/>
      <c r="X15" s="3"/>
      <c r="Y15" s="3"/>
      <c r="Z15" s="3"/>
    </row>
    <row r="16" spans="1:26" ht="15.75" customHeight="1" x14ac:dyDescent="0.2">
      <c r="A16" s="24" t="s">
        <v>18</v>
      </c>
      <c r="B16" s="25">
        <v>0</v>
      </c>
      <c r="C16" s="25">
        <v>0</v>
      </c>
      <c r="D16" s="26">
        <f t="shared" si="0"/>
        <v>0</v>
      </c>
      <c r="E16" s="25">
        <v>0</v>
      </c>
      <c r="F16" s="25">
        <v>0</v>
      </c>
      <c r="G16" s="26">
        <f t="shared" si="1"/>
        <v>0</v>
      </c>
      <c r="H16" s="25">
        <v>0</v>
      </c>
      <c r="I16" s="25">
        <v>0</v>
      </c>
      <c r="J16" s="26">
        <f t="shared" si="2"/>
        <v>0</v>
      </c>
      <c r="K16" s="25">
        <v>0</v>
      </c>
      <c r="L16" s="25">
        <v>0</v>
      </c>
      <c r="M16" s="26">
        <f t="shared" si="3"/>
        <v>0</v>
      </c>
      <c r="N16" s="3"/>
      <c r="O16" s="3"/>
      <c r="P16" s="3"/>
      <c r="Q16" s="3"/>
      <c r="R16" s="3"/>
      <c r="S16" s="3"/>
      <c r="T16" s="3"/>
      <c r="U16" s="3"/>
      <c r="V16" s="3"/>
      <c r="W16" s="3"/>
      <c r="X16" s="3"/>
      <c r="Y16" s="3"/>
      <c r="Z16" s="3"/>
    </row>
    <row r="17" spans="1:26" ht="15.75" customHeight="1" x14ac:dyDescent="0.2">
      <c r="A17" s="24" t="s">
        <v>19</v>
      </c>
      <c r="B17" s="25">
        <v>76.422396000000006</v>
      </c>
      <c r="C17" s="25">
        <v>0</v>
      </c>
      <c r="D17" s="26">
        <f t="shared" si="0"/>
        <v>76.422396000000006</v>
      </c>
      <c r="E17" s="25">
        <v>20.510400000000001</v>
      </c>
      <c r="F17" s="25">
        <v>0</v>
      </c>
      <c r="G17" s="26">
        <f t="shared" si="1"/>
        <v>20.510400000000001</v>
      </c>
      <c r="H17" s="25">
        <v>290.03089034499999</v>
      </c>
      <c r="I17" s="25">
        <v>0</v>
      </c>
      <c r="J17" s="26">
        <f t="shared" si="2"/>
        <v>290.03089034499999</v>
      </c>
      <c r="K17" s="25">
        <v>8.4843823999999994</v>
      </c>
      <c r="L17" s="25">
        <v>0</v>
      </c>
      <c r="M17" s="26">
        <f t="shared" si="3"/>
        <v>8.4843823999999994</v>
      </c>
      <c r="N17" s="3"/>
      <c r="O17" s="3"/>
      <c r="P17" s="3"/>
      <c r="Q17" s="3"/>
      <c r="R17" s="3"/>
      <c r="S17" s="3"/>
      <c r="T17" s="3"/>
      <c r="U17" s="3"/>
      <c r="V17" s="3"/>
      <c r="W17" s="3"/>
      <c r="X17" s="3"/>
      <c r="Y17" s="3"/>
      <c r="Z17" s="3"/>
    </row>
    <row r="18" spans="1:26" ht="15.75" customHeight="1" thickBot="1" x14ac:dyDescent="0.25">
      <c r="A18" s="24" t="s">
        <v>20</v>
      </c>
      <c r="B18" s="25">
        <v>205.6589717</v>
      </c>
      <c r="C18" s="25">
        <v>0</v>
      </c>
      <c r="D18" s="26">
        <f t="shared" si="0"/>
        <v>205.6589717</v>
      </c>
      <c r="E18" s="25">
        <v>0</v>
      </c>
      <c r="F18" s="25">
        <v>0</v>
      </c>
      <c r="G18" s="26">
        <f t="shared" si="1"/>
        <v>0</v>
      </c>
      <c r="H18" s="25">
        <v>0</v>
      </c>
      <c r="I18" s="25">
        <v>0</v>
      </c>
      <c r="J18" s="26">
        <f t="shared" si="2"/>
        <v>0</v>
      </c>
      <c r="K18" s="25">
        <v>0.62894399999999995</v>
      </c>
      <c r="L18" s="25">
        <v>0</v>
      </c>
      <c r="M18" s="26">
        <f t="shared" si="3"/>
        <v>0.62894399999999995</v>
      </c>
      <c r="N18" s="3"/>
      <c r="O18" s="3"/>
      <c r="P18" s="3"/>
      <c r="Q18" s="3"/>
      <c r="R18" s="3"/>
      <c r="S18" s="3"/>
      <c r="T18" s="3"/>
      <c r="U18" s="3"/>
      <c r="V18" s="3"/>
      <c r="W18" s="3"/>
      <c r="X18" s="3"/>
      <c r="Y18" s="3"/>
      <c r="Z18" s="3"/>
    </row>
    <row r="19" spans="1:26" ht="15.75" customHeight="1" x14ac:dyDescent="0.2">
      <c r="A19" s="27" t="s">
        <v>21</v>
      </c>
      <c r="B19" s="28">
        <f t="shared" ref="B19:M19" si="4">SUM(B10:B18)</f>
        <v>14397.383954097995</v>
      </c>
      <c r="C19" s="28">
        <f t="shared" si="4"/>
        <v>5355.1389692285738</v>
      </c>
      <c r="D19" s="28">
        <f t="shared" si="4"/>
        <v>19752.522923326567</v>
      </c>
      <c r="E19" s="28">
        <f t="shared" si="4"/>
        <v>20451.923555515394</v>
      </c>
      <c r="F19" s="28">
        <f t="shared" si="4"/>
        <v>2050.8132574032225</v>
      </c>
      <c r="G19" s="28">
        <f t="shared" si="4"/>
        <v>22502.736812918618</v>
      </c>
      <c r="H19" s="28">
        <f t="shared" si="4"/>
        <v>14399.497550796486</v>
      </c>
      <c r="I19" s="28">
        <f t="shared" si="4"/>
        <v>2422.2126144088879</v>
      </c>
      <c r="J19" s="28">
        <f t="shared" si="4"/>
        <v>16821.710165205372</v>
      </c>
      <c r="K19" s="28">
        <f t="shared" si="4"/>
        <v>4225.2138423759498</v>
      </c>
      <c r="L19" s="28">
        <f t="shared" si="4"/>
        <v>129245.58706732311</v>
      </c>
      <c r="M19" s="28">
        <f t="shared" si="4"/>
        <v>133470.80090969906</v>
      </c>
      <c r="N19" s="3"/>
      <c r="O19" s="3"/>
      <c r="P19" s="3"/>
      <c r="Q19" s="3"/>
      <c r="R19" s="3"/>
      <c r="S19" s="3"/>
      <c r="T19" s="3"/>
      <c r="U19" s="3"/>
      <c r="V19" s="3"/>
      <c r="W19" s="3"/>
      <c r="X19" s="3"/>
      <c r="Y19" s="3"/>
      <c r="Z19" s="3"/>
    </row>
    <row r="20" spans="1:26" ht="18.75" customHeight="1" thickBot="1" x14ac:dyDescent="0.25">
      <c r="A20" s="29" t="s">
        <v>22</v>
      </c>
      <c r="B20" s="30">
        <f t="shared" ref="B20:D20" si="5">(B19/$D$19)*100</f>
        <v>72.888835567913873</v>
      </c>
      <c r="C20" s="30">
        <f t="shared" si="5"/>
        <v>27.111164432086138</v>
      </c>
      <c r="D20" s="30">
        <f t="shared" si="5"/>
        <v>100</v>
      </c>
      <c r="E20" s="30">
        <f t="shared" ref="E20:G20" si="6">(E19/$G$19)*100</f>
        <v>90.886382956646088</v>
      </c>
      <c r="F20" s="30">
        <f t="shared" si="6"/>
        <v>9.1136170433538961</v>
      </c>
      <c r="G20" s="30">
        <f t="shared" si="6"/>
        <v>100</v>
      </c>
      <c r="H20" s="30">
        <f t="shared" ref="H20:J20" si="7">(H19/$J$19)*100</f>
        <v>85.600675611335419</v>
      </c>
      <c r="I20" s="30">
        <f t="shared" si="7"/>
        <v>14.399324388664592</v>
      </c>
      <c r="J20" s="30">
        <f t="shared" si="7"/>
        <v>100</v>
      </c>
      <c r="K20" s="30">
        <f t="shared" ref="K20:M20" si="8">(K19/$M$19)*100</f>
        <v>3.165646578561073</v>
      </c>
      <c r="L20" s="30">
        <f t="shared" si="8"/>
        <v>96.834353421438934</v>
      </c>
      <c r="M20" s="30">
        <f t="shared" si="8"/>
        <v>100</v>
      </c>
      <c r="N20" s="3"/>
      <c r="O20" s="3"/>
      <c r="P20" s="3"/>
      <c r="Q20" s="3"/>
      <c r="R20" s="3"/>
      <c r="S20" s="3"/>
      <c r="T20" s="3"/>
      <c r="U20" s="3"/>
      <c r="V20" s="3"/>
      <c r="W20" s="3"/>
      <c r="X20" s="3"/>
      <c r="Y20" s="3"/>
      <c r="Z20" s="3"/>
    </row>
    <row r="21" spans="1:26" ht="15.75" customHeight="1" thickBot="1" x14ac:dyDescent="0.25">
      <c r="A21" s="6"/>
      <c r="B21" s="7"/>
      <c r="C21" s="7"/>
      <c r="D21" s="7"/>
      <c r="E21" s="7"/>
      <c r="F21" s="7"/>
      <c r="G21" s="7"/>
      <c r="H21" s="8"/>
      <c r="I21" s="9"/>
      <c r="J21" s="3"/>
      <c r="K21" s="3"/>
      <c r="L21" s="3"/>
      <c r="M21" s="3"/>
      <c r="N21" s="3"/>
      <c r="O21" s="3"/>
      <c r="P21" s="3"/>
      <c r="Q21" s="3"/>
      <c r="R21" s="3"/>
      <c r="S21" s="3"/>
      <c r="T21" s="3"/>
      <c r="U21" s="3"/>
      <c r="V21" s="3"/>
      <c r="W21" s="3"/>
      <c r="X21" s="3"/>
      <c r="Y21" s="3"/>
      <c r="Z21" s="3"/>
    </row>
    <row r="22" spans="1:26" ht="15.75" customHeight="1" x14ac:dyDescent="0.2">
      <c r="A22" s="10" t="s">
        <v>4</v>
      </c>
      <c r="B22" s="31">
        <v>2022</v>
      </c>
      <c r="C22" s="32"/>
      <c r="D22" s="32"/>
      <c r="E22" s="32"/>
      <c r="F22" s="32"/>
      <c r="G22" s="32"/>
      <c r="H22" s="32"/>
      <c r="I22" s="32"/>
      <c r="J22" s="32"/>
      <c r="K22" s="32"/>
      <c r="L22" s="32"/>
      <c r="M22" s="32"/>
      <c r="N22" s="3"/>
      <c r="O22" s="3"/>
      <c r="P22" s="3"/>
      <c r="Q22" s="3"/>
      <c r="R22" s="3"/>
      <c r="S22" s="3"/>
      <c r="T22" s="3"/>
      <c r="U22" s="3"/>
      <c r="V22" s="3"/>
      <c r="W22" s="3"/>
      <c r="X22" s="3"/>
      <c r="Y22" s="3"/>
      <c r="Z22" s="3"/>
    </row>
    <row r="23" spans="1:26" ht="15.75" customHeight="1" x14ac:dyDescent="0.2">
      <c r="A23" s="33"/>
      <c r="B23" s="14" t="s">
        <v>23</v>
      </c>
      <c r="C23" s="15"/>
      <c r="D23" s="16"/>
      <c r="E23" s="14" t="s">
        <v>6</v>
      </c>
      <c r="F23" s="15"/>
      <c r="G23" s="16"/>
      <c r="H23" s="17" t="s">
        <v>7</v>
      </c>
      <c r="I23" s="15"/>
      <c r="J23" s="16"/>
      <c r="K23" s="17" t="s">
        <v>8</v>
      </c>
      <c r="L23" s="15"/>
      <c r="M23" s="15"/>
      <c r="N23" s="3"/>
      <c r="O23" s="3"/>
      <c r="P23" s="3"/>
      <c r="Q23" s="3"/>
      <c r="R23" s="3"/>
      <c r="S23" s="3"/>
      <c r="T23" s="3"/>
      <c r="U23" s="3"/>
      <c r="V23" s="3"/>
      <c r="W23" s="3"/>
      <c r="X23" s="3"/>
      <c r="Y23" s="3"/>
      <c r="Z23" s="3"/>
    </row>
    <row r="24" spans="1:26" ht="15.75" customHeight="1" thickBot="1" x14ac:dyDescent="0.25">
      <c r="A24" s="34"/>
      <c r="B24" s="19" t="s">
        <v>9</v>
      </c>
      <c r="C24" s="20" t="s">
        <v>10</v>
      </c>
      <c r="D24" s="19" t="s">
        <v>11</v>
      </c>
      <c r="E24" s="19" t="s">
        <v>9</v>
      </c>
      <c r="F24" s="20" t="s">
        <v>10</v>
      </c>
      <c r="G24" s="19" t="s">
        <v>11</v>
      </c>
      <c r="H24" s="19" t="s">
        <v>9</v>
      </c>
      <c r="I24" s="20" t="s">
        <v>10</v>
      </c>
      <c r="J24" s="19" t="s">
        <v>11</v>
      </c>
      <c r="K24" s="19" t="s">
        <v>9</v>
      </c>
      <c r="L24" s="20" t="s">
        <v>10</v>
      </c>
      <c r="M24" s="21" t="s">
        <v>11</v>
      </c>
      <c r="N24" s="3"/>
      <c r="O24" s="3"/>
      <c r="P24" s="3"/>
      <c r="Q24" s="3"/>
      <c r="R24" s="3"/>
      <c r="S24" s="3"/>
      <c r="T24" s="3"/>
      <c r="U24" s="3"/>
      <c r="V24" s="3"/>
      <c r="W24" s="3"/>
      <c r="X24" s="3"/>
      <c r="Y24" s="3"/>
      <c r="Z24" s="3"/>
    </row>
    <row r="25" spans="1:26" ht="15.75" customHeight="1" x14ac:dyDescent="0.2">
      <c r="A25" s="22"/>
      <c r="B25" s="23"/>
      <c r="C25" s="23"/>
      <c r="D25" s="23"/>
      <c r="E25" s="23"/>
      <c r="F25" s="23"/>
      <c r="G25" s="23"/>
      <c r="H25" s="23"/>
      <c r="I25" s="23"/>
      <c r="J25" s="23"/>
      <c r="K25" s="35"/>
      <c r="L25" s="35"/>
      <c r="M25" s="35"/>
      <c r="N25" s="3"/>
      <c r="O25" s="3"/>
      <c r="P25" s="3"/>
      <c r="Q25" s="3"/>
      <c r="R25" s="3"/>
      <c r="S25" s="3"/>
      <c r="T25" s="3"/>
      <c r="U25" s="3"/>
      <c r="V25" s="3"/>
      <c r="W25" s="3"/>
      <c r="X25" s="3"/>
      <c r="Y25" s="3"/>
      <c r="Z25" s="3"/>
    </row>
    <row r="26" spans="1:26" ht="15.75" customHeight="1" x14ac:dyDescent="0.2">
      <c r="A26" s="24" t="s">
        <v>12</v>
      </c>
      <c r="B26" s="25">
        <v>0</v>
      </c>
      <c r="C26" s="25">
        <v>0</v>
      </c>
      <c r="D26" s="26">
        <f t="shared" ref="D26:D34" si="9">SUM(B26:C26)</f>
        <v>0</v>
      </c>
      <c r="E26" s="25">
        <v>0</v>
      </c>
      <c r="F26" s="25">
        <v>0</v>
      </c>
      <c r="G26" s="26">
        <f t="shared" ref="G26:G34" si="10">SUM(E26:F26)</f>
        <v>0</v>
      </c>
      <c r="H26" s="25">
        <v>0</v>
      </c>
      <c r="I26" s="25">
        <v>0</v>
      </c>
      <c r="J26" s="26">
        <f t="shared" ref="J26:J34" si="11">SUM(H26:I26)</f>
        <v>0</v>
      </c>
      <c r="K26" s="25">
        <v>150</v>
      </c>
      <c r="L26" s="25">
        <v>0</v>
      </c>
      <c r="M26" s="36">
        <f t="shared" ref="M26:M34" si="12">SUM(K26:L26)</f>
        <v>150</v>
      </c>
      <c r="N26" s="37"/>
      <c r="O26" s="3"/>
      <c r="P26" s="3"/>
      <c r="Q26" s="3"/>
      <c r="R26" s="3"/>
      <c r="S26" s="3"/>
      <c r="T26" s="3"/>
      <c r="U26" s="3"/>
      <c r="V26" s="3"/>
      <c r="W26" s="3"/>
      <c r="X26" s="3"/>
      <c r="Y26" s="3"/>
      <c r="Z26" s="3"/>
    </row>
    <row r="27" spans="1:26" ht="15.75" customHeight="1" x14ac:dyDescent="0.2">
      <c r="A27" s="24" t="s">
        <v>13</v>
      </c>
      <c r="B27" s="38">
        <v>3492.3807400000001</v>
      </c>
      <c r="C27" s="38">
        <v>834.56908569999996</v>
      </c>
      <c r="D27" s="26">
        <f t="shared" si="9"/>
        <v>4326.9498256999996</v>
      </c>
      <c r="E27" s="25">
        <v>3486.0199442807148</v>
      </c>
      <c r="F27" s="38">
        <v>76.837500000000006</v>
      </c>
      <c r="G27" s="26">
        <f t="shared" si="10"/>
        <v>3562.8574442807148</v>
      </c>
      <c r="H27" s="25">
        <v>1004.420532283926</v>
      </c>
      <c r="I27" s="38">
        <v>1153.980557546698</v>
      </c>
      <c r="J27" s="26">
        <f t="shared" si="11"/>
        <v>2158.4010898306242</v>
      </c>
      <c r="K27" s="39">
        <v>13870.696545522156</v>
      </c>
      <c r="L27" s="40">
        <v>114259.59188550001</v>
      </c>
      <c r="M27" s="36">
        <f t="shared" si="12"/>
        <v>128130.28843102216</v>
      </c>
      <c r="N27" s="37"/>
      <c r="O27" s="3"/>
      <c r="P27" s="3"/>
      <c r="Q27" s="3"/>
      <c r="R27" s="3"/>
      <c r="S27" s="3"/>
      <c r="T27" s="3"/>
      <c r="U27" s="3"/>
      <c r="V27" s="3"/>
      <c r="W27" s="3"/>
      <c r="X27" s="3"/>
      <c r="Y27" s="3"/>
      <c r="Z27" s="3"/>
    </row>
    <row r="28" spans="1:26" ht="15.75" customHeight="1" x14ac:dyDescent="0.2">
      <c r="A28" s="24" t="s">
        <v>14</v>
      </c>
      <c r="B28" s="25">
        <v>0</v>
      </c>
      <c r="C28" s="25">
        <v>0</v>
      </c>
      <c r="D28" s="26">
        <f t="shared" si="9"/>
        <v>0</v>
      </c>
      <c r="E28" s="25">
        <v>291.45378205000003</v>
      </c>
      <c r="F28" s="25">
        <v>0</v>
      </c>
      <c r="G28" s="26">
        <f t="shared" si="10"/>
        <v>291.45378205000003</v>
      </c>
      <c r="H28" s="25">
        <v>0</v>
      </c>
      <c r="I28" s="25">
        <v>0</v>
      </c>
      <c r="J28" s="26">
        <f t="shared" si="11"/>
        <v>0</v>
      </c>
      <c r="K28" s="39">
        <v>30.221952399999999</v>
      </c>
      <c r="L28" s="25">
        <v>0</v>
      </c>
      <c r="M28" s="36">
        <f t="shared" si="12"/>
        <v>30.221952399999999</v>
      </c>
      <c r="N28" s="37"/>
      <c r="O28" s="3"/>
      <c r="P28" s="3"/>
      <c r="Q28" s="3"/>
      <c r="R28" s="3"/>
      <c r="S28" s="3"/>
      <c r="T28" s="3"/>
      <c r="U28" s="3"/>
      <c r="V28" s="3"/>
      <c r="W28" s="3"/>
      <c r="X28" s="3"/>
      <c r="Y28" s="3"/>
      <c r="Z28" s="3"/>
    </row>
    <row r="29" spans="1:26" ht="15.75" customHeight="1" x14ac:dyDescent="0.2">
      <c r="A29" s="24" t="s">
        <v>15</v>
      </c>
      <c r="B29" s="38">
        <v>15.134817811534401</v>
      </c>
      <c r="C29" s="38">
        <v>56.244681964800009</v>
      </c>
      <c r="D29" s="26">
        <f t="shared" si="9"/>
        <v>71.379499776334413</v>
      </c>
      <c r="E29" s="25">
        <v>93.685008050200011</v>
      </c>
      <c r="F29" s="38">
        <v>2.3168400860000005</v>
      </c>
      <c r="G29" s="26">
        <f t="shared" si="10"/>
        <v>96.00184813620001</v>
      </c>
      <c r="H29" s="25">
        <v>1354.3780720617451</v>
      </c>
      <c r="I29" s="38">
        <v>9.8168030000000002</v>
      </c>
      <c r="J29" s="26">
        <f t="shared" si="11"/>
        <v>1364.1948750617451</v>
      </c>
      <c r="K29" s="39">
        <v>142.42267731204001</v>
      </c>
      <c r="L29" s="25">
        <v>0</v>
      </c>
      <c r="M29" s="36">
        <f t="shared" si="12"/>
        <v>142.42267731204001</v>
      </c>
      <c r="N29" s="37"/>
      <c r="O29" s="3"/>
      <c r="P29" s="3"/>
      <c r="Q29" s="3"/>
      <c r="R29" s="3"/>
      <c r="S29" s="3"/>
      <c r="T29" s="3"/>
      <c r="U29" s="3"/>
      <c r="V29" s="3"/>
      <c r="W29" s="3"/>
      <c r="X29" s="3"/>
      <c r="Y29" s="3"/>
      <c r="Z29" s="3"/>
    </row>
    <row r="30" spans="1:26" ht="15.75" customHeight="1" x14ac:dyDescent="0.2">
      <c r="A30" s="24" t="s">
        <v>16</v>
      </c>
      <c r="B30" s="25">
        <v>0</v>
      </c>
      <c r="C30" s="25">
        <v>0</v>
      </c>
      <c r="D30" s="26">
        <f t="shared" si="9"/>
        <v>0</v>
      </c>
      <c r="E30" s="25">
        <v>0</v>
      </c>
      <c r="F30" s="25">
        <v>0</v>
      </c>
      <c r="G30" s="26">
        <f t="shared" si="10"/>
        <v>0</v>
      </c>
      <c r="H30" s="25">
        <v>0</v>
      </c>
      <c r="I30" s="25">
        <v>0</v>
      </c>
      <c r="J30" s="26">
        <f t="shared" si="11"/>
        <v>0</v>
      </c>
      <c r="K30" s="25">
        <v>0</v>
      </c>
      <c r="L30" s="25">
        <v>0</v>
      </c>
      <c r="M30" s="36">
        <f t="shared" si="12"/>
        <v>0</v>
      </c>
      <c r="N30" s="37"/>
      <c r="O30" s="3"/>
      <c r="P30" s="3"/>
      <c r="Q30" s="3"/>
      <c r="R30" s="3"/>
      <c r="S30" s="3"/>
      <c r="T30" s="3"/>
      <c r="U30" s="3"/>
      <c r="V30" s="3"/>
      <c r="W30" s="3"/>
      <c r="X30" s="3"/>
      <c r="Y30" s="3"/>
      <c r="Z30" s="3"/>
    </row>
    <row r="31" spans="1:26" ht="15.75" customHeight="1" x14ac:dyDescent="0.2">
      <c r="A31" s="24" t="s">
        <v>17</v>
      </c>
      <c r="B31" s="38">
        <v>4285.9706071627006</v>
      </c>
      <c r="C31" s="38">
        <v>187.4884311404</v>
      </c>
      <c r="D31" s="26">
        <f t="shared" si="9"/>
        <v>4473.4590383031009</v>
      </c>
      <c r="E31" s="25">
        <v>6744.0308596294508</v>
      </c>
      <c r="F31" s="38">
        <v>2578.3729337273262</v>
      </c>
      <c r="G31" s="26">
        <f t="shared" si="10"/>
        <v>9322.4037933567779</v>
      </c>
      <c r="H31" s="25">
        <v>7043.159890208487</v>
      </c>
      <c r="I31" s="38">
        <v>2204.9985631914474</v>
      </c>
      <c r="J31" s="26">
        <f t="shared" si="11"/>
        <v>9248.1584533999339</v>
      </c>
      <c r="K31" s="39">
        <v>40857.39561003913</v>
      </c>
      <c r="L31" s="40">
        <v>606.87137634717692</v>
      </c>
      <c r="M31" s="36">
        <f t="shared" si="12"/>
        <v>41464.266986386305</v>
      </c>
      <c r="N31" s="37"/>
      <c r="O31" s="3"/>
      <c r="P31" s="3"/>
      <c r="Q31" s="3"/>
      <c r="R31" s="3"/>
      <c r="S31" s="3"/>
      <c r="T31" s="3"/>
      <c r="U31" s="3"/>
      <c r="V31" s="3"/>
      <c r="W31" s="3"/>
      <c r="X31" s="3"/>
      <c r="Y31" s="3"/>
      <c r="Z31" s="3"/>
    </row>
    <row r="32" spans="1:26" ht="15.75" customHeight="1" x14ac:dyDescent="0.2">
      <c r="A32" s="24" t="s">
        <v>18</v>
      </c>
      <c r="B32" s="25">
        <v>0</v>
      </c>
      <c r="C32" s="25">
        <v>0</v>
      </c>
      <c r="D32" s="26">
        <f t="shared" si="9"/>
        <v>0</v>
      </c>
      <c r="E32" s="25">
        <v>0</v>
      </c>
      <c r="F32" s="25">
        <v>0</v>
      </c>
      <c r="G32" s="26">
        <f t="shared" si="10"/>
        <v>0</v>
      </c>
      <c r="H32" s="25">
        <v>0</v>
      </c>
      <c r="I32" s="25">
        <v>0</v>
      </c>
      <c r="J32" s="26">
        <f t="shared" si="11"/>
        <v>0</v>
      </c>
      <c r="K32" s="25">
        <v>0</v>
      </c>
      <c r="L32" s="25">
        <v>0</v>
      </c>
      <c r="M32" s="36">
        <f t="shared" si="12"/>
        <v>0</v>
      </c>
      <c r="N32" s="37"/>
      <c r="O32" s="3"/>
      <c r="P32" s="3"/>
      <c r="Q32" s="3"/>
      <c r="R32" s="3"/>
      <c r="S32" s="3"/>
      <c r="T32" s="3"/>
      <c r="U32" s="3"/>
      <c r="V32" s="3"/>
      <c r="W32" s="3"/>
      <c r="X32" s="3"/>
      <c r="Y32" s="3"/>
      <c r="Z32" s="3"/>
    </row>
    <row r="33" spans="1:26" ht="15.75" customHeight="1" x14ac:dyDescent="0.2">
      <c r="A33" s="24" t="s">
        <v>19</v>
      </c>
      <c r="B33" s="38">
        <v>100.74</v>
      </c>
      <c r="C33" s="38">
        <v>8.0927999999999987</v>
      </c>
      <c r="D33" s="26">
        <f t="shared" si="9"/>
        <v>108.83279999999999</v>
      </c>
      <c r="E33" s="25">
        <v>32982.809688215675</v>
      </c>
      <c r="F33" s="25">
        <v>0</v>
      </c>
      <c r="G33" s="26">
        <f t="shared" si="10"/>
        <v>32982.809688215675</v>
      </c>
      <c r="H33" s="25">
        <v>275.00487439999995</v>
      </c>
      <c r="I33" s="38">
        <v>1.127936472</v>
      </c>
      <c r="J33" s="26">
        <f t="shared" si="11"/>
        <v>276.13281087199994</v>
      </c>
      <c r="K33" s="39">
        <v>3691.2280000000001</v>
      </c>
      <c r="L33" s="25">
        <v>0</v>
      </c>
      <c r="M33" s="36">
        <f t="shared" si="12"/>
        <v>3691.2280000000001</v>
      </c>
      <c r="N33" s="37"/>
      <c r="O33" s="3"/>
      <c r="P33" s="3"/>
      <c r="Q33" s="3"/>
      <c r="R33" s="3"/>
      <c r="S33" s="3"/>
      <c r="T33" s="3"/>
      <c r="U33" s="3"/>
      <c r="V33" s="3"/>
      <c r="W33" s="3"/>
      <c r="X33" s="3"/>
      <c r="Y33" s="3"/>
      <c r="Z33" s="3"/>
    </row>
    <row r="34" spans="1:26" ht="15.75" customHeight="1" thickBot="1" x14ac:dyDescent="0.25">
      <c r="A34" s="24" t="s">
        <v>20</v>
      </c>
      <c r="B34" s="25">
        <v>0</v>
      </c>
      <c r="C34" s="25">
        <v>0</v>
      </c>
      <c r="D34" s="26">
        <f t="shared" si="9"/>
        <v>0</v>
      </c>
      <c r="E34" s="25">
        <v>0</v>
      </c>
      <c r="F34" s="25">
        <v>0</v>
      </c>
      <c r="G34" s="26">
        <f t="shared" si="10"/>
        <v>0</v>
      </c>
      <c r="H34" s="25">
        <v>0</v>
      </c>
      <c r="I34" s="25">
        <v>0</v>
      </c>
      <c r="J34" s="26">
        <f t="shared" si="11"/>
        <v>0</v>
      </c>
      <c r="K34" s="25">
        <v>0</v>
      </c>
      <c r="L34" s="25">
        <v>0</v>
      </c>
      <c r="M34" s="36">
        <f t="shared" si="12"/>
        <v>0</v>
      </c>
      <c r="N34" s="37"/>
      <c r="O34" s="3"/>
      <c r="P34" s="3"/>
      <c r="Q34" s="3"/>
      <c r="R34" s="3"/>
      <c r="S34" s="3"/>
      <c r="T34" s="3"/>
      <c r="U34" s="3"/>
      <c r="V34" s="3"/>
      <c r="W34" s="3"/>
      <c r="X34" s="3"/>
      <c r="Y34" s="3"/>
      <c r="Z34" s="3"/>
    </row>
    <row r="35" spans="1:26" ht="15.75" customHeight="1" x14ac:dyDescent="0.2">
      <c r="A35" s="41" t="s">
        <v>21</v>
      </c>
      <c r="B35" s="42">
        <f t="shared" ref="B35:M35" si="13">SUM(B26:B34)</f>
        <v>7894.226164974235</v>
      </c>
      <c r="C35" s="42">
        <f t="shared" si="13"/>
        <v>1086.3949988052</v>
      </c>
      <c r="D35" s="42">
        <f t="shared" si="13"/>
        <v>8980.6211637794349</v>
      </c>
      <c r="E35" s="42">
        <f t="shared" si="13"/>
        <v>43597.999282226039</v>
      </c>
      <c r="F35" s="42">
        <f t="shared" si="13"/>
        <v>2657.5272738133262</v>
      </c>
      <c r="G35" s="42">
        <f t="shared" si="13"/>
        <v>46255.526556039367</v>
      </c>
      <c r="H35" s="42">
        <f t="shared" si="13"/>
        <v>9676.963368954157</v>
      </c>
      <c r="I35" s="42">
        <f t="shared" si="13"/>
        <v>3369.9238602101454</v>
      </c>
      <c r="J35" s="42">
        <f t="shared" si="13"/>
        <v>13046.887229164302</v>
      </c>
      <c r="K35" s="43">
        <f t="shared" si="13"/>
        <v>58741.964785273332</v>
      </c>
      <c r="L35" s="43">
        <f t="shared" si="13"/>
        <v>114866.46326184718</v>
      </c>
      <c r="M35" s="43">
        <f t="shared" si="13"/>
        <v>173608.42804712051</v>
      </c>
      <c r="N35" s="3"/>
      <c r="O35" s="3"/>
      <c r="P35" s="3"/>
      <c r="Q35" s="3"/>
      <c r="R35" s="3"/>
      <c r="S35" s="3"/>
      <c r="T35" s="3"/>
      <c r="U35" s="3"/>
      <c r="V35" s="3"/>
      <c r="W35" s="3"/>
      <c r="X35" s="3"/>
      <c r="Y35" s="3"/>
      <c r="Z35" s="3"/>
    </row>
    <row r="36" spans="1:26" ht="16.5" customHeight="1" thickBot="1" x14ac:dyDescent="0.25">
      <c r="A36" s="44" t="s">
        <v>22</v>
      </c>
      <c r="B36" s="45">
        <f t="shared" ref="B36:D36" si="14">(B35/$D$35)*100</f>
        <v>87.902896926697679</v>
      </c>
      <c r="C36" s="45">
        <f t="shared" si="14"/>
        <v>12.097103073302314</v>
      </c>
      <c r="D36" s="45">
        <f t="shared" si="14"/>
        <v>100</v>
      </c>
      <c r="E36" s="45">
        <f t="shared" ref="E36:G36" si="15">(E35/$G$35)*100</f>
        <v>94.254681609572231</v>
      </c>
      <c r="F36" s="45">
        <f t="shared" si="15"/>
        <v>5.7453183904277605</v>
      </c>
      <c r="G36" s="45">
        <f t="shared" si="15"/>
        <v>100</v>
      </c>
      <c r="H36" s="45">
        <f t="shared" ref="H36:J36" si="16">(H35/$J$35)*100</f>
        <v>74.170667677136038</v>
      </c>
      <c r="I36" s="45">
        <f t="shared" si="16"/>
        <v>25.829332322863962</v>
      </c>
      <c r="J36" s="45">
        <f t="shared" si="16"/>
        <v>100</v>
      </c>
      <c r="K36" s="45">
        <f t="shared" ref="K36:M36" si="17">(K35/$M$35)*100</f>
        <v>33.835894631411378</v>
      </c>
      <c r="L36" s="46">
        <f t="shared" si="17"/>
        <v>66.164105368588622</v>
      </c>
      <c r="M36" s="46">
        <f t="shared" si="17"/>
        <v>100</v>
      </c>
      <c r="N36" s="3"/>
      <c r="O36" s="3"/>
      <c r="P36" s="3"/>
      <c r="Q36" s="3"/>
      <c r="R36" s="3"/>
      <c r="S36" s="3"/>
      <c r="T36" s="3"/>
      <c r="U36" s="3"/>
      <c r="V36" s="3"/>
      <c r="W36" s="3"/>
      <c r="X36" s="3"/>
      <c r="Y36" s="3"/>
      <c r="Z36" s="3"/>
    </row>
    <row r="37" spans="1:26" ht="15.75" customHeight="1" thickBot="1" x14ac:dyDescent="0.25">
      <c r="A37" s="47"/>
      <c r="B37" s="48"/>
      <c r="C37" s="48"/>
      <c r="D37" s="48"/>
      <c r="E37" s="48"/>
      <c r="F37" s="48"/>
      <c r="G37" s="48"/>
      <c r="H37" s="49"/>
      <c r="I37" s="50"/>
      <c r="J37" s="50"/>
      <c r="K37" s="3"/>
      <c r="L37" s="51"/>
      <c r="M37" s="51"/>
      <c r="N37" s="3"/>
      <c r="O37" s="3"/>
      <c r="P37" s="3"/>
      <c r="Q37" s="3"/>
      <c r="R37" s="3"/>
      <c r="S37" s="3"/>
      <c r="T37" s="3"/>
      <c r="U37" s="3"/>
      <c r="V37" s="3"/>
      <c r="W37" s="3"/>
      <c r="X37" s="3"/>
      <c r="Y37" s="3"/>
      <c r="Z37" s="3"/>
    </row>
    <row r="38" spans="1:26" ht="15.75" customHeight="1" x14ac:dyDescent="0.2">
      <c r="A38" s="10" t="s">
        <v>4</v>
      </c>
      <c r="B38" s="52" t="s">
        <v>24</v>
      </c>
      <c r="C38" s="32"/>
      <c r="D38" s="32"/>
      <c r="E38" s="3"/>
      <c r="F38" s="3"/>
      <c r="G38" s="48"/>
      <c r="H38" s="48"/>
      <c r="I38" s="48"/>
      <c r="J38" s="48"/>
      <c r="K38" s="48"/>
      <c r="L38" s="48"/>
      <c r="M38" s="48"/>
      <c r="N38" s="3"/>
      <c r="O38" s="3"/>
      <c r="P38" s="3"/>
      <c r="Q38" s="3"/>
      <c r="R38" s="3"/>
      <c r="S38" s="3"/>
      <c r="T38" s="3"/>
      <c r="U38" s="3"/>
      <c r="V38" s="3"/>
      <c r="W38" s="3"/>
      <c r="X38" s="3"/>
      <c r="Y38" s="3"/>
      <c r="Z38" s="3"/>
    </row>
    <row r="39" spans="1:26" ht="15.75" customHeight="1" x14ac:dyDescent="0.2">
      <c r="A39" s="33"/>
      <c r="B39" s="53" t="s">
        <v>25</v>
      </c>
      <c r="C39" s="54"/>
      <c r="D39" s="54"/>
      <c r="E39" s="3"/>
      <c r="F39" s="3"/>
      <c r="G39" s="48"/>
      <c r="H39" s="48"/>
      <c r="I39" s="48"/>
      <c r="J39" s="48"/>
      <c r="K39" s="48"/>
      <c r="L39" s="48"/>
      <c r="M39" s="48"/>
      <c r="N39" s="3"/>
      <c r="O39" s="3"/>
      <c r="P39" s="3"/>
      <c r="Q39" s="3"/>
      <c r="R39" s="3"/>
      <c r="S39" s="3"/>
      <c r="T39" s="3"/>
      <c r="U39" s="3"/>
      <c r="V39" s="3"/>
      <c r="W39" s="3"/>
      <c r="X39" s="3"/>
      <c r="Y39" s="3"/>
      <c r="Z39" s="3"/>
    </row>
    <row r="40" spans="1:26" ht="15.75" customHeight="1" thickBot="1" x14ac:dyDescent="0.25">
      <c r="A40" s="34"/>
      <c r="B40" s="20" t="s">
        <v>9</v>
      </c>
      <c r="C40" s="19" t="s">
        <v>10</v>
      </c>
      <c r="D40" s="21" t="s">
        <v>11</v>
      </c>
      <c r="E40" s="3"/>
      <c r="F40" s="3"/>
      <c r="G40" s="48"/>
      <c r="H40" s="48"/>
      <c r="I40" s="48"/>
      <c r="J40" s="48"/>
      <c r="K40" s="48"/>
      <c r="L40" s="48"/>
      <c r="M40" s="48"/>
      <c r="N40" s="3"/>
      <c r="O40" s="3"/>
      <c r="P40" s="3"/>
      <c r="Q40" s="3"/>
      <c r="R40" s="3"/>
      <c r="S40" s="3"/>
      <c r="T40" s="3"/>
      <c r="U40" s="3"/>
      <c r="V40" s="3"/>
      <c r="W40" s="3"/>
      <c r="X40" s="3"/>
      <c r="Y40" s="3"/>
      <c r="Z40" s="3"/>
    </row>
    <row r="41" spans="1:26" ht="15.75" customHeight="1" x14ac:dyDescent="0.2">
      <c r="A41" s="23"/>
      <c r="B41" s="23"/>
      <c r="C41" s="23"/>
      <c r="D41" s="23"/>
      <c r="E41" s="3"/>
      <c r="F41" s="3"/>
      <c r="G41" s="48"/>
      <c r="H41" s="48"/>
      <c r="I41" s="48"/>
      <c r="J41" s="48"/>
      <c r="K41" s="48"/>
      <c r="L41" s="48"/>
      <c r="M41" s="48"/>
      <c r="N41" s="3"/>
      <c r="O41" s="3"/>
      <c r="P41" s="3"/>
      <c r="Q41" s="3"/>
      <c r="R41" s="3"/>
      <c r="S41" s="3"/>
      <c r="T41" s="3"/>
      <c r="U41" s="3"/>
      <c r="V41" s="3"/>
      <c r="W41" s="3"/>
      <c r="X41" s="3"/>
      <c r="Y41" s="3"/>
      <c r="Z41" s="3"/>
    </row>
    <row r="42" spans="1:26" ht="15.75" customHeight="1" x14ac:dyDescent="0.2">
      <c r="A42" s="24" t="s">
        <v>12</v>
      </c>
      <c r="B42" s="55" t="str">
        <f>IF(ISERROR((K26/K10-1)*100),"-",(K26/K10-1)*100)</f>
        <v>-</v>
      </c>
      <c r="C42" s="55" t="str">
        <f t="shared" ref="C42:D42" si="18">IF(ISERROR((L26/L10-1)*100),"-",(L26/L10-1)*100)</f>
        <v>-</v>
      </c>
      <c r="D42" s="55" t="str">
        <f t="shared" si="18"/>
        <v>-</v>
      </c>
      <c r="E42" s="3"/>
      <c r="F42" s="3"/>
      <c r="G42" s="48"/>
      <c r="H42" s="48"/>
      <c r="I42" s="48"/>
      <c r="J42" s="48"/>
      <c r="K42" s="48"/>
      <c r="L42" s="48"/>
      <c r="M42" s="48"/>
      <c r="N42" s="3"/>
      <c r="O42" s="3"/>
      <c r="P42" s="3"/>
      <c r="Q42" s="3"/>
      <c r="R42" s="3"/>
      <c r="S42" s="3"/>
      <c r="T42" s="3"/>
      <c r="U42" s="3"/>
      <c r="V42" s="3"/>
      <c r="W42" s="3"/>
      <c r="X42" s="3"/>
      <c r="Y42" s="3"/>
      <c r="Z42" s="3"/>
    </row>
    <row r="43" spans="1:26" ht="15.75" customHeight="1" x14ac:dyDescent="0.2">
      <c r="A43" s="24" t="s">
        <v>13</v>
      </c>
      <c r="B43" s="55">
        <f t="shared" ref="B43:D51" si="19">IF(ISERROR((K27/K11-1)*100),"-",(K27/K11-1)*100)</f>
        <v>604.15906674177484</v>
      </c>
      <c r="C43" s="55">
        <f>IF(ISERROR((L27/L11-1)*100),"-",(L27/L11-1)*100)</f>
        <v>-10.175465506866111</v>
      </c>
      <c r="D43" s="55">
        <f>IF(ISERROR((M27/M11-1)*100),"-",(M27/M11-1)*100)</f>
        <v>-0.80716240370121151</v>
      </c>
      <c r="E43" s="3"/>
      <c r="F43" s="3"/>
      <c r="G43" s="48"/>
      <c r="H43" s="48"/>
      <c r="I43" s="48"/>
      <c r="J43" s="48"/>
      <c r="K43" s="48"/>
      <c r="L43" s="48"/>
      <c r="M43" s="48"/>
      <c r="N43" s="3"/>
      <c r="O43" s="3"/>
      <c r="P43" s="3"/>
      <c r="Q43" s="3"/>
      <c r="R43" s="3"/>
      <c r="S43" s="3"/>
      <c r="T43" s="3"/>
      <c r="U43" s="3"/>
      <c r="V43" s="3"/>
      <c r="W43" s="3"/>
      <c r="X43" s="3"/>
      <c r="Y43" s="3"/>
      <c r="Z43" s="3"/>
    </row>
    <row r="44" spans="1:26" ht="15.75" customHeight="1" x14ac:dyDescent="0.2">
      <c r="A44" s="24" t="s">
        <v>14</v>
      </c>
      <c r="B44" s="55">
        <f t="shared" si="19"/>
        <v>51.366409074683702</v>
      </c>
      <c r="C44" s="55" t="str">
        <f t="shared" si="19"/>
        <v>-</v>
      </c>
      <c r="D44" s="55">
        <f t="shared" si="19"/>
        <v>51.366409074683702</v>
      </c>
      <c r="E44" s="3"/>
      <c r="F44" s="3"/>
      <c r="G44" s="48"/>
      <c r="H44" s="48"/>
      <c r="I44" s="48"/>
      <c r="J44" s="48"/>
      <c r="K44" s="48"/>
      <c r="L44" s="48"/>
      <c r="M44" s="48"/>
      <c r="N44" s="3"/>
      <c r="O44" s="3"/>
      <c r="P44" s="3"/>
      <c r="Q44" s="3"/>
      <c r="R44" s="3"/>
      <c r="S44" s="3"/>
      <c r="T44" s="3"/>
      <c r="U44" s="3"/>
      <c r="V44" s="3"/>
      <c r="W44" s="3"/>
      <c r="X44" s="3"/>
      <c r="Y44" s="3"/>
      <c r="Z44" s="3"/>
    </row>
    <row r="45" spans="1:26" ht="15.75" customHeight="1" x14ac:dyDescent="0.2">
      <c r="A45" s="24" t="s">
        <v>15</v>
      </c>
      <c r="B45" s="55">
        <f t="shared" si="19"/>
        <v>34.50216689289789</v>
      </c>
      <c r="C45" s="55" t="s">
        <v>26</v>
      </c>
      <c r="D45" s="55">
        <f t="shared" si="19"/>
        <v>-56.065394628536325</v>
      </c>
      <c r="E45" s="3"/>
      <c r="F45" s="3"/>
      <c r="G45" s="48"/>
      <c r="H45" s="48"/>
      <c r="I45" s="48"/>
      <c r="J45" s="48"/>
      <c r="K45" s="48"/>
      <c r="L45" s="48"/>
      <c r="M45" s="48"/>
      <c r="N45" s="3"/>
      <c r="O45" s="3"/>
      <c r="P45" s="3"/>
      <c r="Q45" s="3"/>
      <c r="R45" s="3"/>
      <c r="S45" s="3"/>
      <c r="T45" s="3"/>
      <c r="U45" s="3"/>
      <c r="V45" s="3"/>
      <c r="W45" s="3"/>
      <c r="X45" s="3"/>
      <c r="Y45" s="3"/>
      <c r="Z45" s="3"/>
    </row>
    <row r="46" spans="1:26" ht="15.75" customHeight="1" x14ac:dyDescent="0.2">
      <c r="A46" s="24" t="s">
        <v>16</v>
      </c>
      <c r="B46" s="55" t="str">
        <f t="shared" si="19"/>
        <v>-</v>
      </c>
      <c r="C46" s="55" t="str">
        <f t="shared" si="19"/>
        <v>-</v>
      </c>
      <c r="D46" s="55" t="str">
        <f t="shared" si="19"/>
        <v>-</v>
      </c>
      <c r="E46" s="3"/>
      <c r="F46" s="3"/>
      <c r="G46" s="48"/>
      <c r="H46" s="48"/>
      <c r="I46" s="48"/>
      <c r="J46" s="48"/>
      <c r="K46" s="48"/>
      <c r="L46" s="48"/>
      <c r="M46" s="48"/>
      <c r="N46" s="3"/>
      <c r="O46" s="3"/>
      <c r="P46" s="3"/>
      <c r="Q46" s="3"/>
      <c r="R46" s="3"/>
      <c r="S46" s="3"/>
      <c r="T46" s="3"/>
      <c r="U46" s="3"/>
      <c r="V46" s="3"/>
      <c r="W46" s="3"/>
      <c r="X46" s="3"/>
      <c r="Y46" s="3"/>
      <c r="Z46" s="3"/>
    </row>
    <row r="47" spans="1:26" ht="15.75" customHeight="1" x14ac:dyDescent="0.2">
      <c r="A47" s="24" t="s">
        <v>17</v>
      </c>
      <c r="B47" s="55" t="s">
        <v>27</v>
      </c>
      <c r="C47" s="55">
        <f t="shared" si="19"/>
        <v>-66.732313720723496</v>
      </c>
      <c r="D47" s="55">
        <f t="shared" si="19"/>
        <v>951.15782894005747</v>
      </c>
      <c r="E47" s="3"/>
      <c r="F47" s="3"/>
      <c r="G47" s="48"/>
      <c r="H47" s="48"/>
      <c r="I47" s="48"/>
      <c r="J47" s="48"/>
      <c r="K47" s="48"/>
      <c r="L47" s="48"/>
      <c r="M47" s="48"/>
      <c r="N47" s="3"/>
      <c r="O47" s="3"/>
      <c r="P47" s="3"/>
      <c r="Q47" s="3"/>
      <c r="R47" s="3"/>
      <c r="S47" s="3"/>
      <c r="T47" s="3"/>
      <c r="U47" s="3"/>
      <c r="V47" s="3"/>
      <c r="W47" s="3"/>
      <c r="X47" s="3"/>
      <c r="Y47" s="3"/>
      <c r="Z47" s="3"/>
    </row>
    <row r="48" spans="1:26" ht="15.75" customHeight="1" x14ac:dyDescent="0.2">
      <c r="A48" s="24" t="s">
        <v>18</v>
      </c>
      <c r="B48" s="55" t="str">
        <f t="shared" si="19"/>
        <v>-</v>
      </c>
      <c r="C48" s="55" t="str">
        <f t="shared" si="19"/>
        <v>-</v>
      </c>
      <c r="D48" s="55" t="str">
        <f t="shared" si="19"/>
        <v>-</v>
      </c>
      <c r="E48" s="3"/>
      <c r="F48" s="3"/>
      <c r="G48" s="48"/>
      <c r="H48" s="48"/>
      <c r="I48" s="48"/>
      <c r="J48" s="48"/>
      <c r="K48" s="48"/>
      <c r="L48" s="48"/>
      <c r="M48" s="48"/>
      <c r="N48" s="3"/>
      <c r="O48" s="3"/>
      <c r="P48" s="3"/>
      <c r="Q48" s="3"/>
      <c r="R48" s="3"/>
      <c r="S48" s="3"/>
      <c r="T48" s="3"/>
      <c r="U48" s="3"/>
      <c r="V48" s="3"/>
      <c r="W48" s="3"/>
      <c r="X48" s="3"/>
      <c r="Y48" s="3"/>
      <c r="Z48" s="3"/>
    </row>
    <row r="49" spans="1:26" ht="15.75" customHeight="1" x14ac:dyDescent="0.2">
      <c r="A49" s="24" t="s">
        <v>19</v>
      </c>
      <c r="B49" s="55" t="s">
        <v>27</v>
      </c>
      <c r="C49" s="55" t="str">
        <f t="shared" si="19"/>
        <v>-</v>
      </c>
      <c r="D49" s="55" t="s">
        <v>27</v>
      </c>
      <c r="E49" s="3"/>
      <c r="F49" s="3"/>
      <c r="G49" s="48"/>
      <c r="H49" s="48"/>
      <c r="I49" s="48"/>
      <c r="J49" s="48"/>
      <c r="K49" s="48"/>
      <c r="L49" s="48"/>
      <c r="M49" s="48"/>
      <c r="N49" s="3"/>
      <c r="O49" s="3"/>
      <c r="P49" s="3"/>
      <c r="Q49" s="3"/>
      <c r="R49" s="3"/>
      <c r="S49" s="3"/>
      <c r="T49" s="3"/>
      <c r="U49" s="3"/>
      <c r="V49" s="3"/>
      <c r="W49" s="3"/>
      <c r="X49" s="3"/>
      <c r="Y49" s="3"/>
      <c r="Z49" s="3"/>
    </row>
    <row r="50" spans="1:26" ht="15.75" customHeight="1" thickBot="1" x14ac:dyDescent="0.25">
      <c r="A50" s="24" t="s">
        <v>20</v>
      </c>
      <c r="B50" s="55" t="s">
        <v>26</v>
      </c>
      <c r="C50" s="55" t="str">
        <f t="shared" si="19"/>
        <v>-</v>
      </c>
      <c r="D50" s="55" t="s">
        <v>26</v>
      </c>
      <c r="E50" s="3"/>
      <c r="F50" s="3"/>
      <c r="G50" s="48"/>
      <c r="H50" s="48"/>
      <c r="I50" s="48"/>
      <c r="J50" s="48"/>
      <c r="K50" s="48"/>
      <c r="L50" s="48"/>
      <c r="M50" s="48"/>
      <c r="N50" s="3"/>
      <c r="O50" s="3"/>
      <c r="P50" s="3"/>
      <c r="Q50" s="3"/>
      <c r="R50" s="3"/>
      <c r="S50" s="3"/>
      <c r="T50" s="3"/>
      <c r="U50" s="3"/>
      <c r="V50" s="3"/>
      <c r="W50" s="3"/>
      <c r="X50" s="3"/>
      <c r="Y50" s="3"/>
      <c r="Z50" s="3"/>
    </row>
    <row r="51" spans="1:26" ht="15.75" customHeight="1" thickBot="1" x14ac:dyDescent="0.25">
      <c r="A51" s="56" t="s">
        <v>21</v>
      </c>
      <c r="B51" s="57" t="s">
        <v>27</v>
      </c>
      <c r="C51" s="57">
        <f t="shared" si="19"/>
        <v>-11.125427282856437</v>
      </c>
      <c r="D51" s="57">
        <f t="shared" si="19"/>
        <v>30.072215693511083</v>
      </c>
      <c r="E51" s="3"/>
      <c r="F51" s="3"/>
      <c r="G51" s="48"/>
      <c r="H51" s="48"/>
      <c r="I51" s="48"/>
      <c r="J51" s="48"/>
      <c r="K51" s="48"/>
      <c r="L51" s="48"/>
      <c r="M51" s="48"/>
      <c r="N51" s="3"/>
      <c r="O51" s="3"/>
      <c r="P51" s="3"/>
      <c r="Q51" s="3"/>
      <c r="R51" s="3"/>
      <c r="S51" s="3"/>
      <c r="T51" s="3"/>
      <c r="U51" s="3"/>
      <c r="V51" s="3"/>
      <c r="W51" s="3"/>
      <c r="X51" s="3"/>
      <c r="Y51" s="3"/>
      <c r="Z51" s="3"/>
    </row>
    <row r="52" spans="1:26" x14ac:dyDescent="0.2">
      <c r="A52" s="58" t="s">
        <v>28</v>
      </c>
      <c r="B52" s="59"/>
      <c r="C52" s="59"/>
      <c r="D52" s="59"/>
      <c r="E52" s="3"/>
      <c r="F52" s="3"/>
      <c r="G52" s="60"/>
      <c r="H52" s="60"/>
      <c r="I52" s="60"/>
      <c r="J52" s="60"/>
      <c r="K52" s="60"/>
      <c r="L52" s="60"/>
      <c r="M52" s="60"/>
      <c r="N52" s="3"/>
      <c r="O52" s="3"/>
      <c r="P52" s="3"/>
      <c r="Q52" s="3"/>
      <c r="R52" s="3"/>
      <c r="S52" s="3"/>
      <c r="T52" s="3"/>
      <c r="U52" s="3"/>
      <c r="V52" s="3"/>
      <c r="W52" s="3"/>
      <c r="X52" s="3"/>
      <c r="Y52" s="3"/>
      <c r="Z52" s="3"/>
    </row>
    <row r="53" spans="1:26" x14ac:dyDescent="0.2">
      <c r="A53" s="58" t="s">
        <v>29</v>
      </c>
      <c r="B53" s="60"/>
      <c r="C53" s="60"/>
      <c r="D53" s="60"/>
      <c r="E53" s="60"/>
      <c r="F53" s="60"/>
      <c r="G53" s="60"/>
      <c r="H53" s="61"/>
      <c r="I53" s="62"/>
      <c r="J53" s="62"/>
      <c r="K53" s="3"/>
      <c r="L53" s="3"/>
      <c r="M53" s="3"/>
      <c r="N53" s="3"/>
      <c r="O53" s="3"/>
      <c r="P53" s="3"/>
      <c r="Q53" s="3"/>
      <c r="R53" s="3"/>
      <c r="S53" s="3"/>
      <c r="T53" s="3"/>
      <c r="U53" s="3"/>
      <c r="V53" s="3"/>
      <c r="W53" s="3"/>
      <c r="X53" s="3"/>
      <c r="Y53" s="3"/>
      <c r="Z53" s="3"/>
    </row>
    <row r="54" spans="1:26" x14ac:dyDescent="0.2">
      <c r="A54" s="58"/>
      <c r="B54" s="60"/>
      <c r="C54" s="60"/>
      <c r="D54" s="60"/>
      <c r="E54" s="60"/>
      <c r="F54" s="60"/>
      <c r="G54" s="60"/>
      <c r="H54" s="61"/>
      <c r="I54" s="62"/>
      <c r="J54" s="62"/>
      <c r="K54" s="3"/>
      <c r="L54" s="3"/>
      <c r="M54" s="3"/>
      <c r="N54" s="3"/>
      <c r="O54" s="3"/>
      <c r="P54" s="3"/>
      <c r="Q54" s="3"/>
      <c r="R54" s="3"/>
      <c r="S54" s="3"/>
      <c r="T54" s="3"/>
      <c r="U54" s="3"/>
      <c r="V54" s="3"/>
      <c r="W54" s="3"/>
      <c r="X54" s="3"/>
      <c r="Y54" s="3"/>
      <c r="Z54" s="3"/>
    </row>
    <row r="55" spans="1:26" ht="15.75" customHeight="1" x14ac:dyDescent="0.2">
      <c r="A55" s="63" t="s">
        <v>30</v>
      </c>
      <c r="B55" s="63"/>
      <c r="C55" s="63"/>
      <c r="D55" s="63"/>
      <c r="E55" s="63"/>
      <c r="F55" s="63"/>
      <c r="G55" s="63"/>
      <c r="H55" s="63"/>
      <c r="I55" s="63"/>
      <c r="J55" s="63"/>
      <c r="K55" s="63"/>
      <c r="L55" s="63"/>
      <c r="M55" s="64"/>
      <c r="N55" s="3"/>
      <c r="O55" s="3"/>
      <c r="P55" s="3"/>
      <c r="Q55" s="3"/>
      <c r="R55" s="3"/>
      <c r="S55" s="3"/>
      <c r="T55" s="3"/>
      <c r="U55" s="3"/>
      <c r="V55" s="3"/>
      <c r="W55" s="3"/>
      <c r="X55" s="3"/>
      <c r="Y55" s="3"/>
      <c r="Z55" s="3"/>
    </row>
    <row r="56" spans="1:26" ht="15.75" customHeight="1" x14ac:dyDescent="0.2">
      <c r="A56" s="5" t="s">
        <v>1</v>
      </c>
      <c r="B56" s="5"/>
      <c r="C56" s="5"/>
      <c r="D56" s="5"/>
      <c r="E56" s="5"/>
      <c r="F56" s="5"/>
      <c r="G56" s="5"/>
      <c r="H56" s="5"/>
      <c r="I56" s="5"/>
      <c r="J56" s="5"/>
      <c r="K56" s="64"/>
      <c r="L56" s="64"/>
      <c r="M56" s="64"/>
      <c r="N56" s="3"/>
      <c r="O56" s="3"/>
      <c r="P56" s="3"/>
      <c r="Q56" s="3"/>
      <c r="R56" s="3"/>
      <c r="S56" s="3"/>
      <c r="T56" s="3"/>
      <c r="U56" s="3"/>
      <c r="V56" s="3"/>
      <c r="W56" s="3"/>
      <c r="X56" s="3"/>
      <c r="Y56" s="3"/>
      <c r="Z56" s="3"/>
    </row>
    <row r="57" spans="1:26" ht="15.75" customHeight="1" x14ac:dyDescent="0.2">
      <c r="A57" s="1" t="s">
        <v>31</v>
      </c>
      <c r="B57" s="1"/>
      <c r="C57" s="1"/>
      <c r="D57" s="1"/>
      <c r="E57" s="1"/>
      <c r="F57" s="1"/>
      <c r="G57" s="1"/>
      <c r="H57" s="1"/>
      <c r="I57" s="1"/>
      <c r="J57" s="1"/>
      <c r="K57" s="64"/>
      <c r="L57" s="64"/>
      <c r="M57" s="64"/>
      <c r="N57" s="3"/>
      <c r="O57" s="3"/>
      <c r="P57" s="3"/>
      <c r="Q57" s="3"/>
      <c r="R57" s="3"/>
      <c r="S57" s="3"/>
      <c r="T57" s="3"/>
      <c r="U57" s="3"/>
      <c r="V57" s="3"/>
      <c r="W57" s="3"/>
      <c r="X57" s="3"/>
      <c r="Y57" s="3"/>
      <c r="Z57" s="3"/>
    </row>
    <row r="58" spans="1:26" ht="15.75" customHeight="1" x14ac:dyDescent="0.2">
      <c r="A58" s="1" t="s">
        <v>3</v>
      </c>
      <c r="B58" s="1"/>
      <c r="C58" s="1"/>
      <c r="D58" s="1"/>
      <c r="E58" s="1"/>
      <c r="F58" s="1"/>
      <c r="G58" s="1"/>
      <c r="H58" s="1"/>
      <c r="I58" s="1"/>
      <c r="J58" s="1"/>
      <c r="K58" s="64"/>
      <c r="L58" s="64"/>
      <c r="M58" s="64"/>
      <c r="N58" s="3"/>
      <c r="O58" s="3"/>
      <c r="P58" s="3"/>
      <c r="Q58" s="3"/>
      <c r="R58" s="3"/>
      <c r="S58" s="3"/>
      <c r="T58" s="3"/>
      <c r="U58" s="3"/>
      <c r="V58" s="3"/>
      <c r="W58" s="3"/>
      <c r="X58" s="3"/>
      <c r="Y58" s="3"/>
      <c r="Z58" s="3"/>
    </row>
    <row r="59" spans="1:26" ht="15.75" customHeight="1" thickBot="1" x14ac:dyDescent="0.25">
      <c r="A59" s="65"/>
      <c r="B59" s="60"/>
      <c r="C59" s="60"/>
      <c r="D59" s="60"/>
      <c r="E59" s="60"/>
      <c r="F59" s="60"/>
      <c r="G59" s="60"/>
      <c r="H59" s="60"/>
      <c r="I59" s="60"/>
      <c r="J59" s="60"/>
      <c r="K59" s="60"/>
      <c r="L59" s="60"/>
      <c r="M59" s="60"/>
      <c r="N59" s="3"/>
      <c r="O59" s="3"/>
      <c r="P59" s="3"/>
      <c r="Q59" s="3"/>
      <c r="R59" s="3"/>
      <c r="S59" s="3"/>
      <c r="T59" s="3"/>
      <c r="U59" s="3"/>
      <c r="V59" s="3"/>
      <c r="W59" s="3"/>
      <c r="X59" s="3"/>
      <c r="Y59" s="3"/>
      <c r="Z59" s="3"/>
    </row>
    <row r="60" spans="1:26" ht="34.15" customHeight="1" x14ac:dyDescent="0.2">
      <c r="A60" s="10" t="s">
        <v>4</v>
      </c>
      <c r="B60" s="66">
        <v>2021</v>
      </c>
      <c r="C60" s="67"/>
      <c r="D60" s="68"/>
      <c r="E60" s="66">
        <v>2022</v>
      </c>
      <c r="F60" s="67"/>
      <c r="G60" s="68"/>
      <c r="H60" s="69" t="s">
        <v>32</v>
      </c>
      <c r="I60" s="70"/>
      <c r="J60" s="70"/>
      <c r="K60" s="60"/>
      <c r="L60" s="60"/>
      <c r="M60" s="60"/>
      <c r="N60" s="3"/>
      <c r="O60" s="3"/>
      <c r="P60" s="3"/>
      <c r="Q60" s="3"/>
      <c r="R60" s="3"/>
      <c r="S60" s="3"/>
      <c r="T60" s="3"/>
      <c r="U60" s="3"/>
      <c r="V60" s="3"/>
      <c r="W60" s="3"/>
      <c r="X60" s="3"/>
      <c r="Y60" s="3"/>
      <c r="Z60" s="3"/>
    </row>
    <row r="61" spans="1:26" ht="20.45" customHeight="1" thickBot="1" x14ac:dyDescent="0.25">
      <c r="A61" s="71"/>
      <c r="B61" s="19" t="s">
        <v>9</v>
      </c>
      <c r="C61" s="20" t="s">
        <v>10</v>
      </c>
      <c r="D61" s="19" t="s">
        <v>11</v>
      </c>
      <c r="E61" s="19" t="s">
        <v>9</v>
      </c>
      <c r="F61" s="20" t="s">
        <v>10</v>
      </c>
      <c r="G61" s="19" t="s">
        <v>11</v>
      </c>
      <c r="H61" s="19" t="s">
        <v>9</v>
      </c>
      <c r="I61" s="20" t="s">
        <v>10</v>
      </c>
      <c r="J61" s="21" t="s">
        <v>11</v>
      </c>
      <c r="K61" s="60"/>
      <c r="L61" s="60"/>
      <c r="M61" s="60"/>
      <c r="N61" s="3"/>
      <c r="O61" s="3"/>
      <c r="P61" s="3"/>
      <c r="Q61" s="3"/>
      <c r="R61" s="3"/>
      <c r="S61" s="3"/>
      <c r="T61" s="3"/>
      <c r="U61" s="3"/>
      <c r="V61" s="3"/>
      <c r="W61" s="3"/>
      <c r="X61" s="3"/>
      <c r="Y61" s="3"/>
      <c r="Z61" s="3"/>
    </row>
    <row r="62" spans="1:26" ht="15.75" customHeight="1" x14ac:dyDescent="0.2">
      <c r="A62" s="22"/>
      <c r="B62" s="23"/>
      <c r="C62" s="23"/>
      <c r="D62" s="23"/>
      <c r="E62" s="23"/>
      <c r="F62" s="23"/>
      <c r="G62" s="23"/>
      <c r="H62" s="35"/>
      <c r="I62" s="35"/>
      <c r="J62" s="35"/>
      <c r="K62" s="60"/>
      <c r="L62" s="60"/>
      <c r="M62" s="60"/>
      <c r="N62" s="3"/>
      <c r="O62" s="3"/>
      <c r="P62" s="3"/>
      <c r="Q62" s="3"/>
      <c r="R62" s="3"/>
      <c r="S62" s="3"/>
      <c r="T62" s="3"/>
      <c r="U62" s="3"/>
      <c r="V62" s="3"/>
      <c r="W62" s="3"/>
      <c r="X62" s="3"/>
      <c r="Y62" s="3"/>
      <c r="Z62" s="3"/>
    </row>
    <row r="63" spans="1:26" ht="15.75" customHeight="1" x14ac:dyDescent="0.2">
      <c r="A63" s="24" t="s">
        <v>12</v>
      </c>
      <c r="B63" s="25">
        <f>SUM(B10,E10,H10,K10)</f>
        <v>547.21650999999997</v>
      </c>
      <c r="C63" s="38">
        <f>SUM(C10,F10,I10,L10)</f>
        <v>1.2213071440000001</v>
      </c>
      <c r="D63" s="26">
        <f t="shared" ref="D63:D71" si="20">SUM(B63:C63)</f>
        <v>548.43781714399995</v>
      </c>
      <c r="E63" s="38">
        <f>SUM(B26,E26,H26,K26)</f>
        <v>150</v>
      </c>
      <c r="F63" s="40">
        <f>SUM(C26,F26,I26,L26)</f>
        <v>0</v>
      </c>
      <c r="G63" s="36">
        <f t="shared" ref="G63:G71" si="21">SUM(E63:F63)</f>
        <v>150</v>
      </c>
      <c r="H63" s="55">
        <f t="shared" ref="H63:J72" si="22">IFERROR((E63/B63-1)*100,0)</f>
        <v>-72.588546350693989</v>
      </c>
      <c r="I63" s="55" t="s">
        <v>26</v>
      </c>
      <c r="J63" s="55">
        <f t="shared" si="22"/>
        <v>-72.649588465447607</v>
      </c>
      <c r="K63" s="60"/>
      <c r="L63" s="60"/>
      <c r="M63" s="60"/>
      <c r="N63" s="72"/>
      <c r="O63" s="73"/>
      <c r="P63" s="3"/>
      <c r="Q63" s="3"/>
      <c r="R63" s="3"/>
      <c r="S63" s="3"/>
      <c r="T63" s="3"/>
      <c r="U63" s="3"/>
      <c r="V63" s="3"/>
      <c r="W63" s="3"/>
      <c r="X63" s="3"/>
      <c r="Y63" s="3"/>
      <c r="Z63" s="3"/>
    </row>
    <row r="64" spans="1:26" ht="15.75" customHeight="1" x14ac:dyDescent="0.2">
      <c r="A64" s="24" t="s">
        <v>13</v>
      </c>
      <c r="B64" s="25">
        <f t="shared" ref="B64:C71" si="23">SUM(B11,E11,H11,K11)</f>
        <v>19883.147961632047</v>
      </c>
      <c r="C64" s="38">
        <f t="shared" si="23"/>
        <v>131912.89486717773</v>
      </c>
      <c r="D64" s="26">
        <f t="shared" si="20"/>
        <v>151796.04282880979</v>
      </c>
      <c r="E64" s="38">
        <f t="shared" ref="E64:F71" si="24">SUM(B27,E27,H27,K27)</f>
        <v>21853.517762086798</v>
      </c>
      <c r="F64" s="40">
        <f t="shared" si="24"/>
        <v>116324.9790287467</v>
      </c>
      <c r="G64" s="36">
        <f t="shared" si="21"/>
        <v>138178.49679083351</v>
      </c>
      <c r="H64" s="55">
        <f t="shared" si="22"/>
        <v>9.9097477132741751</v>
      </c>
      <c r="I64" s="55">
        <f t="shared" si="22"/>
        <v>-11.816824923845692</v>
      </c>
      <c r="J64" s="55">
        <f t="shared" si="22"/>
        <v>-8.9709492976267295</v>
      </c>
      <c r="K64" s="60"/>
      <c r="L64" s="60"/>
      <c r="M64" s="60"/>
      <c r="N64" s="72"/>
      <c r="O64" s="3"/>
      <c r="P64" s="3"/>
      <c r="Q64" s="3"/>
      <c r="R64" s="3"/>
      <c r="S64" s="3"/>
      <c r="T64" s="3"/>
      <c r="U64" s="3"/>
      <c r="V64" s="3"/>
      <c r="W64" s="3"/>
      <c r="X64" s="3"/>
      <c r="Y64" s="3"/>
      <c r="Z64" s="3"/>
    </row>
    <row r="65" spans="1:26" ht="15.75" customHeight="1" x14ac:dyDescent="0.2">
      <c r="A65" s="24" t="s">
        <v>14</v>
      </c>
      <c r="B65" s="25">
        <f t="shared" si="23"/>
        <v>19.966089296000003</v>
      </c>
      <c r="C65" s="38">
        <f t="shared" si="23"/>
        <v>0</v>
      </c>
      <c r="D65" s="26">
        <f t="shared" si="20"/>
        <v>19.966089296000003</v>
      </c>
      <c r="E65" s="38">
        <f t="shared" si="24"/>
        <v>321.67573445000005</v>
      </c>
      <c r="F65" s="40">
        <f t="shared" si="24"/>
        <v>0</v>
      </c>
      <c r="G65" s="36">
        <f t="shared" si="21"/>
        <v>321.67573445000005</v>
      </c>
      <c r="H65" s="55" t="s">
        <v>27</v>
      </c>
      <c r="I65" s="55" t="s">
        <v>26</v>
      </c>
      <c r="J65" s="55" t="s">
        <v>27</v>
      </c>
      <c r="K65" s="60"/>
      <c r="L65" s="60"/>
      <c r="M65" s="60"/>
      <c r="N65" s="72"/>
      <c r="O65" s="3"/>
      <c r="P65" s="3"/>
      <c r="Q65" s="3"/>
      <c r="R65" s="3"/>
      <c r="S65" s="3"/>
      <c r="T65" s="3"/>
      <c r="U65" s="3"/>
      <c r="V65" s="3"/>
      <c r="W65" s="3"/>
      <c r="X65" s="3"/>
      <c r="Y65" s="3"/>
      <c r="Z65" s="3"/>
    </row>
    <row r="66" spans="1:26" ht="15.75" customHeight="1" x14ac:dyDescent="0.2">
      <c r="A66" s="24" t="s">
        <v>15</v>
      </c>
      <c r="B66" s="25">
        <f t="shared" si="23"/>
        <v>3454.6810639631999</v>
      </c>
      <c r="C66" s="38">
        <f t="shared" si="23"/>
        <v>227.33938304213217</v>
      </c>
      <c r="D66" s="26">
        <f t="shared" si="20"/>
        <v>3682.0204470053322</v>
      </c>
      <c r="E66" s="38">
        <f t="shared" si="24"/>
        <v>1605.6205752355195</v>
      </c>
      <c r="F66" s="40">
        <f t="shared" si="24"/>
        <v>68.378325050800015</v>
      </c>
      <c r="G66" s="36">
        <f t="shared" si="21"/>
        <v>1673.9989002863194</v>
      </c>
      <c r="H66" s="55">
        <f t="shared" si="22"/>
        <v>-53.523334122381868</v>
      </c>
      <c r="I66" s="55">
        <f t="shared" si="22"/>
        <v>-69.922358310382293</v>
      </c>
      <c r="J66" s="55">
        <f t="shared" si="22"/>
        <v>-54.535860830218382</v>
      </c>
      <c r="K66" s="60"/>
      <c r="L66" s="60"/>
      <c r="M66" s="60"/>
      <c r="N66" s="72"/>
      <c r="O66" s="3"/>
      <c r="P66" s="3"/>
      <c r="Q66" s="3"/>
      <c r="R66" s="3"/>
      <c r="S66" s="3"/>
      <c r="T66" s="3"/>
      <c r="U66" s="3"/>
      <c r="V66" s="3"/>
      <c r="W66" s="3"/>
      <c r="X66" s="3"/>
      <c r="Y66" s="3"/>
      <c r="Z66" s="3"/>
    </row>
    <row r="67" spans="1:26" ht="15.75" customHeight="1" x14ac:dyDescent="0.2">
      <c r="A67" s="24" t="s">
        <v>16</v>
      </c>
      <c r="B67" s="25">
        <f t="shared" si="23"/>
        <v>74.076859000000013</v>
      </c>
      <c r="C67" s="38">
        <f t="shared" si="23"/>
        <v>0</v>
      </c>
      <c r="D67" s="26">
        <f t="shared" si="20"/>
        <v>74.076859000000013</v>
      </c>
      <c r="E67" s="38">
        <f t="shared" si="24"/>
        <v>0</v>
      </c>
      <c r="F67" s="40">
        <f t="shared" si="24"/>
        <v>0</v>
      </c>
      <c r="G67" s="36">
        <f t="shared" si="21"/>
        <v>0</v>
      </c>
      <c r="H67" s="55" t="s">
        <v>26</v>
      </c>
      <c r="I67" s="55" t="s">
        <v>26</v>
      </c>
      <c r="J67" s="55" t="s">
        <v>26</v>
      </c>
      <c r="K67" s="60"/>
      <c r="L67" s="60"/>
      <c r="M67" s="60"/>
      <c r="N67" s="72"/>
      <c r="O67" s="3"/>
      <c r="P67" s="3"/>
      <c r="Q67" s="3"/>
      <c r="R67" s="3"/>
      <c r="S67" s="3"/>
      <c r="T67" s="3"/>
      <c r="U67" s="3"/>
      <c r="V67" s="3"/>
      <c r="W67" s="3"/>
      <c r="X67" s="3"/>
      <c r="Y67" s="3"/>
      <c r="Z67" s="3"/>
    </row>
    <row r="68" spans="1:26" ht="15.75" customHeight="1" x14ac:dyDescent="0.2">
      <c r="A68" s="24" t="s">
        <v>17</v>
      </c>
      <c r="B68" s="25">
        <f t="shared" si="23"/>
        <v>28893.194434449579</v>
      </c>
      <c r="C68" s="38">
        <f t="shared" si="23"/>
        <v>6932.2963509999227</v>
      </c>
      <c r="D68" s="26">
        <f t="shared" si="20"/>
        <v>35825.490785449503</v>
      </c>
      <c r="E68" s="38">
        <f t="shared" si="24"/>
        <v>58930.556967039767</v>
      </c>
      <c r="F68" s="40">
        <f t="shared" si="24"/>
        <v>5577.7313044063503</v>
      </c>
      <c r="G68" s="36">
        <f t="shared" si="21"/>
        <v>64508.288271446116</v>
      </c>
      <c r="H68" s="55">
        <f t="shared" si="22"/>
        <v>103.95999168848013</v>
      </c>
      <c r="I68" s="55">
        <f t="shared" si="22"/>
        <v>-19.539918347521134</v>
      </c>
      <c r="J68" s="55">
        <f t="shared" si="22"/>
        <v>80.06253887147335</v>
      </c>
      <c r="K68" s="60"/>
      <c r="L68" s="60"/>
      <c r="M68" s="60"/>
      <c r="N68" s="72"/>
      <c r="O68" s="3"/>
      <c r="P68" s="3"/>
      <c r="Q68" s="3"/>
      <c r="R68" s="3"/>
      <c r="S68" s="3"/>
      <c r="T68" s="3"/>
      <c r="U68" s="3"/>
      <c r="V68" s="3"/>
      <c r="W68" s="3"/>
      <c r="X68" s="3"/>
      <c r="Y68" s="3"/>
      <c r="Z68" s="3"/>
    </row>
    <row r="69" spans="1:26" ht="15.75" customHeight="1" x14ac:dyDescent="0.2">
      <c r="A69" s="24" t="s">
        <v>18</v>
      </c>
      <c r="B69" s="25">
        <f t="shared" si="23"/>
        <v>0</v>
      </c>
      <c r="C69" s="38">
        <f t="shared" si="23"/>
        <v>0</v>
      </c>
      <c r="D69" s="26">
        <f t="shared" si="20"/>
        <v>0</v>
      </c>
      <c r="E69" s="38">
        <f t="shared" si="24"/>
        <v>0</v>
      </c>
      <c r="F69" s="40">
        <f t="shared" si="24"/>
        <v>0</v>
      </c>
      <c r="G69" s="36">
        <f t="shared" si="21"/>
        <v>0</v>
      </c>
      <c r="H69" s="55" t="s">
        <v>26</v>
      </c>
      <c r="I69" s="55" t="s">
        <v>26</v>
      </c>
      <c r="J69" s="55" t="s">
        <v>26</v>
      </c>
      <c r="K69" s="60"/>
      <c r="L69" s="60"/>
      <c r="M69" s="60"/>
      <c r="N69" s="72"/>
      <c r="O69" s="3"/>
      <c r="P69" s="3"/>
      <c r="Q69" s="3"/>
      <c r="R69" s="3"/>
      <c r="S69" s="3"/>
      <c r="T69" s="3"/>
      <c r="U69" s="3"/>
      <c r="V69" s="3"/>
      <c r="W69" s="3"/>
      <c r="X69" s="3"/>
      <c r="Y69" s="3"/>
      <c r="Z69" s="3"/>
    </row>
    <row r="70" spans="1:26" ht="15.75" customHeight="1" x14ac:dyDescent="0.2">
      <c r="A70" s="24" t="s">
        <v>19</v>
      </c>
      <c r="B70" s="25">
        <f t="shared" si="23"/>
        <v>395.448068745</v>
      </c>
      <c r="C70" s="38">
        <f t="shared" si="23"/>
        <v>0</v>
      </c>
      <c r="D70" s="26">
        <f t="shared" si="20"/>
        <v>395.448068745</v>
      </c>
      <c r="E70" s="38">
        <f t="shared" si="24"/>
        <v>37049.782562615677</v>
      </c>
      <c r="F70" s="40">
        <f t="shared" si="24"/>
        <v>9.2207364719999987</v>
      </c>
      <c r="G70" s="36">
        <f t="shared" si="21"/>
        <v>37059.003299087679</v>
      </c>
      <c r="H70" s="55" t="s">
        <v>27</v>
      </c>
      <c r="I70" s="55" t="s">
        <v>26</v>
      </c>
      <c r="J70" s="55" t="s">
        <v>27</v>
      </c>
      <c r="K70" s="60"/>
      <c r="L70" s="60"/>
      <c r="M70" s="60"/>
      <c r="N70" s="72"/>
      <c r="O70" s="3"/>
      <c r="P70" s="3"/>
      <c r="Q70" s="3"/>
      <c r="R70" s="3"/>
      <c r="S70" s="3"/>
      <c r="T70" s="3"/>
      <c r="U70" s="3"/>
      <c r="V70" s="3"/>
      <c r="W70" s="3"/>
      <c r="X70" s="3"/>
      <c r="Y70" s="3"/>
      <c r="Z70" s="3"/>
    </row>
    <row r="71" spans="1:26" ht="15.75" customHeight="1" thickBot="1" x14ac:dyDescent="0.25">
      <c r="A71" s="24" t="s">
        <v>20</v>
      </c>
      <c r="B71" s="25">
        <f t="shared" si="23"/>
        <v>206.28791569999999</v>
      </c>
      <c r="C71" s="38">
        <f t="shared" si="23"/>
        <v>0</v>
      </c>
      <c r="D71" s="26">
        <f t="shared" si="20"/>
        <v>206.28791569999999</v>
      </c>
      <c r="E71" s="38">
        <f t="shared" si="24"/>
        <v>0</v>
      </c>
      <c r="F71" s="40">
        <f t="shared" si="24"/>
        <v>0</v>
      </c>
      <c r="G71" s="36">
        <f t="shared" si="21"/>
        <v>0</v>
      </c>
      <c r="H71" s="55" t="s">
        <v>26</v>
      </c>
      <c r="I71" s="55" t="s">
        <v>26</v>
      </c>
      <c r="J71" s="55" t="s">
        <v>26</v>
      </c>
      <c r="K71" s="60"/>
      <c r="L71" s="60"/>
      <c r="M71" s="60"/>
      <c r="N71" s="72"/>
      <c r="O71" s="3"/>
      <c r="P71" s="3"/>
      <c r="Q71" s="3"/>
      <c r="R71" s="3"/>
      <c r="S71" s="3"/>
      <c r="T71" s="3"/>
      <c r="U71" s="3"/>
      <c r="V71" s="3"/>
      <c r="W71" s="3"/>
      <c r="X71" s="3"/>
      <c r="Y71" s="3"/>
      <c r="Z71" s="3"/>
    </row>
    <row r="72" spans="1:26" ht="15.75" customHeight="1" x14ac:dyDescent="0.2">
      <c r="A72" s="27" t="s">
        <v>21</v>
      </c>
      <c r="B72" s="28">
        <f t="shared" ref="B72:G72" si="25">SUM(B63:B71)</f>
        <v>53474.018902785814</v>
      </c>
      <c r="C72" s="28">
        <f t="shared" si="25"/>
        <v>139073.75190836377</v>
      </c>
      <c r="D72" s="28">
        <f t="shared" si="25"/>
        <v>192547.77081114965</v>
      </c>
      <c r="E72" s="28">
        <f t="shared" si="25"/>
        <v>119911.15360142777</v>
      </c>
      <c r="F72" s="43">
        <f t="shared" si="25"/>
        <v>121980.30939467585</v>
      </c>
      <c r="G72" s="43">
        <f t="shared" si="25"/>
        <v>241891.46299610363</v>
      </c>
      <c r="H72" s="74">
        <f t="shared" si="22"/>
        <v>124.24189552579298</v>
      </c>
      <c r="I72" s="74">
        <f t="shared" si="22"/>
        <v>-12.290919227483599</v>
      </c>
      <c r="J72" s="74">
        <f t="shared" si="22"/>
        <v>25.626727319190913</v>
      </c>
      <c r="K72" s="60"/>
      <c r="L72" s="60"/>
      <c r="M72" s="60"/>
      <c r="N72" s="3"/>
      <c r="O72" s="3"/>
      <c r="P72" s="3"/>
      <c r="Q72" s="3"/>
      <c r="R72" s="3"/>
      <c r="S72" s="3"/>
      <c r="T72" s="3"/>
      <c r="U72" s="3"/>
      <c r="V72" s="3"/>
      <c r="W72" s="3"/>
      <c r="X72" s="3"/>
      <c r="Y72" s="3"/>
      <c r="Z72" s="3"/>
    </row>
    <row r="73" spans="1:26" ht="15" customHeight="1" thickBot="1" x14ac:dyDescent="0.25">
      <c r="A73" s="29" t="s">
        <v>22</v>
      </c>
      <c r="B73" s="30">
        <f t="shared" ref="B73:D73" si="26">(B72/$D$72)*100</f>
        <v>27.771819262053672</v>
      </c>
      <c r="C73" s="30">
        <f t="shared" si="26"/>
        <v>72.228180737946303</v>
      </c>
      <c r="D73" s="30">
        <f t="shared" si="26"/>
        <v>100</v>
      </c>
      <c r="E73" s="30">
        <f t="shared" ref="E73:G73" si="27">(E72/$G$72)*100</f>
        <v>49.572296647508921</v>
      </c>
      <c r="F73" s="75">
        <f t="shared" si="27"/>
        <v>50.427703352491072</v>
      </c>
      <c r="G73" s="75">
        <f t="shared" si="27"/>
        <v>100</v>
      </c>
      <c r="H73" s="76"/>
      <c r="I73" s="76"/>
      <c r="J73" s="76"/>
      <c r="K73" s="60"/>
      <c r="L73" s="60"/>
      <c r="M73" s="60"/>
      <c r="N73" s="3"/>
      <c r="O73" s="3"/>
      <c r="P73" s="3"/>
      <c r="Q73" s="3"/>
      <c r="R73" s="3"/>
      <c r="S73" s="3"/>
      <c r="T73" s="3"/>
      <c r="U73" s="3"/>
      <c r="V73" s="3"/>
      <c r="W73" s="3"/>
      <c r="X73" s="3"/>
      <c r="Y73" s="3"/>
      <c r="Z73" s="3"/>
    </row>
    <row r="74" spans="1:26" x14ac:dyDescent="0.2">
      <c r="A74" s="58" t="s">
        <v>28</v>
      </c>
      <c r="B74" s="60"/>
      <c r="C74" s="60"/>
      <c r="D74" s="60"/>
      <c r="E74" s="60"/>
      <c r="F74" s="60"/>
      <c r="G74" s="60"/>
      <c r="H74" s="60"/>
      <c r="I74" s="60"/>
      <c r="J74" s="60"/>
      <c r="K74" s="60"/>
      <c r="L74" s="60"/>
      <c r="M74" s="60"/>
      <c r="N74" s="3"/>
      <c r="O74" s="3"/>
      <c r="P74" s="3"/>
      <c r="Q74" s="3"/>
      <c r="R74" s="3"/>
      <c r="S74" s="3"/>
      <c r="T74" s="3"/>
      <c r="U74" s="3"/>
      <c r="V74" s="3"/>
      <c r="W74" s="3"/>
      <c r="X74" s="3"/>
      <c r="Y74" s="3"/>
      <c r="Z74" s="3"/>
    </row>
    <row r="75" spans="1:26" ht="15.75" customHeight="1" x14ac:dyDescent="0.2">
      <c r="A75" s="58" t="s">
        <v>29</v>
      </c>
      <c r="B75" s="7"/>
      <c r="C75" s="7"/>
      <c r="D75" s="7"/>
      <c r="E75" s="7"/>
      <c r="F75" s="7"/>
      <c r="G75" s="7"/>
      <c r="H75" s="8"/>
      <c r="I75" s="9"/>
      <c r="J75" s="3"/>
      <c r="K75" s="3"/>
      <c r="L75" s="3"/>
      <c r="M75" s="3"/>
      <c r="N75" s="3"/>
      <c r="O75" s="3"/>
      <c r="P75" s="3"/>
      <c r="Q75" s="3"/>
      <c r="R75" s="3"/>
      <c r="S75" s="3"/>
      <c r="T75" s="3"/>
      <c r="U75" s="3"/>
      <c r="V75" s="3"/>
      <c r="W75" s="3"/>
      <c r="X75" s="3"/>
      <c r="Y75" s="3"/>
      <c r="Z75" s="3"/>
    </row>
    <row r="76" spans="1:26" ht="15.75" customHeight="1" x14ac:dyDescent="0.2">
      <c r="A76" s="77" t="s">
        <v>33</v>
      </c>
      <c r="B76" s="77"/>
      <c r="C76" s="77"/>
      <c r="D76" s="77"/>
      <c r="E76" s="77"/>
      <c r="F76" s="77"/>
      <c r="G76" s="77"/>
      <c r="H76" s="77"/>
      <c r="I76" s="77"/>
      <c r="J76" s="77"/>
      <c r="K76" s="77"/>
      <c r="L76" s="3"/>
      <c r="M76" s="3"/>
      <c r="N76" s="3"/>
      <c r="O76" s="3"/>
      <c r="P76" s="3"/>
      <c r="Q76" s="3"/>
      <c r="R76" s="3"/>
      <c r="S76" s="3"/>
      <c r="T76" s="3"/>
      <c r="U76" s="3"/>
      <c r="V76" s="3"/>
      <c r="W76" s="3"/>
      <c r="X76" s="3"/>
      <c r="Y76" s="3"/>
      <c r="Z76" s="3"/>
    </row>
    <row r="77" spans="1:26" ht="15.75" customHeight="1" x14ac:dyDescent="0.2">
      <c r="A77" s="78" t="s">
        <v>34</v>
      </c>
      <c r="B77" s="78"/>
      <c r="C77" s="78"/>
      <c r="D77" s="78"/>
      <c r="E77" s="78"/>
      <c r="F77" s="78"/>
      <c r="G77" s="78"/>
      <c r="H77" s="78"/>
      <c r="I77" s="78"/>
      <c r="J77" s="78"/>
      <c r="K77" s="78"/>
      <c r="L77" s="3"/>
      <c r="M77" s="3"/>
      <c r="N77" s="3"/>
      <c r="O77" s="3"/>
      <c r="P77" s="3"/>
      <c r="Q77" s="3"/>
      <c r="R77" s="3"/>
      <c r="S77" s="3"/>
      <c r="T77" s="3"/>
      <c r="U77" s="3"/>
      <c r="V77" s="3"/>
      <c r="W77" s="3"/>
      <c r="X77" s="3"/>
      <c r="Y77" s="3"/>
      <c r="Z77" s="3"/>
    </row>
    <row r="78" spans="1:26" ht="15.75" customHeight="1" x14ac:dyDescent="0.2">
      <c r="A78" s="78"/>
      <c r="B78" s="78"/>
      <c r="C78" s="78"/>
      <c r="D78" s="78"/>
      <c r="E78" s="78"/>
      <c r="F78" s="78"/>
      <c r="G78" s="78"/>
      <c r="H78" s="78"/>
      <c r="I78" s="78"/>
      <c r="J78" s="78"/>
      <c r="K78" s="78"/>
      <c r="L78" s="79"/>
      <c r="M78" s="79"/>
      <c r="N78" s="80"/>
      <c r="O78" s="80"/>
      <c r="P78" s="80"/>
      <c r="Q78" s="80"/>
      <c r="R78" s="80"/>
      <c r="S78" s="80"/>
      <c r="T78" s="80"/>
      <c r="U78" s="80"/>
      <c r="V78" s="80"/>
      <c r="W78" s="80"/>
      <c r="X78" s="80"/>
      <c r="Y78" s="80"/>
      <c r="Z78" s="80"/>
    </row>
    <row r="79" spans="1:26" ht="15.75" customHeight="1" x14ac:dyDescent="0.2">
      <c r="A79" s="78"/>
      <c r="B79" s="78"/>
      <c r="C79" s="78"/>
      <c r="D79" s="78"/>
      <c r="E79" s="78"/>
      <c r="F79" s="78"/>
      <c r="G79" s="78"/>
      <c r="H79" s="78"/>
      <c r="I79" s="78"/>
      <c r="J79" s="78"/>
      <c r="K79" s="78"/>
      <c r="L79" s="79"/>
      <c r="M79" s="79"/>
      <c r="N79" s="81"/>
      <c r="O79" s="81"/>
      <c r="P79" s="81"/>
      <c r="Q79" s="81"/>
      <c r="R79" s="81"/>
      <c r="S79" s="81"/>
      <c r="T79" s="81"/>
      <c r="U79" s="81"/>
      <c r="V79" s="81"/>
      <c r="W79" s="81"/>
      <c r="X79" s="81"/>
      <c r="Y79" s="81"/>
      <c r="Z79" s="81"/>
    </row>
  </sheetData>
  <mergeCells count="28">
    <mergeCell ref="A58:J58"/>
    <mergeCell ref="A60:A61"/>
    <mergeCell ref="B60:D60"/>
    <mergeCell ref="E60:G60"/>
    <mergeCell ref="H60:J60"/>
    <mergeCell ref="A77:K79"/>
    <mergeCell ref="A38:A40"/>
    <mergeCell ref="B38:D38"/>
    <mergeCell ref="B39:D39"/>
    <mergeCell ref="A55:L55"/>
    <mergeCell ref="A56:J56"/>
    <mergeCell ref="A57:J57"/>
    <mergeCell ref="A22:A24"/>
    <mergeCell ref="B22:M22"/>
    <mergeCell ref="B23:D23"/>
    <mergeCell ref="E23:G23"/>
    <mergeCell ref="H23:J23"/>
    <mergeCell ref="K23:M23"/>
    <mergeCell ref="A1:M1"/>
    <mergeCell ref="A2:M2"/>
    <mergeCell ref="A3:M3"/>
    <mergeCell ref="A4:M4"/>
    <mergeCell ref="A6:A7"/>
    <mergeCell ref="B6:M6"/>
    <mergeCell ref="B7:D7"/>
    <mergeCell ref="E7:G7"/>
    <mergeCell ref="H7:J7"/>
    <mergeCell ref="K7:M7"/>
  </mergeCells>
  <printOptions horizontalCentered="1"/>
  <pageMargins left="0.70866141732283472" right="0.39370078740157483" top="0.70866141732283472" bottom="0.39370078740157483" header="0.31496062992125984" footer="0.31496062992125984"/>
  <pageSetup paperSize="9" scale="6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14A-14B</vt:lpstr>
      <vt:lpstr>'14A-14B'!Print_Area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PSA</dc:creator>
  <cp:lastModifiedBy>PSA</cp:lastModifiedBy>
  <dcterms:created xsi:type="dcterms:W3CDTF">2023-02-08T02:38:08Z</dcterms:created>
  <dcterms:modified xsi:type="dcterms:W3CDTF">2023-02-08T02:41:50Z</dcterms:modified>
</cp:coreProperties>
</file>