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SA\Desktop\AI Excel Files Q4 2022\Excel Files\"/>
    </mc:Choice>
  </mc:AlternateContent>
  <xr:revisionPtr revIDLastSave="0" documentId="13_ncr:1_{A4676498-418F-4FBE-8FE5-5D4C8B9885C1}" xr6:coauthVersionLast="47" xr6:coauthVersionMax="47" xr10:uidLastSave="{00000000-0000-0000-0000-000000000000}"/>
  <bookViews>
    <workbookView xWindow="15120" yWindow="135" windowWidth="13215" windowHeight="14685" xr2:uid="{34C89ED7-A878-4A69-A9C1-CEBFA6D57890}"/>
  </bookViews>
  <sheets>
    <sheet name="7A-7B" sheetId="1" r:id="rId1"/>
  </sheets>
  <definedNames>
    <definedName name="_xlnm.Print_Area" localSheetId="0">'7A-7B'!$A$1:$M$43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1" l="1"/>
  <c r="F36" i="1" s="1"/>
  <c r="B36" i="1"/>
  <c r="C35" i="1"/>
  <c r="B35" i="1"/>
  <c r="C34" i="1"/>
  <c r="B34" i="1"/>
  <c r="F33" i="1"/>
  <c r="C33" i="1"/>
  <c r="B33" i="1"/>
  <c r="C32" i="1"/>
  <c r="B32" i="1"/>
  <c r="C31" i="1"/>
  <c r="F31" i="1" s="1"/>
  <c r="B31" i="1"/>
  <c r="C30" i="1"/>
  <c r="B30" i="1"/>
  <c r="C29" i="1"/>
  <c r="B29" i="1"/>
  <c r="C28" i="1"/>
  <c r="B28" i="1"/>
  <c r="J17" i="1"/>
  <c r="L16" i="1" s="1"/>
  <c r="I17" i="1"/>
  <c r="H17" i="1"/>
  <c r="G17" i="1"/>
  <c r="E17" i="1"/>
  <c r="D17" i="1"/>
  <c r="C17" i="1"/>
  <c r="B17" i="1"/>
  <c r="M16" i="1"/>
  <c r="K16" i="1"/>
  <c r="F16" i="1"/>
  <c r="K15" i="1"/>
  <c r="F15" i="1"/>
  <c r="M14" i="1"/>
  <c r="L14" i="1"/>
  <c r="K14" i="1"/>
  <c r="F14" i="1"/>
  <c r="M13" i="1"/>
  <c r="K13" i="1"/>
  <c r="F13" i="1"/>
  <c r="K12" i="1"/>
  <c r="F12" i="1"/>
  <c r="M11" i="1"/>
  <c r="K11" i="1"/>
  <c r="F11" i="1"/>
  <c r="M10" i="1"/>
  <c r="K10" i="1"/>
  <c r="F10" i="1"/>
  <c r="M9" i="1"/>
  <c r="K9" i="1"/>
  <c r="F9" i="1"/>
  <c r="M8" i="1"/>
  <c r="K8" i="1"/>
  <c r="F8" i="1"/>
  <c r="F17" i="1" s="1"/>
  <c r="C37" i="1" l="1"/>
  <c r="D35" i="1" s="1"/>
  <c r="M17" i="1"/>
  <c r="F35" i="1"/>
  <c r="F30" i="1"/>
  <c r="K17" i="1"/>
  <c r="L8" i="1"/>
  <c r="L17" i="1" s="1"/>
  <c r="L10" i="1"/>
  <c r="L12" i="1"/>
  <c r="B37" i="1"/>
  <c r="L13" i="1"/>
  <c r="F32" i="1"/>
  <c r="L15" i="1"/>
  <c r="L9" i="1"/>
  <c r="L11" i="1"/>
  <c r="F29" i="1"/>
  <c r="F28" i="1"/>
  <c r="D30" i="1" l="1"/>
  <c r="D28" i="1"/>
  <c r="D31" i="1"/>
  <c r="D32" i="1"/>
  <c r="D34" i="1"/>
  <c r="D36" i="1"/>
  <c r="F37" i="1"/>
  <c r="D29" i="1"/>
  <c r="D37" i="1" s="1"/>
  <c r="D33" i="1"/>
</calcChain>
</file>

<file path=xl/sharedStrings.xml><?xml version="1.0" encoding="utf-8"?>
<sst xmlns="http://schemas.openxmlformats.org/spreadsheetml/2006/main" count="51" uniqueCount="31">
  <si>
    <t>TABLE 7A. Total Approved Investments of Foreign and Filipino Nationals by Investment Promotion Agency at Current Prices:</t>
  </si>
  <si>
    <t>First Quarter 2021 to Fourth Quarter 2022</t>
  </si>
  <si>
    <t>(in million PhP)</t>
  </si>
  <si>
    <t>Agency</t>
  </si>
  <si>
    <t>Share to 
Total (%)
Q4 2022</t>
  </si>
  <si>
    <t>Growth Rate (%)
Q4 2021  -   Q4 2022</t>
  </si>
  <si>
    <t>Q1</t>
  </si>
  <si>
    <t>Q2</t>
  </si>
  <si>
    <t>Q3</t>
  </si>
  <si>
    <t>Q4</t>
  </si>
  <si>
    <t>Total</t>
  </si>
  <si>
    <t xml:space="preserve">Q4 </t>
  </si>
  <si>
    <t>AFAB</t>
  </si>
  <si>
    <t>BOI</t>
  </si>
  <si>
    <t>BOI-BARMM</t>
  </si>
  <si>
    <t>CDC</t>
  </si>
  <si>
    <t>CEZA</t>
  </si>
  <si>
    <t>-</t>
  </si>
  <si>
    <t>PEZA</t>
  </si>
  <si>
    <t>PPMC</t>
  </si>
  <si>
    <t>SBMA</t>
  </si>
  <si>
    <t>**</t>
  </si>
  <si>
    <t>TIEZA</t>
  </si>
  <si>
    <t xml:space="preserve">**Growth rates greater than 1,000 </t>
  </si>
  <si>
    <t>Dash (-) is equivalent to zero</t>
  </si>
  <si>
    <t>TABLE 7B. Total Approved Investments of Foreign and Filipino Nationals by Investments Promotion Agency at Current Prices:</t>
  </si>
  <si>
    <t>2021 and 2022</t>
  </si>
  <si>
    <t>Share to 
Total (%) 2022</t>
  </si>
  <si>
    <t>Growth Rate (%)
2021 - 2022</t>
  </si>
  <si>
    <r>
      <rPr>
        <b/>
        <i/>
        <sz val="9"/>
        <rFont val="Arial"/>
        <family val="2"/>
      </rPr>
      <t>Note:</t>
    </r>
    <r>
      <rPr>
        <i/>
        <sz val="9"/>
        <rFont val="Arial"/>
        <family val="2"/>
      </rPr>
      <t xml:space="preserve"> Details may not add up to totals due to rounding.</t>
    </r>
  </si>
  <si>
    <r>
      <rPr>
        <b/>
        <i/>
        <sz val="9"/>
        <rFont val="Arial"/>
        <family val="2"/>
      </rPr>
      <t xml:space="preserve">Sources: </t>
    </r>
    <r>
      <rPr>
        <i/>
        <sz val="9"/>
        <rFont val="Arial"/>
        <family val="2"/>
      </rPr>
      <t xml:space="preserve"> Authority of the Freeport Area of Bataan (AFAB), Board of Investments (BOI), 
                   BOI-Bangsamoro Autonomous Region in Muslim Mindanao (BOI-BARMM), Clark Development Corporation (CDC), 
                   Cagayan Economic Zone Authority (CEZA), Philippine Economic Zone Authority (PEZA), Poro Point Management Corporation (PPMC),  
                   Subic Bay Metropolitan Authority (SBMA), and Tourism Infrastracture and Enterprise Zone Authority (TIEZA).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</si>
</sst>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Red]#,##0"/>
    <numFmt numFmtId="165" formatCode="#,##0.0_);[Red]\(#,##0.0\)"/>
    <numFmt numFmtId="166" formatCode="_(* #,##0.00_);_(* \(#,##0.00\);_(* &quot;-&quot;??_);_(@_)"/>
    <numFmt numFmtId="167" formatCode="_(* #,##0.0_);_(* \(#,##0.0\);_(* &quot;-&quot;??_);_(@_)"/>
    <numFmt numFmtId="168" formatCode="0.0_ ;[Red]\-0.0\ "/>
    <numFmt numFmtId="169" formatCode="#,##0.0"/>
    <numFmt numFmtId="171" formatCode="0.0_);[Red]\(0.0\)"/>
  </numFmts>
  <fonts count="16" x14ac:knownFonts="1">
    <font>
      <sz val="10"/>
      <color rgb="FF000000"/>
      <name val="Arial"/>
    </font>
    <font>
      <b/>
      <sz val="10"/>
      <color theme="1"/>
      <name val="Arial"/>
      <family val="2"/>
    </font>
    <font>
      <sz val="10"/>
      <name val="Arial"/>
      <family val="2"/>
    </font>
    <font>
      <sz val="10"/>
      <color theme="1"/>
      <name val="Arial"/>
      <family val="2"/>
    </font>
    <font>
      <b/>
      <sz val="11"/>
      <color theme="1"/>
      <name val="Arial"/>
      <family val="2"/>
    </font>
    <font>
      <i/>
      <sz val="11"/>
      <color theme="1"/>
      <name val="Arial"/>
      <family val="2"/>
    </font>
    <font>
      <b/>
      <sz val="10"/>
      <name val="Arial"/>
      <family val="2"/>
    </font>
    <font>
      <i/>
      <sz val="9"/>
      <color theme="1"/>
      <name val="Arial"/>
      <family val="2"/>
    </font>
    <font>
      <b/>
      <sz val="10"/>
      <color rgb="FFFFFFFF"/>
      <name val="Arial"/>
      <family val="2"/>
    </font>
    <font>
      <sz val="8"/>
      <color theme="1"/>
      <name val="Arial"/>
      <family val="2"/>
    </font>
    <font>
      <b/>
      <sz val="8"/>
      <color theme="1"/>
      <name val="Arial"/>
      <family val="2"/>
    </font>
    <font>
      <sz val="11"/>
      <color theme="1"/>
      <name val="Arial"/>
      <family val="2"/>
    </font>
    <font>
      <sz val="10"/>
      <color rgb="FFFFFFFF"/>
      <name val="Arial"/>
      <family val="2"/>
    </font>
    <font>
      <i/>
      <sz val="9"/>
      <name val="Arial"/>
      <family val="2"/>
    </font>
    <font>
      <b/>
      <i/>
      <sz val="9"/>
      <name val="Arial"/>
      <family val="2"/>
    </font>
    <font>
      <i/>
      <sz val="10"/>
      <color theme="1"/>
      <name val="Arial"/>
      <family val="2"/>
    </font>
  </fonts>
  <fills count="4">
    <fill>
      <patternFill patternType="none"/>
    </fill>
    <fill>
      <patternFill patternType="gray125"/>
    </fill>
    <fill>
      <patternFill patternType="solid">
        <fgColor rgb="FFFFFFFF"/>
        <bgColor rgb="FFFFFFFF"/>
      </patternFill>
    </fill>
    <fill>
      <patternFill patternType="solid">
        <fgColor indexed="9"/>
        <bgColor indexed="64"/>
      </patternFill>
    </fill>
  </fills>
  <borders count="15">
    <border>
      <left/>
      <right/>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style="medium">
        <color rgb="FF000000"/>
      </top>
      <bottom style="medium">
        <color rgb="FF000000"/>
      </bottom>
      <diagonal/>
    </border>
    <border>
      <left/>
      <right/>
      <top style="medium">
        <color indexed="64"/>
      </top>
      <bottom style="medium">
        <color indexed="64"/>
      </bottom>
      <diagonal/>
    </border>
    <border>
      <left/>
      <right/>
      <top style="medium">
        <color rgb="FF000000"/>
      </top>
      <bottom/>
      <diagonal/>
    </border>
    <border>
      <left/>
      <right/>
      <top/>
      <bottom style="medium">
        <color rgb="FF000000"/>
      </bottom>
      <diagonal/>
    </border>
  </borders>
  <cellStyleXfs count="2">
    <xf numFmtId="0" fontId="0" fillId="0" borderId="0"/>
    <xf numFmtId="0" fontId="2" fillId="0" borderId="0"/>
  </cellStyleXfs>
  <cellXfs count="68">
    <xf numFmtId="0" fontId="0" fillId="0" borderId="0" xfId="0"/>
    <xf numFmtId="0" fontId="2" fillId="0" borderId="0" xfId="0" applyFont="1" applyAlignment="1">
      <alignment vertical="center"/>
    </xf>
    <xf numFmtId="0" fontId="3" fillId="2" borderId="0" xfId="0" applyFont="1" applyFill="1" applyAlignment="1">
      <alignment vertical="center"/>
    </xf>
    <xf numFmtId="0" fontId="0" fillId="0" borderId="0" xfId="0" applyAlignment="1">
      <alignment vertical="center"/>
    </xf>
    <xf numFmtId="3" fontId="1" fillId="2" borderId="8" xfId="0" applyNumberFormat="1" applyFont="1" applyFill="1" applyBorder="1" applyAlignment="1">
      <alignment horizontal="center" vertical="center"/>
    </xf>
    <xf numFmtId="0" fontId="4" fillId="2" borderId="0" xfId="0" applyFont="1" applyFill="1" applyAlignment="1">
      <alignment vertical="center"/>
    </xf>
    <xf numFmtId="10" fontId="5" fillId="2" borderId="0" xfId="0" applyNumberFormat="1" applyFont="1" applyFill="1" applyAlignment="1">
      <alignment vertical="center"/>
    </xf>
    <xf numFmtId="166" fontId="4" fillId="2" borderId="0" xfId="0" applyNumberFormat="1" applyFont="1" applyFill="1" applyAlignment="1">
      <alignment vertical="center"/>
    </xf>
    <xf numFmtId="165" fontId="4" fillId="2" borderId="0" xfId="0" applyNumberFormat="1" applyFont="1" applyFill="1" applyAlignment="1">
      <alignment vertical="center"/>
    </xf>
    <xf numFmtId="0" fontId="1" fillId="0" borderId="0" xfId="0" applyFont="1" applyAlignment="1">
      <alignment horizontal="left" vertical="center"/>
    </xf>
    <xf numFmtId="166" fontId="3" fillId="0" borderId="0" xfId="0" applyNumberFormat="1" applyFont="1" applyAlignment="1">
      <alignment vertical="center"/>
    </xf>
    <xf numFmtId="166" fontId="1" fillId="0" borderId="0" xfId="0" applyNumberFormat="1" applyFont="1" applyAlignment="1">
      <alignment vertical="center"/>
    </xf>
    <xf numFmtId="167" fontId="1" fillId="0" borderId="0" xfId="0" applyNumberFormat="1" applyFont="1" applyAlignment="1">
      <alignment horizontal="right" vertical="center"/>
    </xf>
    <xf numFmtId="168" fontId="6" fillId="0" borderId="0" xfId="0" applyNumberFormat="1" applyFont="1" applyAlignment="1">
      <alignment horizontal="right" vertical="center"/>
    </xf>
    <xf numFmtId="0" fontId="3" fillId="0" borderId="0" xfId="0" applyFont="1" applyAlignment="1">
      <alignment vertical="center"/>
    </xf>
    <xf numFmtId="0" fontId="1" fillId="2" borderId="11" xfId="0" applyFont="1" applyFill="1" applyBorder="1" applyAlignment="1">
      <alignment horizontal="left" vertical="center"/>
    </xf>
    <xf numFmtId="166" fontId="1" fillId="2" borderId="11" xfId="0" applyNumberFormat="1" applyFont="1" applyFill="1" applyBorder="1" applyAlignment="1">
      <alignment horizontal="right" vertical="center"/>
    </xf>
    <xf numFmtId="166" fontId="1" fillId="0" borderId="11" xfId="0" applyNumberFormat="1" applyFont="1" applyBorder="1" applyAlignment="1">
      <alignment horizontal="right" vertical="center"/>
    </xf>
    <xf numFmtId="169" fontId="1" fillId="2" borderId="11" xfId="0" applyNumberFormat="1" applyFont="1" applyFill="1" applyBorder="1" applyAlignment="1">
      <alignment horizontal="right" vertical="center"/>
    </xf>
    <xf numFmtId="168" fontId="6" fillId="0" borderId="12" xfId="0" applyNumberFormat="1" applyFont="1" applyBorder="1" applyAlignment="1">
      <alignment horizontal="right" vertical="center"/>
    </xf>
    <xf numFmtId="49" fontId="7" fillId="0" borderId="0" xfId="0" quotePrefix="1" applyNumberFormat="1" applyFont="1" applyAlignment="1">
      <alignment horizontal="left" vertical="center"/>
    </xf>
    <xf numFmtId="169" fontId="4" fillId="2" borderId="0" xfId="0" applyNumberFormat="1" applyFont="1" applyFill="1" applyAlignment="1">
      <alignment horizontal="right" vertical="center"/>
    </xf>
    <xf numFmtId="169" fontId="4" fillId="2" borderId="0" xfId="0" applyNumberFormat="1" applyFont="1" applyFill="1" applyAlignment="1">
      <alignment horizontal="center" vertical="center"/>
    </xf>
    <xf numFmtId="165" fontId="4" fillId="2" borderId="0" xfId="0" applyNumberFormat="1" applyFont="1" applyFill="1" applyAlignment="1">
      <alignment horizontal="right" vertical="center"/>
    </xf>
    <xf numFmtId="49" fontId="7" fillId="0" borderId="0" xfId="0" applyNumberFormat="1" applyFont="1" applyAlignment="1">
      <alignment horizontal="left" vertical="center"/>
    </xf>
    <xf numFmtId="0" fontId="1" fillId="2" borderId="0" xfId="0" applyFont="1" applyFill="1" applyAlignment="1">
      <alignment vertical="center"/>
    </xf>
    <xf numFmtId="169" fontId="8" fillId="2" borderId="0" xfId="0" applyNumberFormat="1" applyFont="1" applyFill="1" applyAlignment="1">
      <alignment vertical="center"/>
    </xf>
    <xf numFmtId="167" fontId="8" fillId="2" borderId="0" xfId="0" applyNumberFormat="1" applyFont="1" applyFill="1" applyAlignment="1">
      <alignment vertical="center"/>
    </xf>
    <xf numFmtId="171" fontId="1" fillId="2" borderId="0" xfId="0" applyNumberFormat="1" applyFont="1" applyFill="1" applyAlignment="1">
      <alignment vertical="center"/>
    </xf>
    <xf numFmtId="169" fontId="1" fillId="2" borderId="0" xfId="0" applyNumberFormat="1" applyFont="1" applyFill="1" applyAlignment="1">
      <alignment vertical="center"/>
    </xf>
    <xf numFmtId="167" fontId="9" fillId="2" borderId="0" xfId="0" applyNumberFormat="1" applyFont="1" applyFill="1" applyAlignment="1">
      <alignment vertical="center"/>
    </xf>
    <xf numFmtId="167" fontId="10" fillId="2" borderId="0" xfId="0" applyNumberFormat="1" applyFont="1" applyFill="1" applyAlignment="1">
      <alignment horizontal="right" vertical="center"/>
    </xf>
    <xf numFmtId="166" fontId="11" fillId="2" borderId="0" xfId="0" applyNumberFormat="1" applyFont="1" applyFill="1" applyAlignment="1">
      <alignment vertical="center"/>
    </xf>
    <xf numFmtId="165" fontId="11" fillId="2" borderId="0" xfId="0" applyNumberFormat="1" applyFont="1" applyFill="1" applyAlignment="1">
      <alignment vertical="center"/>
    </xf>
    <xf numFmtId="169" fontId="8" fillId="0" borderId="0" xfId="0" applyNumberFormat="1" applyFont="1" applyAlignment="1">
      <alignment vertical="center"/>
    </xf>
    <xf numFmtId="167" fontId="8" fillId="0" borderId="0" xfId="0" applyNumberFormat="1" applyFont="1" applyAlignment="1">
      <alignment vertical="center"/>
    </xf>
    <xf numFmtId="171" fontId="1" fillId="0" borderId="0" xfId="0" applyNumberFormat="1" applyFont="1" applyAlignment="1">
      <alignment vertical="center"/>
    </xf>
    <xf numFmtId="0" fontId="12" fillId="0" borderId="0" xfId="0" applyFont="1" applyAlignment="1">
      <alignment vertical="center"/>
    </xf>
    <xf numFmtId="49" fontId="13" fillId="0" borderId="0" xfId="1" quotePrefix="1" applyNumberFormat="1" applyFont="1" applyAlignment="1">
      <alignment horizontal="left" vertical="center"/>
    </xf>
    <xf numFmtId="0" fontId="13" fillId="3" borderId="0" xfId="0" applyFont="1" applyFill="1" applyAlignment="1">
      <alignment vertical="center"/>
    </xf>
    <xf numFmtId="0" fontId="9" fillId="2" borderId="0" xfId="0" applyFont="1" applyFill="1" applyAlignment="1">
      <alignment vertical="center" wrapText="1"/>
    </xf>
    <xf numFmtId="0" fontId="15" fillId="0" borderId="0" xfId="0" applyFont="1" applyAlignment="1">
      <alignment vertical="center" wrapText="1"/>
    </xf>
    <xf numFmtId="169" fontId="1" fillId="0" borderId="12" xfId="0" applyNumberFormat="1" applyFont="1" applyBorder="1" applyAlignment="1">
      <alignment horizontal="right" vertical="center"/>
    </xf>
    <xf numFmtId="168" fontId="6" fillId="0" borderId="12" xfId="0" applyNumberFormat="1" applyFont="1" applyBorder="1" applyAlignment="1">
      <alignment horizontal="right" vertical="center"/>
    </xf>
    <xf numFmtId="49" fontId="13" fillId="0" borderId="0" xfId="1" quotePrefix="1" applyNumberFormat="1" applyFont="1" applyAlignment="1">
      <alignment horizontal="left" vertical="center"/>
    </xf>
    <xf numFmtId="0" fontId="13" fillId="3" borderId="0" xfId="0" applyFont="1" applyFill="1" applyAlignment="1">
      <alignment horizontal="left" vertical="center" wrapText="1"/>
    </xf>
    <xf numFmtId="169" fontId="1" fillId="0" borderId="0" xfId="0" applyNumberFormat="1" applyFont="1" applyAlignment="1">
      <alignment horizontal="right" vertical="center"/>
    </xf>
    <xf numFmtId="168" fontId="6" fillId="0" borderId="0" xfId="0" applyNumberFormat="1" applyFont="1" applyAlignment="1">
      <alignment horizontal="right"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1" fontId="1" fillId="2" borderId="5" xfId="0" applyNumberFormat="1" applyFont="1" applyFill="1" applyBorder="1" applyAlignment="1">
      <alignment horizontal="center" vertical="center" wrapText="1"/>
    </xf>
    <xf numFmtId="1" fontId="1" fillId="2" borderId="9" xfId="0" applyNumberFormat="1" applyFont="1" applyFill="1" applyBorder="1" applyAlignment="1">
      <alignment horizontal="center" vertical="center" wrapText="1"/>
    </xf>
    <xf numFmtId="3" fontId="1" fillId="2" borderId="6"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3" fontId="1" fillId="2" borderId="7" xfId="0" applyNumberFormat="1" applyFont="1" applyFill="1" applyBorder="1" applyAlignment="1">
      <alignment horizontal="center" vertical="center" wrapText="1"/>
    </xf>
    <xf numFmtId="165" fontId="1" fillId="2" borderId="6" xfId="0" applyNumberFormat="1" applyFont="1" applyFill="1" applyBorder="1" applyAlignment="1">
      <alignment horizontal="center" vertical="center" wrapText="1"/>
    </xf>
    <xf numFmtId="165" fontId="1" fillId="2" borderId="13" xfId="0" applyNumberFormat="1" applyFont="1" applyFill="1" applyBorder="1" applyAlignment="1">
      <alignment horizontal="center" vertical="center" wrapText="1"/>
    </xf>
    <xf numFmtId="165" fontId="1" fillId="2" borderId="10" xfId="0" applyNumberFormat="1" applyFont="1" applyFill="1" applyBorder="1" applyAlignment="1">
      <alignment horizontal="center" vertical="center" wrapText="1"/>
    </xf>
    <xf numFmtId="165" fontId="1" fillId="2" borderId="14" xfId="0" applyNumberFormat="1" applyFont="1" applyFill="1" applyBorder="1" applyAlignment="1">
      <alignment horizontal="center" vertical="center" wrapText="1"/>
    </xf>
    <xf numFmtId="0" fontId="2" fillId="0" borderId="0" xfId="0" applyFont="1" applyAlignment="1">
      <alignment vertical="center"/>
    </xf>
    <xf numFmtId="164" fontId="1" fillId="2" borderId="0" xfId="0" applyNumberFormat="1" applyFont="1" applyFill="1" applyAlignment="1">
      <alignment horizontal="center" vertical="center"/>
    </xf>
    <xf numFmtId="0" fontId="1" fillId="2" borderId="2"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3" fontId="1" fillId="2" borderId="5"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wrapText="1"/>
    </xf>
  </cellXfs>
  <cellStyles count="2">
    <cellStyle name="Normal" xfId="0" builtinId="0"/>
    <cellStyle name="Normal 2 2 10" xfId="1" xr:uid="{7D815552-D987-415C-B7F1-7E92AC33D5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0B5-4DC9-A5FB-129A2F995BA0}"/>
            </c:ext>
          </c:extLst>
        </c:ser>
        <c:dLbls>
          <c:showLegendKey val="0"/>
          <c:showVal val="0"/>
          <c:showCatName val="0"/>
          <c:showSerName val="0"/>
          <c:showPercent val="0"/>
          <c:showBubbleSize val="0"/>
        </c:dLbls>
        <c:marker val="1"/>
        <c:smooth val="0"/>
        <c:axId val="292518079"/>
        <c:axId val="1"/>
      </c:lineChart>
      <c:catAx>
        <c:axId val="2925180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180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8BA-4A26-9390-67C5EE5DECD0}"/>
            </c:ext>
          </c:extLst>
        </c:ser>
        <c:dLbls>
          <c:showLegendKey val="0"/>
          <c:showVal val="0"/>
          <c:showCatName val="0"/>
          <c:showSerName val="0"/>
          <c:showPercent val="0"/>
          <c:showBubbleSize val="0"/>
        </c:dLbls>
        <c:marker val="1"/>
        <c:smooth val="0"/>
        <c:axId val="292505279"/>
        <c:axId val="1"/>
      </c:lineChart>
      <c:catAx>
        <c:axId val="2925052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052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0</xdr:rowOff>
    </xdr:from>
    <xdr:to>
      <xdr:col>11</xdr:col>
      <xdr:colOff>0</xdr:colOff>
      <xdr:row>42</xdr:row>
      <xdr:rowOff>0</xdr:rowOff>
    </xdr:to>
    <xdr:graphicFrame macro="">
      <xdr:nvGraphicFramePr>
        <xdr:cNvPr id="2" name="Chart 1">
          <a:extLst>
            <a:ext uri="{FF2B5EF4-FFF2-40B4-BE49-F238E27FC236}">
              <a16:creationId xmlns:a16="http://schemas.microsoft.com/office/drawing/2014/main" id="{EFF71B6D-7797-4C04-BD06-21318DDB96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0</xdr:rowOff>
    </xdr:from>
    <xdr:to>
      <xdr:col>11</xdr:col>
      <xdr:colOff>0</xdr:colOff>
      <xdr:row>42</xdr:row>
      <xdr:rowOff>0</xdr:rowOff>
    </xdr:to>
    <xdr:graphicFrame macro="">
      <xdr:nvGraphicFramePr>
        <xdr:cNvPr id="3" name="Chart 1">
          <a:extLst>
            <a:ext uri="{FF2B5EF4-FFF2-40B4-BE49-F238E27FC236}">
              <a16:creationId xmlns:a16="http://schemas.microsoft.com/office/drawing/2014/main" id="{BC3DD0C3-BA33-454E-B0DD-D21FC127A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76900-19CB-4EEE-9B43-2CDB493ED974}">
  <sheetPr>
    <pageSetUpPr fitToPage="1"/>
  </sheetPr>
  <dimension ref="A1:M43"/>
  <sheetViews>
    <sheetView showGridLines="0" tabSelected="1" zoomScale="64" zoomScaleNormal="64" zoomScaleSheetLayoutView="70" workbookViewId="0">
      <selection activeCell="O36" sqref="O36"/>
    </sheetView>
  </sheetViews>
  <sheetFormatPr defaultColWidth="14.42578125" defaultRowHeight="15" customHeight="1" x14ac:dyDescent="0.2"/>
  <cols>
    <col min="1" max="1" width="12.85546875" style="3" customWidth="1"/>
    <col min="2" max="5" width="11.28515625" style="3" bestFit="1" customWidth="1"/>
    <col min="6" max="6" width="16" style="3" bestFit="1" customWidth="1"/>
    <col min="7" max="7" width="11.28515625" style="3" bestFit="1" customWidth="1"/>
    <col min="8" max="8" width="10.28515625" style="3" bestFit="1" customWidth="1"/>
    <col min="9" max="9" width="14.85546875" style="3" bestFit="1" customWidth="1"/>
    <col min="10" max="10" width="11.28515625" style="3" bestFit="1" customWidth="1"/>
    <col min="11" max="11" width="16" style="3" bestFit="1" customWidth="1"/>
    <col min="12" max="12" width="8.7109375" style="3" bestFit="1" customWidth="1"/>
    <col min="13" max="13" width="9.85546875" style="3" customWidth="1"/>
    <col min="14" max="16384" width="14.42578125" style="3"/>
  </cols>
  <sheetData>
    <row r="1" spans="1:13" ht="15.75" customHeight="1" x14ac:dyDescent="0.2">
      <c r="A1" s="48" t="s">
        <v>0</v>
      </c>
      <c r="B1" s="61"/>
      <c r="C1" s="61"/>
      <c r="D1" s="61"/>
      <c r="E1" s="61"/>
      <c r="F1" s="61"/>
      <c r="G1" s="61"/>
      <c r="H1" s="61"/>
      <c r="I1" s="61"/>
      <c r="J1" s="61"/>
      <c r="K1" s="61"/>
      <c r="L1" s="61"/>
      <c r="M1" s="61"/>
    </row>
    <row r="2" spans="1:13" ht="15.75" customHeight="1" x14ac:dyDescent="0.2">
      <c r="A2" s="48" t="s">
        <v>1</v>
      </c>
      <c r="B2" s="61"/>
      <c r="C2" s="61"/>
      <c r="D2" s="61"/>
      <c r="E2" s="61"/>
      <c r="F2" s="61"/>
      <c r="G2" s="61"/>
      <c r="H2" s="61"/>
      <c r="I2" s="61"/>
      <c r="J2" s="61"/>
      <c r="K2" s="61"/>
      <c r="L2" s="61"/>
      <c r="M2" s="61"/>
    </row>
    <row r="3" spans="1:13" ht="15.75" customHeight="1" x14ac:dyDescent="0.2">
      <c r="A3" s="62" t="s">
        <v>2</v>
      </c>
      <c r="B3" s="61"/>
      <c r="C3" s="61"/>
      <c r="D3" s="61"/>
      <c r="E3" s="61"/>
      <c r="F3" s="61"/>
      <c r="G3" s="61"/>
      <c r="H3" s="61"/>
      <c r="I3" s="61"/>
      <c r="J3" s="61"/>
      <c r="K3" s="61"/>
      <c r="L3" s="61"/>
      <c r="M3" s="61"/>
    </row>
    <row r="4" spans="1:13" ht="15.75" customHeight="1" thickBot="1" x14ac:dyDescent="0.25">
      <c r="A4" s="2"/>
      <c r="B4" s="2"/>
      <c r="C4" s="2"/>
      <c r="D4" s="2"/>
      <c r="E4" s="2"/>
      <c r="F4" s="2"/>
      <c r="G4" s="2"/>
      <c r="H4" s="2"/>
      <c r="I4" s="2"/>
      <c r="J4" s="2"/>
      <c r="K4" s="2"/>
      <c r="L4" s="2"/>
      <c r="M4" s="2"/>
    </row>
    <row r="5" spans="1:13" ht="30.6" customHeight="1" x14ac:dyDescent="0.2">
      <c r="A5" s="49" t="s">
        <v>3</v>
      </c>
      <c r="B5" s="63">
        <v>2021</v>
      </c>
      <c r="C5" s="64"/>
      <c r="D5" s="64"/>
      <c r="E5" s="64"/>
      <c r="F5" s="65"/>
      <c r="G5" s="63">
        <v>2022</v>
      </c>
      <c r="H5" s="64"/>
      <c r="I5" s="64"/>
      <c r="J5" s="64"/>
      <c r="K5" s="65"/>
      <c r="L5" s="66" t="s">
        <v>4</v>
      </c>
      <c r="M5" s="57" t="s">
        <v>5</v>
      </c>
    </row>
    <row r="6" spans="1:13" ht="34.15" customHeight="1" thickBot="1" x14ac:dyDescent="0.25">
      <c r="A6" s="50"/>
      <c r="B6" s="4" t="s">
        <v>6</v>
      </c>
      <c r="C6" s="4" t="s">
        <v>7</v>
      </c>
      <c r="D6" s="4" t="s">
        <v>8</v>
      </c>
      <c r="E6" s="4" t="s">
        <v>9</v>
      </c>
      <c r="F6" s="4" t="s">
        <v>10</v>
      </c>
      <c r="G6" s="4" t="s">
        <v>6</v>
      </c>
      <c r="H6" s="4" t="s">
        <v>7</v>
      </c>
      <c r="I6" s="4" t="s">
        <v>8</v>
      </c>
      <c r="J6" s="4" t="s">
        <v>11</v>
      </c>
      <c r="K6" s="4" t="s">
        <v>10</v>
      </c>
      <c r="L6" s="67"/>
      <c r="M6" s="59"/>
    </row>
    <row r="7" spans="1:13" ht="15.75" customHeight="1" x14ac:dyDescent="0.2">
      <c r="A7" s="5"/>
      <c r="B7" s="6"/>
      <c r="C7" s="6"/>
      <c r="D7" s="6"/>
      <c r="E7" s="6"/>
      <c r="F7" s="6"/>
      <c r="G7" s="6"/>
      <c r="H7" s="6"/>
      <c r="I7" s="6"/>
      <c r="J7" s="6"/>
      <c r="K7" s="6"/>
      <c r="L7" s="7"/>
      <c r="M7" s="8"/>
    </row>
    <row r="8" spans="1:13" ht="15.75" customHeight="1" x14ac:dyDescent="0.2">
      <c r="A8" s="9" t="s">
        <v>12</v>
      </c>
      <c r="B8" s="10">
        <v>134.04676692999999</v>
      </c>
      <c r="C8" s="10">
        <v>524.21307144000002</v>
      </c>
      <c r="D8" s="10">
        <v>0</v>
      </c>
      <c r="E8" s="10">
        <v>0</v>
      </c>
      <c r="F8" s="11">
        <f t="shared" ref="F8:F16" si="0">SUM(B8:E8)</f>
        <v>658.25983837000001</v>
      </c>
      <c r="G8" s="10">
        <v>0</v>
      </c>
      <c r="H8" s="10">
        <v>179.22200000000001</v>
      </c>
      <c r="I8" s="10">
        <v>756</v>
      </c>
      <c r="J8" s="10">
        <v>768.5</v>
      </c>
      <c r="K8" s="11">
        <f t="shared" ref="K8:K16" si="1">SUM(G8:J8)</f>
        <v>1703.722</v>
      </c>
      <c r="L8" s="12">
        <f>(J8/$J$17)*100</f>
        <v>0.16072010586341312</v>
      </c>
      <c r="M8" s="13" t="str">
        <f t="shared" ref="M8:M17" si="2">IFERROR((J8/E8-1)*100,"-")</f>
        <v>-</v>
      </c>
    </row>
    <row r="9" spans="1:13" ht="15.75" customHeight="1" x14ac:dyDescent="0.2">
      <c r="A9" s="9" t="s">
        <v>13</v>
      </c>
      <c r="B9" s="10">
        <v>137806.69146728006</v>
      </c>
      <c r="C9" s="10">
        <v>67549.32610642002</v>
      </c>
      <c r="D9" s="10">
        <v>62270.536250979996</v>
      </c>
      <c r="E9" s="10">
        <v>387796.55001818982</v>
      </c>
      <c r="F9" s="11">
        <f t="shared" si="0"/>
        <v>655423.10384286987</v>
      </c>
      <c r="G9" s="10">
        <v>181651.97638000001</v>
      </c>
      <c r="H9" s="10">
        <v>48425.284172229993</v>
      </c>
      <c r="I9" s="10">
        <v>132307.76968697779</v>
      </c>
      <c r="J9" s="10">
        <v>366702.49582190992</v>
      </c>
      <c r="K9" s="11">
        <f t="shared" si="1"/>
        <v>729087.52606111765</v>
      </c>
      <c r="L9" s="12">
        <f t="shared" ref="L9:L16" si="3">(J9/$J$17)*100</f>
        <v>76.690258879473234</v>
      </c>
      <c r="M9" s="13">
        <f t="shared" si="2"/>
        <v>-5.4394641198562628</v>
      </c>
    </row>
    <row r="10" spans="1:13" ht="15.75" customHeight="1" x14ac:dyDescent="0.2">
      <c r="A10" s="9" t="s">
        <v>14</v>
      </c>
      <c r="B10" s="10">
        <v>0</v>
      </c>
      <c r="C10" s="10">
        <v>1948</v>
      </c>
      <c r="D10" s="10">
        <v>398.4</v>
      </c>
      <c r="E10" s="10">
        <v>408.37322324000002</v>
      </c>
      <c r="F10" s="11">
        <f t="shared" si="0"/>
        <v>2754.7732232400003</v>
      </c>
      <c r="G10" s="10">
        <v>474.113699</v>
      </c>
      <c r="H10" s="10">
        <v>734.13378205000004</v>
      </c>
      <c r="I10" s="10">
        <v>0</v>
      </c>
      <c r="J10" s="10">
        <v>75.554880999999995</v>
      </c>
      <c r="K10" s="11">
        <f t="shared" si="1"/>
        <v>1283.8023620500001</v>
      </c>
      <c r="L10" s="12">
        <f t="shared" si="3"/>
        <v>1.5801156112970175E-2</v>
      </c>
      <c r="M10" s="13">
        <f t="shared" si="2"/>
        <v>-81.498571233306222</v>
      </c>
    </row>
    <row r="11" spans="1:13" ht="15.75" customHeight="1" x14ac:dyDescent="0.2">
      <c r="A11" s="9" t="s">
        <v>15</v>
      </c>
      <c r="B11" s="10">
        <v>1022.7858250399997</v>
      </c>
      <c r="C11" s="10">
        <v>6621.0033951600008</v>
      </c>
      <c r="D11" s="10">
        <v>1473.1318340162982</v>
      </c>
      <c r="E11" s="10">
        <v>490.30677062800004</v>
      </c>
      <c r="F11" s="11">
        <f t="shared" si="0"/>
        <v>9607.2278248442981</v>
      </c>
      <c r="G11" s="10">
        <v>324.12595881999999</v>
      </c>
      <c r="H11" s="10">
        <v>194.17136199999999</v>
      </c>
      <c r="I11" s="10">
        <v>1476.3079168299998</v>
      </c>
      <c r="J11" s="10">
        <v>563.99707321999995</v>
      </c>
      <c r="K11" s="11">
        <f t="shared" si="1"/>
        <v>2558.6023108699997</v>
      </c>
      <c r="L11" s="12">
        <f t="shared" si="3"/>
        <v>0.11795142396170924</v>
      </c>
      <c r="M11" s="13">
        <f t="shared" si="2"/>
        <v>15.029427902375293</v>
      </c>
    </row>
    <row r="12" spans="1:13" ht="15.75" customHeight="1" x14ac:dyDescent="0.2">
      <c r="A12" s="9" t="s">
        <v>16</v>
      </c>
      <c r="B12" s="10">
        <v>418.30529999999999</v>
      </c>
      <c r="C12" s="10">
        <v>726.37800000000016</v>
      </c>
      <c r="D12" s="10">
        <v>1040.3</v>
      </c>
      <c r="E12" s="10">
        <v>2</v>
      </c>
      <c r="F12" s="11">
        <f t="shared" si="0"/>
        <v>2186.9832999999999</v>
      </c>
      <c r="G12" s="10">
        <v>0</v>
      </c>
      <c r="H12" s="10">
        <v>402</v>
      </c>
      <c r="I12" s="10">
        <v>68</v>
      </c>
      <c r="J12" s="10">
        <v>0</v>
      </c>
      <c r="K12" s="11">
        <f t="shared" si="1"/>
        <v>470</v>
      </c>
      <c r="L12" s="12">
        <f t="shared" si="3"/>
        <v>0</v>
      </c>
      <c r="M12" s="13" t="s">
        <v>17</v>
      </c>
    </row>
    <row r="13" spans="1:13" ht="15.75" customHeight="1" x14ac:dyDescent="0.2">
      <c r="A13" s="9" t="s">
        <v>18</v>
      </c>
      <c r="B13" s="10">
        <v>25382.043999999998</v>
      </c>
      <c r="C13" s="10">
        <v>6675.2590263120028</v>
      </c>
      <c r="D13" s="10">
        <v>19145.633000000005</v>
      </c>
      <c r="E13" s="10">
        <v>18098.282000000003</v>
      </c>
      <c r="F13" s="11">
        <f t="shared" si="0"/>
        <v>69301.21802631201</v>
      </c>
      <c r="G13" s="10">
        <v>8141.9359999999997</v>
      </c>
      <c r="H13" s="10">
        <v>14347.057000000006</v>
      </c>
      <c r="I13" s="10">
        <v>17142.970999999994</v>
      </c>
      <c r="J13" s="10">
        <v>101068.11500000002</v>
      </c>
      <c r="K13" s="11">
        <f t="shared" si="1"/>
        <v>140700.07900000003</v>
      </c>
      <c r="L13" s="12">
        <f t="shared" si="3"/>
        <v>21.136861603403535</v>
      </c>
      <c r="M13" s="13">
        <f t="shared" si="2"/>
        <v>458.4403812472367</v>
      </c>
    </row>
    <row r="14" spans="1:13" ht="15.75" customHeight="1" x14ac:dyDescent="0.2">
      <c r="A14" s="9" t="s">
        <v>19</v>
      </c>
      <c r="B14" s="10">
        <v>0</v>
      </c>
      <c r="C14" s="10">
        <v>0</v>
      </c>
      <c r="D14" s="10">
        <v>0</v>
      </c>
      <c r="E14" s="10">
        <v>0</v>
      </c>
      <c r="F14" s="11">
        <f t="shared" si="0"/>
        <v>0</v>
      </c>
      <c r="G14" s="10">
        <v>5</v>
      </c>
      <c r="H14" s="10">
        <v>0</v>
      </c>
      <c r="I14" s="10">
        <v>0</v>
      </c>
      <c r="J14" s="10">
        <v>0</v>
      </c>
      <c r="K14" s="11">
        <f t="shared" si="1"/>
        <v>5</v>
      </c>
      <c r="L14" s="12">
        <f t="shared" si="3"/>
        <v>0</v>
      </c>
      <c r="M14" s="13" t="str">
        <f t="shared" si="2"/>
        <v>-</v>
      </c>
    </row>
    <row r="15" spans="1:13" ht="15.75" customHeight="1" x14ac:dyDescent="0.2">
      <c r="A15" s="9" t="s">
        <v>20</v>
      </c>
      <c r="B15" s="10">
        <v>129.74575619000001</v>
      </c>
      <c r="C15" s="10">
        <v>240.31491349999999</v>
      </c>
      <c r="D15" s="10">
        <v>16155.72990332</v>
      </c>
      <c r="E15" s="10">
        <v>170.06883644000001</v>
      </c>
      <c r="F15" s="11">
        <f t="shared" si="0"/>
        <v>16695.85940945</v>
      </c>
      <c r="G15" s="10">
        <v>168.45400000000001</v>
      </c>
      <c r="H15" s="10">
        <v>35354.075573818001</v>
      </c>
      <c r="I15" s="10">
        <v>7429.1852855300012</v>
      </c>
      <c r="J15" s="10">
        <v>7244.9092188700015</v>
      </c>
      <c r="K15" s="11">
        <f t="shared" si="1"/>
        <v>50196.624078218003</v>
      </c>
      <c r="L15" s="12">
        <f t="shared" si="3"/>
        <v>1.5151627542324064</v>
      </c>
      <c r="M15" s="13" t="s">
        <v>21</v>
      </c>
    </row>
    <row r="16" spans="1:13" ht="15.75" customHeight="1" thickBot="1" x14ac:dyDescent="0.25">
      <c r="A16" s="9" t="s">
        <v>22</v>
      </c>
      <c r="B16" s="10">
        <v>205.66</v>
      </c>
      <c r="C16" s="10">
        <v>570</v>
      </c>
      <c r="D16" s="10">
        <v>0</v>
      </c>
      <c r="E16" s="10">
        <v>1572.3600000000001</v>
      </c>
      <c r="F16" s="11">
        <f t="shared" si="0"/>
        <v>2348.02</v>
      </c>
      <c r="G16" s="10">
        <v>0</v>
      </c>
      <c r="H16" s="10">
        <v>0</v>
      </c>
      <c r="I16" s="10">
        <v>0</v>
      </c>
      <c r="J16" s="10">
        <v>1736.8895549099998</v>
      </c>
      <c r="K16" s="11">
        <f t="shared" si="1"/>
        <v>1736.8895549099998</v>
      </c>
      <c r="L16" s="12">
        <f t="shared" si="3"/>
        <v>0.36324407695275429</v>
      </c>
      <c r="M16" s="13">
        <f t="shared" si="2"/>
        <v>10.463860369762635</v>
      </c>
    </row>
    <row r="17" spans="1:13" ht="15.75" customHeight="1" thickBot="1" x14ac:dyDescent="0.25">
      <c r="A17" s="15" t="s">
        <v>10</v>
      </c>
      <c r="B17" s="16">
        <f t="shared" ref="B17:L17" si="4">SUM(B8:B16)</f>
        <v>165099.27911544006</v>
      </c>
      <c r="C17" s="16">
        <f t="shared" si="4"/>
        <v>84854.494512832025</v>
      </c>
      <c r="D17" s="16">
        <f t="shared" si="4"/>
        <v>100483.7309883163</v>
      </c>
      <c r="E17" s="16">
        <f t="shared" si="4"/>
        <v>408537.94084849785</v>
      </c>
      <c r="F17" s="16">
        <f t="shared" si="4"/>
        <v>758975.44546508614</v>
      </c>
      <c r="G17" s="16">
        <f t="shared" si="4"/>
        <v>190765.60603781999</v>
      </c>
      <c r="H17" s="17">
        <f t="shared" si="4"/>
        <v>99635.943890098002</v>
      </c>
      <c r="I17" s="17">
        <f t="shared" si="4"/>
        <v>159180.23388933777</v>
      </c>
      <c r="J17" s="17">
        <f t="shared" si="4"/>
        <v>478160.4615499099</v>
      </c>
      <c r="K17" s="16">
        <f t="shared" si="4"/>
        <v>927742.24536716565</v>
      </c>
      <c r="L17" s="18">
        <f t="shared" si="4"/>
        <v>100.00000000000003</v>
      </c>
      <c r="M17" s="19">
        <f t="shared" si="2"/>
        <v>17.041873897149461</v>
      </c>
    </row>
    <row r="18" spans="1:13" ht="15.75" customHeight="1" x14ac:dyDescent="0.2">
      <c r="A18" s="20" t="s">
        <v>23</v>
      </c>
      <c r="B18" s="21"/>
      <c r="C18" s="21"/>
      <c r="D18" s="21"/>
      <c r="E18" s="21"/>
      <c r="F18" s="21"/>
      <c r="G18" s="21"/>
      <c r="H18" s="21"/>
      <c r="I18" s="21"/>
      <c r="J18" s="21"/>
      <c r="K18" s="21"/>
      <c r="L18" s="22"/>
      <c r="M18" s="23"/>
    </row>
    <row r="19" spans="1:13" ht="15.75" customHeight="1" x14ac:dyDescent="0.2">
      <c r="A19" s="20" t="s">
        <v>24</v>
      </c>
      <c r="B19" s="21"/>
      <c r="C19" s="21"/>
      <c r="D19" s="21"/>
      <c r="E19" s="21"/>
      <c r="F19" s="21"/>
      <c r="G19" s="21"/>
      <c r="H19" s="21"/>
      <c r="I19" s="21"/>
      <c r="J19" s="21"/>
      <c r="K19" s="21"/>
      <c r="L19" s="21"/>
      <c r="M19" s="23"/>
    </row>
    <row r="20" spans="1:13" x14ac:dyDescent="0.2">
      <c r="A20" s="24"/>
      <c r="B20" s="21"/>
      <c r="C20" s="21"/>
      <c r="D20" s="21"/>
      <c r="E20" s="21"/>
      <c r="F20" s="21"/>
      <c r="G20" s="21"/>
      <c r="H20" s="21"/>
      <c r="I20" s="21"/>
      <c r="J20" s="21"/>
      <c r="K20" s="21"/>
      <c r="L20" s="21"/>
      <c r="M20" s="23"/>
    </row>
    <row r="21" spans="1:13" ht="15.75" customHeight="1" x14ac:dyDescent="0.2">
      <c r="A21" s="25" t="s">
        <v>25</v>
      </c>
      <c r="B21" s="1"/>
      <c r="C21" s="1"/>
      <c r="D21" s="1"/>
      <c r="E21" s="1"/>
      <c r="F21" s="1"/>
      <c r="G21" s="1"/>
      <c r="H21" s="1"/>
      <c r="I21" s="1"/>
      <c r="J21" s="26"/>
      <c r="K21" s="26"/>
      <c r="L21" s="27"/>
      <c r="M21" s="28"/>
    </row>
    <row r="22" spans="1:13" ht="15.75" customHeight="1" x14ac:dyDescent="0.2">
      <c r="A22" s="48" t="s">
        <v>26</v>
      </c>
      <c r="B22" s="48"/>
      <c r="C22" s="48"/>
      <c r="D22" s="48"/>
      <c r="E22" s="48"/>
      <c r="F22" s="48"/>
      <c r="G22" s="48"/>
      <c r="H22" s="48"/>
      <c r="I22" s="48"/>
      <c r="J22" s="48"/>
      <c r="K22" s="29"/>
      <c r="L22" s="27"/>
      <c r="M22" s="28"/>
    </row>
    <row r="23" spans="1:13" ht="15.75" customHeight="1" x14ac:dyDescent="0.2">
      <c r="A23" s="48" t="s">
        <v>2</v>
      </c>
      <c r="B23" s="48"/>
      <c r="C23" s="48"/>
      <c r="D23" s="48"/>
      <c r="E23" s="48"/>
      <c r="F23" s="48"/>
      <c r="G23" s="48"/>
      <c r="H23" s="48"/>
      <c r="I23" s="48"/>
      <c r="J23" s="48"/>
      <c r="K23" s="30"/>
      <c r="L23" s="27"/>
      <c r="M23" s="28"/>
    </row>
    <row r="24" spans="1:13" ht="15.75" customHeight="1" thickBot="1" x14ac:dyDescent="0.25">
      <c r="A24" s="25"/>
      <c r="B24" s="29"/>
      <c r="C24" s="29"/>
      <c r="D24" s="29"/>
      <c r="E24" s="30"/>
      <c r="F24" s="31"/>
      <c r="G24" s="31"/>
      <c r="H24" s="31"/>
      <c r="I24" s="31"/>
      <c r="J24" s="31"/>
      <c r="K24" s="31"/>
      <c r="L24" s="27"/>
      <c r="M24" s="28"/>
    </row>
    <row r="25" spans="1:13" ht="19.5" customHeight="1" x14ac:dyDescent="0.2">
      <c r="A25" s="49" t="s">
        <v>3</v>
      </c>
      <c r="B25" s="51">
        <v>2021</v>
      </c>
      <c r="C25" s="51">
        <v>2022</v>
      </c>
      <c r="D25" s="53" t="s">
        <v>27</v>
      </c>
      <c r="E25" s="54"/>
      <c r="F25" s="57" t="s">
        <v>28</v>
      </c>
      <c r="G25" s="58"/>
      <c r="H25" s="26"/>
      <c r="I25" s="26"/>
      <c r="J25" s="26"/>
      <c r="K25" s="26"/>
      <c r="L25" s="27"/>
      <c r="M25" s="28"/>
    </row>
    <row r="26" spans="1:13" ht="19.5" customHeight="1" thickBot="1" x14ac:dyDescent="0.25">
      <c r="A26" s="50"/>
      <c r="B26" s="52"/>
      <c r="C26" s="52"/>
      <c r="D26" s="55"/>
      <c r="E26" s="56"/>
      <c r="F26" s="59"/>
      <c r="G26" s="60"/>
      <c r="H26" s="26"/>
      <c r="I26" s="26"/>
      <c r="J26" s="26"/>
      <c r="K26" s="26"/>
      <c r="L26" s="27"/>
      <c r="M26" s="28"/>
    </row>
    <row r="27" spans="1:13" ht="15.75" customHeight="1" x14ac:dyDescent="0.2">
      <c r="A27" s="5"/>
      <c r="B27" s="6"/>
      <c r="C27" s="6"/>
      <c r="D27" s="32"/>
      <c r="F27" s="33"/>
      <c r="G27" s="26"/>
      <c r="H27" s="26"/>
      <c r="I27" s="26"/>
      <c r="J27" s="26"/>
      <c r="K27" s="26"/>
      <c r="L27" s="27"/>
      <c r="M27" s="28"/>
    </row>
    <row r="28" spans="1:13" ht="15.75" customHeight="1" x14ac:dyDescent="0.2">
      <c r="A28" s="9" t="s">
        <v>12</v>
      </c>
      <c r="B28" s="10">
        <f>SUM(B8:E8)</f>
        <v>658.25983837000001</v>
      </c>
      <c r="C28" s="10">
        <f>SUM(G8:J8)</f>
        <v>1703.722</v>
      </c>
      <c r="D28" s="46">
        <f>(C28/$C$37)*100</f>
        <v>0.18364173977285367</v>
      </c>
      <c r="E28" s="46"/>
      <c r="F28" s="47">
        <f t="shared" ref="F28:F33" si="5">IFERROR((C28/B28-1)*100,0)</f>
        <v>158.82210955157166</v>
      </c>
      <c r="G28" s="47"/>
      <c r="H28" s="34"/>
      <c r="I28" s="34"/>
      <c r="J28" s="34"/>
      <c r="K28" s="34"/>
      <c r="L28" s="35"/>
      <c r="M28" s="36"/>
    </row>
    <row r="29" spans="1:13" ht="15.75" customHeight="1" x14ac:dyDescent="0.2">
      <c r="A29" s="9" t="s">
        <v>13</v>
      </c>
      <c r="B29" s="10">
        <f t="shared" ref="B29:B36" si="6">SUM(B9:E9)</f>
        <v>655423.10384286987</v>
      </c>
      <c r="C29" s="10">
        <f t="shared" ref="C29:C36" si="7">SUM(G9:J9)</f>
        <v>729087.52606111765</v>
      </c>
      <c r="D29" s="46">
        <f t="shared" ref="D29:D36" si="8">(C29/$C$37)*100</f>
        <v>78.587294014251995</v>
      </c>
      <c r="E29" s="46"/>
      <c r="F29" s="47">
        <f t="shared" si="5"/>
        <v>11.2392165894579</v>
      </c>
      <c r="G29" s="47"/>
      <c r="H29" s="37"/>
      <c r="I29" s="37"/>
      <c r="J29" s="37"/>
      <c r="K29" s="37"/>
      <c r="L29" s="14"/>
      <c r="M29" s="14"/>
    </row>
    <row r="30" spans="1:13" ht="15.75" customHeight="1" x14ac:dyDescent="0.2">
      <c r="A30" s="9" t="s">
        <v>14</v>
      </c>
      <c r="B30" s="10">
        <f t="shared" si="6"/>
        <v>2754.7732232400003</v>
      </c>
      <c r="C30" s="10">
        <f t="shared" si="7"/>
        <v>1283.8023620500001</v>
      </c>
      <c r="D30" s="46">
        <f t="shared" si="8"/>
        <v>0.13837920698996725</v>
      </c>
      <c r="E30" s="46"/>
      <c r="F30" s="47">
        <f t="shared" si="5"/>
        <v>-53.397167098202438</v>
      </c>
      <c r="G30" s="47"/>
      <c r="H30" s="37"/>
      <c r="I30" s="37"/>
      <c r="J30" s="37"/>
      <c r="K30" s="37"/>
      <c r="L30" s="14"/>
      <c r="M30" s="14"/>
    </row>
    <row r="31" spans="1:13" ht="15.75" customHeight="1" x14ac:dyDescent="0.2">
      <c r="A31" s="9" t="s">
        <v>15</v>
      </c>
      <c r="B31" s="10">
        <f t="shared" si="6"/>
        <v>9607.2278248442981</v>
      </c>
      <c r="C31" s="10">
        <f t="shared" si="7"/>
        <v>2558.6023108699997</v>
      </c>
      <c r="D31" s="46">
        <f t="shared" si="8"/>
        <v>0.27578805682793939</v>
      </c>
      <c r="E31" s="46"/>
      <c r="F31" s="47">
        <f t="shared" si="5"/>
        <v>-73.367943828151411</v>
      </c>
      <c r="G31" s="47"/>
      <c r="H31" s="37"/>
      <c r="I31" s="37"/>
      <c r="J31" s="37"/>
      <c r="K31" s="37"/>
      <c r="L31" s="14"/>
      <c r="M31" s="14"/>
    </row>
    <row r="32" spans="1:13" ht="15.75" customHeight="1" x14ac:dyDescent="0.2">
      <c r="A32" s="9" t="s">
        <v>16</v>
      </c>
      <c r="B32" s="10">
        <f t="shared" si="6"/>
        <v>2186.9832999999999</v>
      </c>
      <c r="C32" s="10">
        <f t="shared" si="7"/>
        <v>470</v>
      </c>
      <c r="D32" s="46">
        <f t="shared" si="8"/>
        <v>5.0660622855865707E-2</v>
      </c>
      <c r="E32" s="46"/>
      <c r="F32" s="47">
        <f t="shared" si="5"/>
        <v>-78.509209466757241</v>
      </c>
      <c r="G32" s="47"/>
      <c r="H32" s="14"/>
      <c r="I32" s="14"/>
      <c r="J32" s="14"/>
      <c r="K32" s="14"/>
      <c r="L32" s="14"/>
      <c r="M32" s="14"/>
    </row>
    <row r="33" spans="1:13" ht="15.75" customHeight="1" x14ac:dyDescent="0.2">
      <c r="A33" s="9" t="s">
        <v>18</v>
      </c>
      <c r="B33" s="10">
        <f t="shared" si="6"/>
        <v>69301.21802631201</v>
      </c>
      <c r="C33" s="10">
        <f t="shared" si="7"/>
        <v>140700.07900000003</v>
      </c>
      <c r="D33" s="46">
        <f t="shared" si="8"/>
        <v>15.165858804275556</v>
      </c>
      <c r="E33" s="46"/>
      <c r="F33" s="47">
        <f t="shared" si="5"/>
        <v>103.02684859965892</v>
      </c>
      <c r="G33" s="47"/>
      <c r="H33" s="14"/>
      <c r="I33" s="14"/>
      <c r="J33" s="14"/>
      <c r="K33" s="14"/>
      <c r="L33" s="14"/>
      <c r="M33" s="14"/>
    </row>
    <row r="34" spans="1:13" ht="15.75" customHeight="1" x14ac:dyDescent="0.2">
      <c r="A34" s="9" t="s">
        <v>19</v>
      </c>
      <c r="B34" s="10">
        <f t="shared" si="6"/>
        <v>0</v>
      </c>
      <c r="C34" s="10">
        <f t="shared" si="7"/>
        <v>5</v>
      </c>
      <c r="D34" s="46">
        <f t="shared" si="8"/>
        <v>5.3894279633899685E-4</v>
      </c>
      <c r="E34" s="46"/>
      <c r="F34" s="47" t="s">
        <v>17</v>
      </c>
      <c r="G34" s="47"/>
      <c r="H34" s="14"/>
      <c r="I34" s="14"/>
      <c r="J34" s="14"/>
      <c r="K34" s="14"/>
      <c r="L34" s="14"/>
      <c r="M34" s="14"/>
    </row>
    <row r="35" spans="1:13" ht="15.75" customHeight="1" x14ac:dyDescent="0.2">
      <c r="A35" s="9" t="s">
        <v>20</v>
      </c>
      <c r="B35" s="10">
        <f t="shared" si="6"/>
        <v>16695.85940945</v>
      </c>
      <c r="C35" s="10">
        <f t="shared" si="7"/>
        <v>50196.624078218003</v>
      </c>
      <c r="D35" s="46">
        <f t="shared" si="8"/>
        <v>5.4106217894984461</v>
      </c>
      <c r="E35" s="46"/>
      <c r="F35" s="47">
        <f>IFERROR((C35/B35-1)*100,0)</f>
        <v>200.6531310979193</v>
      </c>
      <c r="G35" s="47"/>
      <c r="H35" s="14"/>
      <c r="I35" s="14"/>
      <c r="J35" s="14"/>
      <c r="K35" s="14"/>
      <c r="L35" s="14"/>
      <c r="M35" s="14"/>
    </row>
    <row r="36" spans="1:13" ht="15.75" customHeight="1" thickBot="1" x14ac:dyDescent="0.25">
      <c r="A36" s="9" t="s">
        <v>22</v>
      </c>
      <c r="B36" s="10">
        <f t="shared" si="6"/>
        <v>2348.02</v>
      </c>
      <c r="C36" s="10">
        <f t="shared" si="7"/>
        <v>1736.8895549099998</v>
      </c>
      <c r="D36" s="46">
        <f t="shared" si="8"/>
        <v>0.18721682273103818</v>
      </c>
      <c r="E36" s="46"/>
      <c r="F36" s="47">
        <f>IFERROR((C36/B36-1)*100,0)</f>
        <v>-26.027480391563962</v>
      </c>
      <c r="G36" s="47"/>
      <c r="H36" s="14"/>
      <c r="I36" s="14"/>
      <c r="J36" s="14"/>
      <c r="K36" s="14"/>
      <c r="L36" s="14"/>
      <c r="M36" s="14"/>
    </row>
    <row r="37" spans="1:13" ht="15.75" customHeight="1" thickBot="1" x14ac:dyDescent="0.25">
      <c r="A37" s="15" t="s">
        <v>10</v>
      </c>
      <c r="B37" s="16">
        <f t="shared" ref="B37:D37" si="9">SUM(B28:B36)</f>
        <v>758975.44546508614</v>
      </c>
      <c r="C37" s="16">
        <f t="shared" si="9"/>
        <v>927742.24536716565</v>
      </c>
      <c r="D37" s="42">
        <f t="shared" si="9"/>
        <v>100</v>
      </c>
      <c r="E37" s="42"/>
      <c r="F37" s="43">
        <f>IFERROR((C37/B37-1)*100,0)</f>
        <v>22.236134371733506</v>
      </c>
      <c r="G37" s="43"/>
      <c r="H37" s="2"/>
      <c r="I37" s="2"/>
      <c r="J37" s="2"/>
      <c r="K37" s="2"/>
      <c r="L37" s="2"/>
      <c r="M37" s="2"/>
    </row>
    <row r="38" spans="1:13" ht="15.75" customHeight="1" x14ac:dyDescent="0.2">
      <c r="A38" s="44" t="s">
        <v>23</v>
      </c>
      <c r="B38" s="44"/>
      <c r="C38" s="44"/>
      <c r="D38" s="44"/>
      <c r="E38" s="44"/>
      <c r="F38" s="44"/>
      <c r="G38" s="44"/>
      <c r="H38" s="44"/>
      <c r="I38" s="44"/>
      <c r="J38" s="44"/>
      <c r="K38" s="44"/>
      <c r="L38" s="2"/>
      <c r="M38" s="2"/>
    </row>
    <row r="39" spans="1:13" ht="15.75" customHeight="1" x14ac:dyDescent="0.2">
      <c r="A39" s="20" t="s">
        <v>24</v>
      </c>
      <c r="B39" s="38"/>
      <c r="C39" s="38"/>
      <c r="D39" s="38"/>
      <c r="E39" s="38"/>
      <c r="F39" s="38"/>
      <c r="G39" s="38"/>
      <c r="H39" s="38"/>
      <c r="I39" s="38"/>
      <c r="J39" s="38"/>
      <c r="K39" s="38"/>
      <c r="L39" s="2"/>
      <c r="M39" s="2"/>
    </row>
    <row r="40" spans="1:13" ht="15.75" customHeight="1" x14ac:dyDescent="0.2">
      <c r="A40" s="39" t="s">
        <v>29</v>
      </c>
      <c r="B40" s="39"/>
      <c r="C40" s="39"/>
      <c r="D40" s="39"/>
      <c r="E40" s="39"/>
      <c r="F40" s="39"/>
      <c r="G40" s="39"/>
      <c r="H40" s="39"/>
      <c r="I40" s="39"/>
      <c r="J40" s="39"/>
      <c r="K40" s="39"/>
      <c r="L40" s="40"/>
      <c r="M40" s="40"/>
    </row>
    <row r="41" spans="1:13" ht="15.75" customHeight="1" x14ac:dyDescent="0.2">
      <c r="A41" s="45" t="s">
        <v>30</v>
      </c>
      <c r="B41" s="45"/>
      <c r="C41" s="45"/>
      <c r="D41" s="45"/>
      <c r="E41" s="45"/>
      <c r="F41" s="45"/>
      <c r="G41" s="45"/>
      <c r="H41" s="45"/>
      <c r="I41" s="45"/>
      <c r="J41" s="45"/>
      <c r="K41" s="45"/>
      <c r="L41" s="41"/>
      <c r="M41" s="41"/>
    </row>
    <row r="42" spans="1:13" ht="15.75" customHeight="1" x14ac:dyDescent="0.2">
      <c r="A42" s="45"/>
      <c r="B42" s="45"/>
      <c r="C42" s="45"/>
      <c r="D42" s="45"/>
      <c r="E42" s="45"/>
      <c r="F42" s="45"/>
      <c r="G42" s="45"/>
      <c r="H42" s="45"/>
      <c r="I42" s="45"/>
      <c r="J42" s="45"/>
      <c r="K42" s="45"/>
      <c r="L42" s="41"/>
      <c r="M42" s="41"/>
    </row>
    <row r="43" spans="1:13" ht="15.75" customHeight="1" x14ac:dyDescent="0.2">
      <c r="A43" s="45"/>
      <c r="B43" s="45"/>
      <c r="C43" s="45"/>
      <c r="D43" s="45"/>
      <c r="E43" s="45"/>
      <c r="F43" s="45"/>
      <c r="G43" s="45"/>
      <c r="H43" s="45"/>
      <c r="I43" s="45"/>
      <c r="J43" s="45"/>
      <c r="K43" s="45"/>
      <c r="L43" s="41"/>
      <c r="M43" s="41"/>
    </row>
  </sheetData>
  <mergeCells count="37">
    <mergeCell ref="A1:M1"/>
    <mergeCell ref="A2:M2"/>
    <mergeCell ref="A3:M3"/>
    <mergeCell ref="A5:A6"/>
    <mergeCell ref="B5:F5"/>
    <mergeCell ref="G5:K5"/>
    <mergeCell ref="L5:L6"/>
    <mergeCell ref="M5:M6"/>
    <mergeCell ref="A22:J22"/>
    <mergeCell ref="A23:J23"/>
    <mergeCell ref="A25:A26"/>
    <mergeCell ref="B25:B26"/>
    <mergeCell ref="C25:C26"/>
    <mergeCell ref="D25:E26"/>
    <mergeCell ref="F25:G26"/>
    <mergeCell ref="D28:E28"/>
    <mergeCell ref="F28:G28"/>
    <mergeCell ref="D29:E29"/>
    <mergeCell ref="F29:G29"/>
    <mergeCell ref="D30:E30"/>
    <mergeCell ref="F30:G30"/>
    <mergeCell ref="D31:E31"/>
    <mergeCell ref="F31:G31"/>
    <mergeCell ref="D32:E32"/>
    <mergeCell ref="F32:G32"/>
    <mergeCell ref="D33:E33"/>
    <mergeCell ref="F33:G33"/>
    <mergeCell ref="D37:E37"/>
    <mergeCell ref="F37:G37"/>
    <mergeCell ref="A38:K38"/>
    <mergeCell ref="A41:K43"/>
    <mergeCell ref="D34:E34"/>
    <mergeCell ref="F34:G34"/>
    <mergeCell ref="D35:E35"/>
    <mergeCell ref="F35:G35"/>
    <mergeCell ref="D36:E36"/>
    <mergeCell ref="F36:G36"/>
  </mergeCells>
  <printOptions horizontalCentered="1"/>
  <pageMargins left="0.70866141732283472" right="0.39370078740157483" top="0.70866141732283472" bottom="0.3937007874015748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7A-7B</vt:lpstr>
      <vt:lpstr>'7A-7B'!Print_Area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2023-02-08T02:10:55Z</dcterms:created>
  <dcterms:modified xsi:type="dcterms:W3CDTF">2023-02-08T03:26:35Z</dcterms:modified>
</cp:coreProperties>
</file>