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SA\Desktop\AI Excel Files Q4 2022\"/>
    </mc:Choice>
  </mc:AlternateContent>
  <xr:revisionPtr revIDLastSave="0" documentId="13_ncr:1_{EC56962C-BC17-43FA-B58A-B7E283C96E6C}" xr6:coauthVersionLast="47" xr6:coauthVersionMax="47" xr10:uidLastSave="{00000000-0000-0000-0000-000000000000}"/>
  <bookViews>
    <workbookView xWindow="14250" yWindow="1440" windowWidth="14745" windowHeight="12855" xr2:uid="{D117D58D-7113-424C-83A5-E3901A9D7D58}"/>
  </bookViews>
  <sheets>
    <sheet name="10A-10B" sheetId="1" r:id="rId1"/>
  </sheets>
  <externalReferences>
    <externalReference r:id="rId2"/>
  </externalReferences>
  <definedNames>
    <definedName name="_xlnm.Print_Area" localSheetId="0">'10A-10B'!$A$1:$M$60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3" i="1" l="1"/>
  <c r="B53" i="1"/>
  <c r="C52" i="1"/>
  <c r="E52" i="1" s="1"/>
  <c r="B52" i="1"/>
  <c r="C51" i="1"/>
  <c r="B51" i="1"/>
  <c r="C50" i="1"/>
  <c r="B50" i="1"/>
  <c r="C49" i="1"/>
  <c r="B49" i="1"/>
  <c r="C48" i="1"/>
  <c r="B48" i="1"/>
  <c r="E48" i="1" s="1"/>
  <c r="C47" i="1"/>
  <c r="B47" i="1"/>
  <c r="C46" i="1"/>
  <c r="B46" i="1"/>
  <c r="E45" i="1"/>
  <c r="C45" i="1"/>
  <c r="B45" i="1"/>
  <c r="C44" i="1"/>
  <c r="B44" i="1"/>
  <c r="C43" i="1"/>
  <c r="B43" i="1"/>
  <c r="C42" i="1"/>
  <c r="B42" i="1"/>
  <c r="E42" i="1" s="1"/>
  <c r="C41" i="1"/>
  <c r="B41" i="1"/>
  <c r="C40" i="1"/>
  <c r="B40" i="1"/>
  <c r="C39" i="1"/>
  <c r="B39" i="1"/>
  <c r="C38" i="1"/>
  <c r="B38" i="1"/>
  <c r="C37" i="1"/>
  <c r="E37" i="1" s="1"/>
  <c r="B37" i="1"/>
  <c r="C36" i="1"/>
  <c r="B36" i="1"/>
  <c r="B54" i="1" s="1"/>
  <c r="J26" i="1"/>
  <c r="L25" i="1" s="1"/>
  <c r="I26" i="1"/>
  <c r="H26" i="1"/>
  <c r="G26" i="1"/>
  <c r="E26" i="1"/>
  <c r="D26" i="1"/>
  <c r="C26" i="1"/>
  <c r="B26" i="1"/>
  <c r="M25" i="1"/>
  <c r="K25" i="1"/>
  <c r="F25" i="1"/>
  <c r="M24" i="1"/>
  <c r="L24" i="1"/>
  <c r="K24" i="1"/>
  <c r="F24" i="1"/>
  <c r="L23" i="1"/>
  <c r="K23" i="1"/>
  <c r="F23" i="1"/>
  <c r="M22" i="1"/>
  <c r="L22" i="1"/>
  <c r="K22" i="1"/>
  <c r="F22" i="1"/>
  <c r="M21" i="1"/>
  <c r="L21" i="1"/>
  <c r="K21" i="1"/>
  <c r="F21" i="1"/>
  <c r="M20" i="1"/>
  <c r="L20" i="1"/>
  <c r="K20" i="1"/>
  <c r="F20" i="1"/>
  <c r="M19" i="1"/>
  <c r="L19" i="1"/>
  <c r="K19" i="1"/>
  <c r="F19" i="1"/>
  <c r="M18" i="1"/>
  <c r="L18" i="1"/>
  <c r="K18" i="1"/>
  <c r="F18" i="1"/>
  <c r="M17" i="1"/>
  <c r="L17" i="1"/>
  <c r="K17" i="1"/>
  <c r="F17" i="1"/>
  <c r="M16" i="1"/>
  <c r="L16" i="1"/>
  <c r="K16" i="1"/>
  <c r="F16" i="1"/>
  <c r="M15" i="1"/>
  <c r="L15" i="1"/>
  <c r="K15" i="1"/>
  <c r="F15" i="1"/>
  <c r="M14" i="1"/>
  <c r="L14" i="1"/>
  <c r="K14" i="1"/>
  <c r="F14" i="1"/>
  <c r="M13" i="1"/>
  <c r="L13" i="1"/>
  <c r="K13" i="1"/>
  <c r="F13" i="1"/>
  <c r="M12" i="1"/>
  <c r="L12" i="1"/>
  <c r="K12" i="1"/>
  <c r="F12" i="1"/>
  <c r="M11" i="1"/>
  <c r="L11" i="1"/>
  <c r="K11" i="1"/>
  <c r="F11" i="1"/>
  <c r="M10" i="1"/>
  <c r="L10" i="1"/>
  <c r="K10" i="1"/>
  <c r="F10" i="1"/>
  <c r="L9" i="1"/>
  <c r="K9" i="1"/>
  <c r="F9" i="1"/>
  <c r="M8" i="1"/>
  <c r="L8" i="1"/>
  <c r="K8" i="1"/>
  <c r="F8" i="1"/>
  <c r="F26" i="1" l="1"/>
  <c r="K26" i="1"/>
  <c r="M26" i="1"/>
  <c r="E41" i="1"/>
  <c r="L26" i="1"/>
  <c r="E39" i="1"/>
  <c r="E43" i="1"/>
  <c r="E49" i="1"/>
  <c r="E53" i="1"/>
  <c r="E36" i="1"/>
  <c r="E44" i="1"/>
  <c r="E51" i="1"/>
  <c r="C54" i="1"/>
  <c r="E40" i="1"/>
  <c r="E50" i="1"/>
  <c r="E54" i="1" l="1"/>
  <c r="D39" i="1"/>
  <c r="D47" i="1"/>
  <c r="D43" i="1"/>
  <c r="D42" i="1"/>
  <c r="D41" i="1"/>
  <c r="D52" i="1"/>
  <c r="D48" i="1"/>
  <c r="D45" i="1"/>
  <c r="D37" i="1"/>
  <c r="D38" i="1"/>
  <c r="D44" i="1"/>
  <c r="D49" i="1"/>
  <c r="D40" i="1"/>
  <c r="D46" i="1"/>
  <c r="D53" i="1"/>
  <c r="D50" i="1"/>
  <c r="D51" i="1"/>
  <c r="D36" i="1"/>
  <c r="D54" i="1" l="1"/>
</calcChain>
</file>

<file path=xl/sharedStrings.xml><?xml version="1.0" encoding="utf-8"?>
<sst xmlns="http://schemas.openxmlformats.org/spreadsheetml/2006/main" count="71" uniqueCount="41">
  <si>
    <t>TABLE 10A. Total Approved Investments of Foreign and Filipino Nationals by Region at Current Prices:</t>
  </si>
  <si>
    <t>First Quarter 2021 to Fourth Quarter 2022</t>
  </si>
  <si>
    <t>First Quarter 2019 to Fourth Quarter 2020</t>
  </si>
  <si>
    <t>(in million PhP)</t>
  </si>
  <si>
    <t>Region</t>
  </si>
  <si>
    <t>Share to 
Total (%)
Q4 2022</t>
  </si>
  <si>
    <t>Growth Rate (%)
Q4 2021  -   Q4 2022</t>
  </si>
  <si>
    <t xml:space="preserve">Q1 </t>
  </si>
  <si>
    <t>Q2</t>
  </si>
  <si>
    <t>Q3</t>
  </si>
  <si>
    <t>Q4</t>
  </si>
  <si>
    <t>Total</t>
  </si>
  <si>
    <t>Q1</t>
  </si>
  <si>
    <t>NCR - National Capital Region</t>
  </si>
  <si>
    <t>Nationwide</t>
  </si>
  <si>
    <t>CAR - Cordillera Administrative Region</t>
  </si>
  <si>
    <t>-</t>
  </si>
  <si>
    <t>I       - Ilocos Region</t>
  </si>
  <si>
    <t>II      - Cagayan Valley</t>
  </si>
  <si>
    <t>III     - Central Luzon</t>
  </si>
  <si>
    <t>IVA   - CALABARZON</t>
  </si>
  <si>
    <t>MIMAROPA</t>
  </si>
  <si>
    <t>V      - Bicol Region</t>
  </si>
  <si>
    <t>VI     - Western Visayas</t>
  </si>
  <si>
    <t>VII    - Central Visayas</t>
  </si>
  <si>
    <t>VIII   - Eastern Visayas</t>
  </si>
  <si>
    <t>IX     - Zamboanga Peninsula</t>
  </si>
  <si>
    <t>X      - Northern Mindanao</t>
  </si>
  <si>
    <t>XI     - Davao Region</t>
  </si>
  <si>
    <t>XII    - SOCCSKSARGEN</t>
  </si>
  <si>
    <t>XIII   - Caraga</t>
  </si>
  <si>
    <t>BARMM - Bangsamoro Autonomous Region in Muslim Mindanao</t>
  </si>
  <si>
    <t>Dash (-) is equivalent to zero</t>
  </si>
  <si>
    <t>TABLE 10B. Total Approved Investments of Foreign and Filipino Nationals by Region at Current Prices:</t>
  </si>
  <si>
    <t>2021 and 2022</t>
  </si>
  <si>
    <t>Share to 
Total (%) 2022</t>
  </si>
  <si>
    <t>Growth Rate (%)
2021 - 2022</t>
  </si>
  <si>
    <t>**</t>
  </si>
  <si>
    <t xml:space="preserve">**Growth rates greater than 1,000 </t>
  </si>
  <si>
    <r>
      <rPr>
        <b/>
        <i/>
        <sz val="9"/>
        <rFont val="Arial"/>
        <family val="2"/>
      </rPr>
      <t>Note:</t>
    </r>
    <r>
      <rPr>
        <i/>
        <sz val="9"/>
        <rFont val="Arial"/>
        <family val="2"/>
      </rPr>
      <t xml:space="preserve"> Details may not add up to totals due to rounding.</t>
    </r>
  </si>
  <si>
    <r>
      <rPr>
        <b/>
        <i/>
        <sz val="9"/>
        <rFont val="Arial"/>
        <family val="2"/>
      </rPr>
      <t xml:space="preserve">Sources: </t>
    </r>
    <r>
      <rPr>
        <i/>
        <sz val="9"/>
        <rFont val="Arial"/>
        <family val="2"/>
      </rPr>
      <t xml:space="preserve"> Authority of the Freeport Area of Bataan (AFAB), Board of Investments (BOI), 
                   BOI-Bangsamoro Autonomous Region in Muslim Mindanao (BOI-BARMM), Clark Development Corporation (CDC), 
                   Cagayan Economic Zone Authority (CEZA), Philippine Economic Zone Authority (PEZA), Poro Point Management Corporation (PPMC),  
                   Subic Bay Metropolitan Authority (SBMA), and Tourism Infrastracture and Enterprise Zone Authority (TIEZA).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</si>
</sst>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_);[Red]\(#,##0.0\)"/>
    <numFmt numFmtId="165" formatCode="#,##0.0"/>
    <numFmt numFmtId="166" formatCode="_(* #,##0.0_);_(* \(#,##0.0\);_(* &quot;-&quot;??_);_(@_)"/>
    <numFmt numFmtId="167" formatCode="_(* #,##0.00_);_(* \(#,##0.00\);_(* &quot;-&quot;??_);_(@_)"/>
    <numFmt numFmtId="168" formatCode="#,##0.0_ ;[Red]\-#,##0.0\ "/>
    <numFmt numFmtId="169" formatCode="_-* #,##0.0_-;\-* #,##0.0_-;_-* &quot;-&quot;??_-;_-@_-"/>
    <numFmt numFmtId="173" formatCode="#,##0;[Red]#,##0"/>
    <numFmt numFmtId="174" formatCode="0.0_);[Red]\(0.0\)"/>
  </numFmts>
  <fonts count="10" x14ac:knownFonts="1">
    <font>
      <sz val="10"/>
      <color rgb="FF000000"/>
      <name val="Arial"/>
    </font>
    <font>
      <b/>
      <sz val="10"/>
      <color theme="1"/>
      <name val="Arial"/>
      <family val="2"/>
    </font>
    <font>
      <sz val="10"/>
      <name val="Arial"/>
      <family val="2"/>
    </font>
    <font>
      <sz val="10"/>
      <color theme="1"/>
      <name val="Arial"/>
      <family val="2"/>
    </font>
    <font>
      <b/>
      <sz val="10"/>
      <name val="Arial"/>
      <family val="2"/>
    </font>
    <font>
      <sz val="10"/>
      <color rgb="FF000000"/>
      <name val="Arial"/>
      <family val="2"/>
    </font>
    <font>
      <i/>
      <sz val="9"/>
      <color theme="1"/>
      <name val="Arial"/>
      <family val="2"/>
    </font>
    <font>
      <sz val="8"/>
      <color theme="1"/>
      <name val="Arial"/>
      <family val="2"/>
    </font>
    <font>
      <i/>
      <sz val="9"/>
      <name val="Arial"/>
      <family val="2"/>
    </font>
    <font>
      <b/>
      <i/>
      <sz val="9"/>
      <name val="Arial"/>
      <family val="2"/>
    </font>
  </fonts>
  <fills count="4">
    <fill>
      <patternFill patternType="none"/>
    </fill>
    <fill>
      <patternFill patternType="gray125"/>
    </fill>
    <fill>
      <patternFill patternType="solid">
        <fgColor rgb="FFFFFFFF"/>
        <bgColor rgb="FFFFFFFF"/>
      </patternFill>
    </fill>
    <fill>
      <patternFill patternType="solid">
        <fgColor indexed="9"/>
        <bgColor indexed="64"/>
      </patternFill>
    </fill>
  </fills>
  <borders count="12">
    <border>
      <left/>
      <right/>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top style="medium">
        <color rgb="FF000000"/>
      </top>
      <bottom style="medium">
        <color rgb="FF000000"/>
      </bottom>
      <diagonal/>
    </border>
  </borders>
  <cellStyleXfs count="3">
    <xf numFmtId="0" fontId="0" fillId="0" borderId="0"/>
    <xf numFmtId="43" fontId="5" fillId="0" borderId="0" applyFont="0" applyFill="0" applyBorder="0" applyAlignment="0" applyProtection="0"/>
    <xf numFmtId="0" fontId="2" fillId="0" borderId="0"/>
  </cellStyleXfs>
  <cellXfs count="52">
    <xf numFmtId="0" fontId="0" fillId="0" borderId="0" xfId="0"/>
    <xf numFmtId="0" fontId="1" fillId="2" borderId="0" xfId="0" applyFont="1" applyFill="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2" borderId="0" xfId="0" applyFont="1" applyFill="1" applyAlignment="1">
      <alignment vertical="center"/>
    </xf>
    <xf numFmtId="0" fontId="0" fillId="0" borderId="0" xfId="0" applyAlignment="1">
      <alignment vertical="center"/>
    </xf>
    <xf numFmtId="0" fontId="1" fillId="0" borderId="1" xfId="0" applyFont="1" applyBorder="1" applyAlignment="1">
      <alignment horizontal="center" vertical="center"/>
    </xf>
    <xf numFmtId="0" fontId="1" fillId="2" borderId="2" xfId="0" applyFont="1" applyFill="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3"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 fillId="0" borderId="7" xfId="0" applyFont="1" applyBorder="1" applyAlignment="1">
      <alignment horizontal="center" vertical="center"/>
    </xf>
    <xf numFmtId="3" fontId="1" fillId="2" borderId="8" xfId="0" applyNumberFormat="1" applyFont="1" applyFill="1" applyBorder="1" applyAlignment="1">
      <alignment horizontal="center" vertical="center"/>
    </xf>
    <xf numFmtId="0" fontId="1" fillId="0" borderId="9" xfId="0" applyFont="1" applyBorder="1" applyAlignment="1">
      <alignment horizontal="center" vertical="center"/>
    </xf>
    <xf numFmtId="3" fontId="1" fillId="2" borderId="8" xfId="0" applyNumberFormat="1" applyFont="1" applyFill="1" applyBorder="1" applyAlignment="1">
      <alignment horizontal="center" vertical="center" wrapText="1"/>
    </xf>
    <xf numFmtId="164" fontId="1" fillId="2" borderId="10" xfId="0" applyNumberFormat="1" applyFont="1" applyFill="1" applyBorder="1" applyAlignment="1">
      <alignment horizontal="center" vertical="center" wrapText="1"/>
    </xf>
    <xf numFmtId="165" fontId="3" fillId="2" borderId="0" xfId="0" applyNumberFormat="1" applyFont="1" applyFill="1" applyAlignment="1">
      <alignment vertical="center"/>
    </xf>
    <xf numFmtId="0" fontId="4" fillId="0" borderId="0" xfId="2" applyFont="1" applyAlignment="1">
      <alignment horizontal="left" vertical="center"/>
    </xf>
    <xf numFmtId="167" fontId="3" fillId="0" borderId="0" xfId="0" applyNumberFormat="1" applyFont="1" applyAlignment="1">
      <alignment vertical="center"/>
    </xf>
    <xf numFmtId="167" fontId="1" fillId="0" borderId="0" xfId="0" applyNumberFormat="1" applyFont="1" applyAlignment="1">
      <alignment vertical="center"/>
    </xf>
    <xf numFmtId="166" fontId="1" fillId="0" borderId="0" xfId="0" applyNumberFormat="1" applyFont="1" applyAlignment="1">
      <alignment vertical="center"/>
    </xf>
    <xf numFmtId="168" fontId="4" fillId="0" borderId="0" xfId="0" applyNumberFormat="1" applyFont="1" applyAlignment="1">
      <alignment horizontal="right" vertical="center"/>
    </xf>
    <xf numFmtId="0" fontId="4" fillId="0" borderId="0" xfId="2" applyFont="1" applyAlignment="1">
      <alignment horizontal="left" vertical="center" wrapText="1"/>
    </xf>
    <xf numFmtId="0" fontId="1" fillId="2" borderId="11" xfId="0" applyFont="1" applyFill="1" applyBorder="1" applyAlignment="1">
      <alignment horizontal="left" vertical="center"/>
    </xf>
    <xf numFmtId="167" fontId="1" fillId="2" borderId="11" xfId="0" applyNumberFormat="1" applyFont="1" applyFill="1" applyBorder="1" applyAlignment="1">
      <alignment horizontal="right" vertical="center"/>
    </xf>
    <xf numFmtId="167" fontId="1" fillId="0" borderId="11" xfId="0" applyNumberFormat="1" applyFont="1" applyBorder="1" applyAlignment="1">
      <alignment horizontal="right" vertical="center"/>
    </xf>
    <xf numFmtId="166" fontId="1" fillId="2" borderId="11" xfId="0" applyNumberFormat="1" applyFont="1" applyFill="1" applyBorder="1" applyAlignment="1">
      <alignment horizontal="right" vertical="center"/>
    </xf>
    <xf numFmtId="168" fontId="4" fillId="2" borderId="11" xfId="0" applyNumberFormat="1" applyFont="1" applyFill="1" applyBorder="1" applyAlignment="1">
      <alignment horizontal="right" vertical="center"/>
    </xf>
    <xf numFmtId="49" fontId="6" fillId="0" borderId="0" xfId="0" quotePrefix="1" applyNumberFormat="1" applyFont="1" applyAlignment="1">
      <alignment horizontal="left" vertical="center"/>
    </xf>
    <xf numFmtId="165" fontId="1" fillId="2" borderId="0" xfId="0" applyNumberFormat="1" applyFont="1" applyFill="1" applyAlignment="1">
      <alignment horizontal="right" vertical="center"/>
    </xf>
    <xf numFmtId="164" fontId="1" fillId="2" borderId="0" xfId="0" applyNumberFormat="1" applyFont="1" applyFill="1" applyAlignment="1">
      <alignment horizontal="right" vertical="center"/>
    </xf>
    <xf numFmtId="166" fontId="1" fillId="2" borderId="0" xfId="0" applyNumberFormat="1" applyFont="1" applyFill="1" applyAlignment="1">
      <alignment horizontal="right" vertical="center"/>
    </xf>
    <xf numFmtId="169" fontId="1" fillId="2" borderId="0" xfId="1" applyNumberFormat="1" applyFont="1" applyFill="1" applyBorder="1" applyAlignment="1">
      <alignment horizontal="right" vertical="center"/>
    </xf>
    <xf numFmtId="0" fontId="1" fillId="2" borderId="0" xfId="0" applyFont="1" applyFill="1" applyAlignment="1">
      <alignment vertical="center"/>
    </xf>
    <xf numFmtId="0" fontId="2" fillId="0" borderId="0" xfId="0" applyFont="1" applyAlignment="1">
      <alignment vertical="center"/>
    </xf>
    <xf numFmtId="169" fontId="3" fillId="2" borderId="0" xfId="1" applyNumberFormat="1" applyFont="1" applyFill="1" applyBorder="1" applyAlignment="1">
      <alignment vertical="center"/>
    </xf>
    <xf numFmtId="173" fontId="1" fillId="2" borderId="0" xfId="0" applyNumberFormat="1" applyFont="1" applyFill="1" applyAlignment="1">
      <alignment horizontal="left" vertical="center"/>
    </xf>
    <xf numFmtId="0" fontId="1" fillId="2" borderId="5" xfId="0" applyFont="1" applyFill="1" applyBorder="1" applyAlignment="1">
      <alignment horizontal="center" vertical="center"/>
    </xf>
    <xf numFmtId="0" fontId="2" fillId="0" borderId="8" xfId="0" applyFont="1" applyBorder="1" applyAlignment="1">
      <alignment vertical="center"/>
    </xf>
    <xf numFmtId="165" fontId="1" fillId="2" borderId="0" xfId="0" applyNumberFormat="1" applyFont="1" applyFill="1" applyAlignment="1">
      <alignment vertical="center"/>
    </xf>
    <xf numFmtId="166" fontId="1" fillId="2" borderId="0" xfId="0" applyNumberFormat="1" applyFont="1" applyFill="1" applyAlignment="1">
      <alignment vertical="center"/>
    </xf>
    <xf numFmtId="174" fontId="1" fillId="2" borderId="0" xfId="0" applyNumberFormat="1" applyFont="1" applyFill="1" applyAlignment="1">
      <alignment vertical="center"/>
    </xf>
    <xf numFmtId="0" fontId="1" fillId="2" borderId="0" xfId="0" applyFont="1" applyFill="1" applyAlignment="1">
      <alignment horizontal="left" vertical="center"/>
    </xf>
    <xf numFmtId="167" fontId="3" fillId="0" borderId="0" xfId="0" applyNumberFormat="1" applyFont="1" applyAlignment="1">
      <alignment vertical="top"/>
    </xf>
    <xf numFmtId="166" fontId="1" fillId="0" borderId="0" xfId="0" applyNumberFormat="1" applyFont="1" applyAlignment="1">
      <alignment vertical="top"/>
    </xf>
    <xf numFmtId="168" fontId="4" fillId="0" borderId="0" xfId="0" applyNumberFormat="1" applyFont="1" applyAlignment="1">
      <alignment horizontal="right" vertical="top"/>
    </xf>
    <xf numFmtId="0" fontId="7" fillId="0" borderId="0" xfId="0" applyFont="1" applyAlignment="1">
      <alignment horizontal="left" vertical="center" wrapText="1"/>
    </xf>
    <xf numFmtId="167" fontId="3" fillId="0" borderId="0" xfId="0" applyNumberFormat="1" applyFont="1" applyAlignment="1">
      <alignment horizontal="right" vertical="top"/>
    </xf>
    <xf numFmtId="165" fontId="1" fillId="2" borderId="11" xfId="0" applyNumberFormat="1" applyFont="1" applyFill="1" applyBorder="1" applyAlignment="1">
      <alignment horizontal="right" vertical="center"/>
    </xf>
    <xf numFmtId="0" fontId="8" fillId="3" borderId="0" xfId="0" applyFont="1" applyFill="1" applyAlignment="1">
      <alignment vertical="center"/>
    </xf>
    <xf numFmtId="0" fontId="8" fillId="3" borderId="0" xfId="0" applyFont="1" applyFill="1" applyAlignment="1">
      <alignment horizontal="left" vertical="center" wrapText="1"/>
    </xf>
  </cellXfs>
  <cellStyles count="3">
    <cellStyle name="Comma" xfId="1" builtinId="3"/>
    <cellStyle name="Normal" xfId="0" builtinId="0"/>
    <cellStyle name="Normal 2 2" xfId="2" xr:uid="{5FB360CB-B9E2-4B5C-975C-63DD80D1CE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A143-4540-962A-57A6EDE2E419}"/>
            </c:ext>
          </c:extLst>
        </c:ser>
        <c:dLbls>
          <c:showLegendKey val="0"/>
          <c:showVal val="0"/>
          <c:showCatName val="0"/>
          <c:showSerName val="0"/>
          <c:showPercent val="0"/>
          <c:showBubbleSize val="0"/>
        </c:dLbls>
        <c:marker val="1"/>
        <c:smooth val="0"/>
        <c:axId val="292518079"/>
        <c:axId val="1"/>
      </c:lineChart>
      <c:catAx>
        <c:axId val="2925180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9251807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B98E-4CBC-B4A6-09AB961BEF9A}"/>
            </c:ext>
          </c:extLst>
        </c:ser>
        <c:dLbls>
          <c:showLegendKey val="0"/>
          <c:showVal val="0"/>
          <c:showCatName val="0"/>
          <c:showSerName val="0"/>
          <c:showPercent val="0"/>
          <c:showBubbleSize val="0"/>
        </c:dLbls>
        <c:marker val="1"/>
        <c:smooth val="0"/>
        <c:axId val="292505279"/>
        <c:axId val="1"/>
      </c:lineChart>
      <c:catAx>
        <c:axId val="2925052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9250527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59</xdr:row>
      <xdr:rowOff>0</xdr:rowOff>
    </xdr:from>
    <xdr:to>
      <xdr:col>11</xdr:col>
      <xdr:colOff>0</xdr:colOff>
      <xdr:row>59</xdr:row>
      <xdr:rowOff>0</xdr:rowOff>
    </xdr:to>
    <xdr:graphicFrame macro="">
      <xdr:nvGraphicFramePr>
        <xdr:cNvPr id="2" name="Chart 1">
          <a:extLst>
            <a:ext uri="{FF2B5EF4-FFF2-40B4-BE49-F238E27FC236}">
              <a16:creationId xmlns:a16="http://schemas.microsoft.com/office/drawing/2014/main" id="{502C6312-94B0-4803-AFB4-59E6E47F76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59</xdr:row>
      <xdr:rowOff>0</xdr:rowOff>
    </xdr:from>
    <xdr:to>
      <xdr:col>11</xdr:col>
      <xdr:colOff>0</xdr:colOff>
      <xdr:row>59</xdr:row>
      <xdr:rowOff>0</xdr:rowOff>
    </xdr:to>
    <xdr:graphicFrame macro="">
      <xdr:nvGraphicFramePr>
        <xdr:cNvPr id="3" name="Chart 1">
          <a:extLst>
            <a:ext uri="{FF2B5EF4-FFF2-40B4-BE49-F238E27FC236}">
              <a16:creationId xmlns:a16="http://schemas.microsoft.com/office/drawing/2014/main" id="{1192A406-CEAD-4F25-A4A3-7120667504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SA\Downloads\Q4%202022%20Statistical%20Tables%20ao%2007Feb2023.xlsx" TargetMode="External"/><Relationship Id="rId1" Type="http://schemas.openxmlformats.org/officeDocument/2006/relationships/externalLinkPath" Target="/Users/PSA/Downloads/Q4%202022%20Statistical%20Tables%20ao%2007Feb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1"/>
      <sheetName val="1.2"/>
      <sheetName val="1.3"/>
      <sheetName val="2A-2B"/>
      <sheetName val="3A-3B"/>
      <sheetName val="4A-4B"/>
      <sheetName val="5A-5B"/>
      <sheetName val="6A-6B"/>
      <sheetName val="7A-7B"/>
      <sheetName val="8A-8B"/>
      <sheetName val="9A-9B"/>
      <sheetName val="10A-10B"/>
      <sheetName val="11A-11B"/>
      <sheetName val="12A-12B"/>
      <sheetName val="13A-13B"/>
      <sheetName val="14A-14B"/>
      <sheetName val="15A-15B"/>
      <sheetName val="16A-16B"/>
    </sheetNames>
    <sheetDataSet>
      <sheetData sheetId="0"/>
      <sheetData sheetId="1"/>
      <sheetData sheetId="2"/>
      <sheetData sheetId="3"/>
      <sheetData sheetId="4"/>
      <sheetData sheetId="5"/>
      <sheetData sheetId="6"/>
      <sheetData sheetId="7"/>
      <sheetData sheetId="8"/>
      <sheetData sheetId="9"/>
      <sheetData sheetId="10"/>
      <sheetData sheetId="11">
        <row r="8">
          <cell r="R8" t="str">
            <v>Nationwide</v>
          </cell>
          <cell r="S8">
            <v>228215.56715701002</v>
          </cell>
          <cell r="T8">
            <v>0.47727820576647378</v>
          </cell>
        </row>
        <row r="9">
          <cell r="R9" t="str">
            <v>IVA - CALABARZON</v>
          </cell>
          <cell r="S9">
            <v>97798.987381250015</v>
          </cell>
          <cell r="T9">
            <v>0.2045317320136513</v>
          </cell>
        </row>
        <row r="10">
          <cell r="R10" t="str">
            <v>I - Ilocos Region</v>
          </cell>
          <cell r="S10">
            <v>89739.391404000009</v>
          </cell>
          <cell r="T10">
            <v>0.18767631082067851</v>
          </cell>
        </row>
        <row r="11">
          <cell r="R11" t="str">
            <v>III - Central Luzon</v>
          </cell>
          <cell r="S11">
            <v>41013.957083490015</v>
          </cell>
          <cell r="T11">
            <v>8.5774463556746866E-2</v>
          </cell>
        </row>
        <row r="12">
          <cell r="R12" t="str">
            <v>NCR - National Capital Region</v>
          </cell>
          <cell r="S12">
            <v>6763.0960739300008</v>
          </cell>
          <cell r="T12">
            <v>1.4143988509648186E-2</v>
          </cell>
        </row>
        <row r="13">
          <cell r="R13" t="str">
            <v>Others</v>
          </cell>
          <cell r="S13">
            <v>14629.46245022997</v>
          </cell>
          <cell r="T13">
            <v>3.0595299332801397E-2</v>
          </cell>
        </row>
        <row r="36">
          <cell r="R36" t="str">
            <v>Nationwide</v>
          </cell>
          <cell r="S36">
            <v>234794.27047501004</v>
          </cell>
          <cell r="T36">
            <v>0.2530813613883533</v>
          </cell>
        </row>
        <row r="37">
          <cell r="R37" t="str">
            <v>IVA - CALABARZON</v>
          </cell>
          <cell r="S37">
            <v>185648.95967924001</v>
          </cell>
          <cell r="T37">
            <v>0.20010833893391056</v>
          </cell>
        </row>
        <row r="38">
          <cell r="R38" t="str">
            <v>III - Central Luzon</v>
          </cell>
          <cell r="S38">
            <v>169326.34015961573</v>
          </cell>
          <cell r="T38">
            <v>0.18251442251894295</v>
          </cell>
        </row>
        <row r="39">
          <cell r="R39" t="str">
            <v>I - Ilocos Region</v>
          </cell>
          <cell r="S39">
            <v>101975.55027278</v>
          </cell>
          <cell r="T39">
            <v>0.10991797644444</v>
          </cell>
        </row>
        <row r="40">
          <cell r="R40" t="str">
            <v>V - Bicol Region</v>
          </cell>
          <cell r="S40">
            <v>62437.304952999999</v>
          </cell>
          <cell r="T40">
            <v>6.7300271454481031E-2</v>
          </cell>
        </row>
        <row r="41">
          <cell r="R41" t="str">
            <v>Others</v>
          </cell>
          <cell r="S41">
            <v>173559.81982751994</v>
          </cell>
          <cell r="T41">
            <v>0.18707762925987212</v>
          </cell>
        </row>
      </sheetData>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84597-80C7-4B7F-92DF-5346791A4FE5}">
  <sheetPr>
    <pageSetUpPr fitToPage="1"/>
  </sheetPr>
  <dimension ref="A1:N61"/>
  <sheetViews>
    <sheetView showGridLines="0" tabSelected="1" zoomScale="62" zoomScaleNormal="62" zoomScaleSheetLayoutView="51" workbookViewId="0">
      <selection activeCell="K35" sqref="K35"/>
    </sheetView>
  </sheetViews>
  <sheetFormatPr defaultColWidth="14.42578125" defaultRowHeight="15" customHeight="1" x14ac:dyDescent="0.2"/>
  <cols>
    <col min="1" max="1" width="39.140625" style="5" customWidth="1"/>
    <col min="2" max="5" width="11.28515625" style="5" bestFit="1" customWidth="1"/>
    <col min="6" max="6" width="16" style="5" bestFit="1" customWidth="1"/>
    <col min="7" max="7" width="11.28515625" style="5" bestFit="1" customWidth="1"/>
    <col min="8" max="8" width="10.28515625" style="5" customWidth="1"/>
    <col min="9" max="9" width="15.140625" style="5" bestFit="1" customWidth="1"/>
    <col min="10" max="10" width="15.85546875" style="5" bestFit="1" customWidth="1"/>
    <col min="11" max="11" width="16" style="5" bestFit="1" customWidth="1"/>
    <col min="12" max="12" width="8.7109375" style="5" bestFit="1" customWidth="1"/>
    <col min="13" max="13" width="9.7109375" style="5" bestFit="1" customWidth="1"/>
    <col min="14" max="14" width="8.85546875" style="5" customWidth="1"/>
    <col min="15" max="16384" width="14.42578125" style="5"/>
  </cols>
  <sheetData>
    <row r="1" spans="1:14" ht="15.75" customHeight="1" x14ac:dyDescent="0.2">
      <c r="A1" s="1" t="s">
        <v>0</v>
      </c>
      <c r="B1" s="2"/>
      <c r="C1" s="2"/>
      <c r="D1" s="2"/>
      <c r="E1" s="2"/>
      <c r="F1" s="2"/>
      <c r="G1" s="2"/>
      <c r="H1" s="2"/>
      <c r="I1" s="2"/>
      <c r="J1" s="2"/>
      <c r="K1" s="2"/>
      <c r="L1" s="2"/>
      <c r="M1" s="2"/>
      <c r="N1" s="4"/>
    </row>
    <row r="2" spans="1:14" ht="15.75" customHeight="1" x14ac:dyDescent="0.2">
      <c r="A2" s="1" t="s">
        <v>1</v>
      </c>
      <c r="B2" s="2"/>
      <c r="C2" s="2"/>
      <c r="D2" s="2"/>
      <c r="E2" s="2"/>
      <c r="F2" s="2" t="s">
        <v>2</v>
      </c>
      <c r="G2" s="2"/>
      <c r="H2" s="2"/>
      <c r="I2" s="2"/>
      <c r="J2" s="2"/>
      <c r="K2" s="2"/>
      <c r="L2" s="2"/>
      <c r="M2" s="2"/>
      <c r="N2" s="4"/>
    </row>
    <row r="3" spans="1:14" ht="15.75" customHeight="1" x14ac:dyDescent="0.2">
      <c r="A3" s="1" t="s">
        <v>3</v>
      </c>
      <c r="B3" s="2"/>
      <c r="C3" s="2"/>
      <c r="D3" s="2"/>
      <c r="E3" s="2"/>
      <c r="F3" s="2"/>
      <c r="G3" s="2"/>
      <c r="H3" s="2"/>
      <c r="I3" s="2"/>
      <c r="J3" s="2"/>
      <c r="K3" s="2"/>
      <c r="L3" s="2"/>
      <c r="M3" s="2"/>
      <c r="N3" s="4"/>
    </row>
    <row r="4" spans="1:14" ht="15.75" customHeight="1" thickBot="1" x14ac:dyDescent="0.25">
      <c r="A4" s="4"/>
      <c r="B4" s="4"/>
      <c r="C4" s="4"/>
      <c r="D4" s="4"/>
      <c r="E4" s="4"/>
      <c r="F4" s="4"/>
      <c r="G4" s="4"/>
      <c r="H4" s="4"/>
      <c r="I4" s="4"/>
      <c r="J4" s="4"/>
      <c r="K4" s="4"/>
      <c r="L4" s="4"/>
      <c r="M4" s="4"/>
      <c r="N4" s="4"/>
    </row>
    <row r="5" spans="1:14" ht="19.149999999999999" customHeight="1" x14ac:dyDescent="0.2">
      <c r="A5" s="6" t="s">
        <v>4</v>
      </c>
      <c r="B5" s="7">
        <v>2021</v>
      </c>
      <c r="C5" s="8"/>
      <c r="D5" s="8"/>
      <c r="E5" s="8"/>
      <c r="F5" s="9"/>
      <c r="G5" s="7">
        <v>2022</v>
      </c>
      <c r="H5" s="8"/>
      <c r="I5" s="8"/>
      <c r="J5" s="8"/>
      <c r="K5" s="9"/>
      <c r="L5" s="10" t="s">
        <v>5</v>
      </c>
      <c r="M5" s="11" t="s">
        <v>6</v>
      </c>
      <c r="N5" s="4"/>
    </row>
    <row r="6" spans="1:14" ht="36.6" customHeight="1" thickBot="1" x14ac:dyDescent="0.25">
      <c r="A6" s="12"/>
      <c r="B6" s="13" t="s">
        <v>7</v>
      </c>
      <c r="C6" s="13" t="s">
        <v>8</v>
      </c>
      <c r="D6" s="13" t="s">
        <v>9</v>
      </c>
      <c r="E6" s="13" t="s">
        <v>10</v>
      </c>
      <c r="F6" s="13" t="s">
        <v>11</v>
      </c>
      <c r="G6" s="14" t="s">
        <v>12</v>
      </c>
      <c r="H6" s="14" t="s">
        <v>8</v>
      </c>
      <c r="I6" s="14" t="s">
        <v>9</v>
      </c>
      <c r="J6" s="14" t="s">
        <v>10</v>
      </c>
      <c r="K6" s="13" t="s">
        <v>11</v>
      </c>
      <c r="L6" s="15"/>
      <c r="M6" s="16"/>
      <c r="N6" s="4"/>
    </row>
    <row r="7" spans="1:14" ht="15.75" customHeight="1" x14ac:dyDescent="0.2">
      <c r="A7" s="4"/>
      <c r="B7" s="4"/>
      <c r="C7" s="4"/>
      <c r="D7" s="4"/>
      <c r="E7" s="4"/>
      <c r="F7" s="4"/>
      <c r="G7" s="17"/>
      <c r="H7" s="17"/>
      <c r="I7" s="17"/>
      <c r="J7" s="17"/>
      <c r="K7" s="17"/>
      <c r="L7" s="17"/>
      <c r="M7" s="17"/>
      <c r="N7" s="4"/>
    </row>
    <row r="8" spans="1:14" ht="15.75" customHeight="1" x14ac:dyDescent="0.2">
      <c r="A8" s="18" t="s">
        <v>13</v>
      </c>
      <c r="B8" s="19">
        <v>4209.0492802800009</v>
      </c>
      <c r="C8" s="19">
        <v>1406.5822600000004</v>
      </c>
      <c r="D8" s="19">
        <v>2250.1219157899995</v>
      </c>
      <c r="E8" s="19">
        <v>86979.316127619983</v>
      </c>
      <c r="F8" s="20">
        <f t="shared" ref="F8:F25" si="0">SUM(B8:E8)</f>
        <v>94845.069583689983</v>
      </c>
      <c r="G8" s="19">
        <v>1639.42</v>
      </c>
      <c r="H8" s="19">
        <v>5675.0714521499995</v>
      </c>
      <c r="I8" s="19">
        <v>2287.7543067199995</v>
      </c>
      <c r="J8" s="19">
        <v>6763.0960739300008</v>
      </c>
      <c r="K8" s="20">
        <f t="shared" ref="K8:K25" si="1">SUM(G8:J8)</f>
        <v>16365.341832799999</v>
      </c>
      <c r="L8" s="21">
        <f t="shared" ref="L8:L25" si="2">(J8/$J$26)*100</f>
        <v>1.4143988509648187</v>
      </c>
      <c r="M8" s="22">
        <f t="shared" ref="M8:M26" si="3">IF(ISERROR((J8/E8-1)*100),"-",(J8/E8-1)*100)</f>
        <v>-92.224477755140228</v>
      </c>
      <c r="N8" s="4"/>
    </row>
    <row r="9" spans="1:14" ht="15.75" customHeight="1" x14ac:dyDescent="0.2">
      <c r="A9" s="18" t="s">
        <v>15</v>
      </c>
      <c r="B9" s="19">
        <v>35879.095135000003</v>
      </c>
      <c r="C9" s="19">
        <v>0</v>
      </c>
      <c r="D9" s="19">
        <v>0</v>
      </c>
      <c r="E9" s="19">
        <v>1581.307</v>
      </c>
      <c r="F9" s="20">
        <f t="shared" si="0"/>
        <v>37460.402135000004</v>
      </c>
      <c r="G9" s="19">
        <v>0</v>
      </c>
      <c r="H9" s="19">
        <v>2205.746267</v>
      </c>
      <c r="I9" s="19">
        <v>0</v>
      </c>
      <c r="J9" s="19">
        <v>0</v>
      </c>
      <c r="K9" s="20">
        <f t="shared" si="1"/>
        <v>2205.746267</v>
      </c>
      <c r="L9" s="21">
        <f t="shared" si="2"/>
        <v>0</v>
      </c>
      <c r="M9" s="22" t="s">
        <v>16</v>
      </c>
      <c r="N9" s="3"/>
    </row>
    <row r="10" spans="1:14" ht="15.75" customHeight="1" x14ac:dyDescent="0.2">
      <c r="A10" s="18" t="s">
        <v>17</v>
      </c>
      <c r="B10" s="19">
        <v>453.26600000000002</v>
      </c>
      <c r="C10" s="19">
        <v>456.95100000000002</v>
      </c>
      <c r="D10" s="19">
        <v>5406.585</v>
      </c>
      <c r="E10" s="19">
        <v>0</v>
      </c>
      <c r="F10" s="20">
        <f t="shared" si="0"/>
        <v>6316.8019999999997</v>
      </c>
      <c r="G10" s="19">
        <v>5099.04</v>
      </c>
      <c r="H10" s="19">
        <v>6658.1551359999994</v>
      </c>
      <c r="I10" s="19">
        <v>478.96373277999999</v>
      </c>
      <c r="J10" s="19">
        <v>89739.391404000009</v>
      </c>
      <c r="K10" s="20">
        <f t="shared" si="1"/>
        <v>101975.55027278</v>
      </c>
      <c r="L10" s="21">
        <f t="shared" si="2"/>
        <v>18.767631082067851</v>
      </c>
      <c r="M10" s="22" t="str">
        <f t="shared" si="3"/>
        <v>-</v>
      </c>
      <c r="N10" s="3"/>
    </row>
    <row r="11" spans="1:14" ht="15.75" customHeight="1" x14ac:dyDescent="0.2">
      <c r="A11" s="18" t="s">
        <v>18</v>
      </c>
      <c r="B11" s="19">
        <v>418.30529999999999</v>
      </c>
      <c r="C11" s="19">
        <v>1328.8780000000002</v>
      </c>
      <c r="D11" s="19">
        <v>1040.3</v>
      </c>
      <c r="E11" s="19">
        <v>3320.9333040000001</v>
      </c>
      <c r="F11" s="20">
        <f t="shared" si="0"/>
        <v>6108.416604</v>
      </c>
      <c r="G11" s="19">
        <v>4328.9599999999991</v>
      </c>
      <c r="H11" s="19">
        <v>838.88664700000004</v>
      </c>
      <c r="I11" s="19">
        <v>68</v>
      </c>
      <c r="J11" s="19">
        <v>1928.2237999999998</v>
      </c>
      <c r="K11" s="20">
        <f t="shared" si="1"/>
        <v>7164.0704469999991</v>
      </c>
      <c r="L11" s="21">
        <f t="shared" si="2"/>
        <v>0.40325872903624282</v>
      </c>
      <c r="M11" s="22">
        <f t="shared" si="3"/>
        <v>-41.937292216092047</v>
      </c>
      <c r="N11" s="3"/>
    </row>
    <row r="12" spans="1:14" ht="15.75" customHeight="1" x14ac:dyDescent="0.2">
      <c r="A12" s="18" t="s">
        <v>19</v>
      </c>
      <c r="B12" s="19">
        <v>80283.244910160007</v>
      </c>
      <c r="C12" s="19">
        <v>12671.517884100003</v>
      </c>
      <c r="D12" s="19">
        <v>49606.742630526285</v>
      </c>
      <c r="E12" s="19">
        <v>10243.888566418002</v>
      </c>
      <c r="F12" s="20">
        <f t="shared" si="0"/>
        <v>152805.3939912043</v>
      </c>
      <c r="G12" s="19">
        <v>59593.53395882</v>
      </c>
      <c r="H12" s="19">
        <v>52223.547421817995</v>
      </c>
      <c r="I12" s="19">
        <v>16495.301695487717</v>
      </c>
      <c r="J12" s="19">
        <v>41013.957083490015</v>
      </c>
      <c r="K12" s="20">
        <f t="shared" si="1"/>
        <v>169326.34015961573</v>
      </c>
      <c r="L12" s="21">
        <f t="shared" si="2"/>
        <v>8.5774463556746863</v>
      </c>
      <c r="M12" s="22">
        <f t="shared" si="3"/>
        <v>300.37488515780916</v>
      </c>
      <c r="N12" s="3"/>
    </row>
    <row r="13" spans="1:14" ht="15.75" customHeight="1" x14ac:dyDescent="0.2">
      <c r="A13" s="18" t="s">
        <v>20</v>
      </c>
      <c r="B13" s="19">
        <v>11750.179196000001</v>
      </c>
      <c r="C13" s="19">
        <v>43840.458292491989</v>
      </c>
      <c r="D13" s="19">
        <v>36164.226189000008</v>
      </c>
      <c r="E13" s="19">
        <v>39726.891592</v>
      </c>
      <c r="F13" s="20">
        <f t="shared" si="0"/>
        <v>131481.75526949199</v>
      </c>
      <c r="G13" s="19">
        <v>62841.025000000001</v>
      </c>
      <c r="H13" s="19">
        <v>11371.153576999995</v>
      </c>
      <c r="I13" s="19">
        <v>13637.793720989999</v>
      </c>
      <c r="J13" s="19">
        <v>97798.987381250015</v>
      </c>
      <c r="K13" s="20">
        <f t="shared" si="1"/>
        <v>185648.95967924001</v>
      </c>
      <c r="L13" s="21">
        <f t="shared" si="2"/>
        <v>20.453173201365129</v>
      </c>
      <c r="M13" s="22">
        <f t="shared" si="3"/>
        <v>146.17830256053628</v>
      </c>
      <c r="N13" s="3"/>
    </row>
    <row r="14" spans="1:14" ht="15.75" customHeight="1" x14ac:dyDescent="0.2">
      <c r="A14" s="18" t="s">
        <v>21</v>
      </c>
      <c r="B14" s="19">
        <v>1663.6869999999999</v>
      </c>
      <c r="C14" s="19">
        <v>570</v>
      </c>
      <c r="D14" s="19">
        <v>0</v>
      </c>
      <c r="E14" s="19">
        <v>1778.576</v>
      </c>
      <c r="F14" s="20">
        <f t="shared" si="0"/>
        <v>4012.2629999999999</v>
      </c>
      <c r="G14" s="19">
        <v>14.95</v>
      </c>
      <c r="H14" s="19">
        <v>0</v>
      </c>
      <c r="I14" s="19">
        <v>0</v>
      </c>
      <c r="J14" s="19">
        <v>1183.1041299099998</v>
      </c>
      <c r="K14" s="20">
        <f t="shared" si="1"/>
        <v>1198.0541299099998</v>
      </c>
      <c r="L14" s="21">
        <f t="shared" si="2"/>
        <v>0.24742826415950084</v>
      </c>
      <c r="M14" s="22">
        <f t="shared" si="3"/>
        <v>-33.480260055797459</v>
      </c>
      <c r="N14" s="3"/>
    </row>
    <row r="15" spans="1:14" ht="15.75" customHeight="1" x14ac:dyDescent="0.2">
      <c r="A15" s="18" t="s">
        <v>22</v>
      </c>
      <c r="B15" s="19">
        <v>9722.6636369999978</v>
      </c>
      <c r="C15" s="19">
        <v>635.85492399999998</v>
      </c>
      <c r="D15" s="19">
        <v>617.44899999999996</v>
      </c>
      <c r="E15" s="19">
        <v>1550</v>
      </c>
      <c r="F15" s="20">
        <f t="shared" si="0"/>
        <v>12525.967560999998</v>
      </c>
      <c r="G15" s="19">
        <v>410.86</v>
      </c>
      <c r="H15" s="19">
        <v>2061.3108299999999</v>
      </c>
      <c r="I15" s="19">
        <v>56294.818382999998</v>
      </c>
      <c r="J15" s="19">
        <v>3670.31574</v>
      </c>
      <c r="K15" s="20">
        <f t="shared" si="1"/>
        <v>62437.304952999999</v>
      </c>
      <c r="L15" s="21">
        <f t="shared" si="2"/>
        <v>0.76759080583598094</v>
      </c>
      <c r="M15" s="22">
        <f t="shared" si="3"/>
        <v>136.79456387096772</v>
      </c>
      <c r="N15" s="3"/>
    </row>
    <row r="16" spans="1:14" ht="15.75" customHeight="1" x14ac:dyDescent="0.2">
      <c r="A16" s="18" t="s">
        <v>23</v>
      </c>
      <c r="B16" s="19">
        <v>2831.8936699999999</v>
      </c>
      <c r="C16" s="19">
        <v>128.19999999999996</v>
      </c>
      <c r="D16" s="19">
        <v>1389.379126</v>
      </c>
      <c r="E16" s="19">
        <v>3263.8470000000002</v>
      </c>
      <c r="F16" s="20">
        <f t="shared" si="0"/>
        <v>7613.3197959999998</v>
      </c>
      <c r="G16" s="19">
        <v>0</v>
      </c>
      <c r="H16" s="19">
        <v>2933.5426298900002</v>
      </c>
      <c r="I16" s="19">
        <v>512.50696600000003</v>
      </c>
      <c r="J16" s="19">
        <v>4947.6994799999993</v>
      </c>
      <c r="K16" s="20">
        <f t="shared" si="1"/>
        <v>8393.7490758899985</v>
      </c>
      <c r="L16" s="21">
        <f t="shared" si="2"/>
        <v>1.0347362188756717</v>
      </c>
      <c r="M16" s="22">
        <f t="shared" si="3"/>
        <v>51.591035976870202</v>
      </c>
      <c r="N16" s="3"/>
    </row>
    <row r="17" spans="1:14" ht="15.75" customHeight="1" x14ac:dyDescent="0.2">
      <c r="A17" s="18" t="s">
        <v>24</v>
      </c>
      <c r="B17" s="19">
        <v>9088.0790690000013</v>
      </c>
      <c r="C17" s="19">
        <v>2524.7960000000003</v>
      </c>
      <c r="D17" s="19">
        <v>1229.6611270000001</v>
      </c>
      <c r="E17" s="19">
        <v>1690.2854912199998</v>
      </c>
      <c r="F17" s="20">
        <f t="shared" si="0"/>
        <v>14532.821687220001</v>
      </c>
      <c r="G17" s="19">
        <v>1008.586</v>
      </c>
      <c r="H17" s="19">
        <v>5270.1529999999993</v>
      </c>
      <c r="I17" s="19">
        <v>3335.1956310000005</v>
      </c>
      <c r="J17" s="19">
        <v>921.87688800000001</v>
      </c>
      <c r="K17" s="20">
        <f t="shared" si="1"/>
        <v>10535.811519000001</v>
      </c>
      <c r="L17" s="21">
        <f t="shared" si="2"/>
        <v>0.19279655306752608</v>
      </c>
      <c r="M17" s="22">
        <f t="shared" si="3"/>
        <v>-45.460285094524735</v>
      </c>
      <c r="N17" s="3"/>
    </row>
    <row r="18" spans="1:14" ht="15.75" customHeight="1" x14ac:dyDescent="0.2">
      <c r="A18" s="18" t="s">
        <v>25</v>
      </c>
      <c r="B18" s="19">
        <v>985.101</v>
      </c>
      <c r="C18" s="19">
        <v>523.65099999999995</v>
      </c>
      <c r="D18" s="19">
        <v>0</v>
      </c>
      <c r="E18" s="19">
        <v>0</v>
      </c>
      <c r="F18" s="20">
        <f t="shared" si="0"/>
        <v>1508.752</v>
      </c>
      <c r="G18" s="19">
        <v>140.14599999999999</v>
      </c>
      <c r="H18" s="19">
        <v>364.3</v>
      </c>
      <c r="I18" s="19">
        <v>53279.192999999999</v>
      </c>
      <c r="J18" s="19">
        <v>0</v>
      </c>
      <c r="K18" s="20">
        <f t="shared" si="1"/>
        <v>53783.639000000003</v>
      </c>
      <c r="L18" s="21">
        <f t="shared" si="2"/>
        <v>0</v>
      </c>
      <c r="M18" s="22" t="str">
        <f t="shared" si="3"/>
        <v>-</v>
      </c>
      <c r="N18" s="3"/>
    </row>
    <row r="19" spans="1:14" ht="15.75" customHeight="1" x14ac:dyDescent="0.2">
      <c r="A19" s="18" t="s">
        <v>26</v>
      </c>
      <c r="B19" s="19">
        <v>0</v>
      </c>
      <c r="C19" s="19">
        <v>919.38743399999998</v>
      </c>
      <c r="D19" s="19">
        <v>0</v>
      </c>
      <c r="E19" s="19">
        <v>0</v>
      </c>
      <c r="F19" s="20">
        <f t="shared" si="0"/>
        <v>919.38743399999998</v>
      </c>
      <c r="G19" s="19">
        <v>0</v>
      </c>
      <c r="H19" s="19">
        <v>0</v>
      </c>
      <c r="I19" s="19">
        <v>0</v>
      </c>
      <c r="J19" s="19">
        <v>0</v>
      </c>
      <c r="K19" s="20">
        <f t="shared" si="1"/>
        <v>0</v>
      </c>
      <c r="L19" s="21">
        <f t="shared" si="2"/>
        <v>0</v>
      </c>
      <c r="M19" s="22" t="str">
        <f t="shared" si="3"/>
        <v>-</v>
      </c>
      <c r="N19" s="3"/>
    </row>
    <row r="20" spans="1:14" ht="15.75" customHeight="1" x14ac:dyDescent="0.2">
      <c r="A20" s="18" t="s">
        <v>27</v>
      </c>
      <c r="B20" s="19">
        <v>581.11500000000001</v>
      </c>
      <c r="C20" s="19">
        <v>1409.79198372</v>
      </c>
      <c r="D20" s="19">
        <v>0</v>
      </c>
      <c r="E20" s="19">
        <v>3565.8238000000001</v>
      </c>
      <c r="F20" s="20">
        <f t="shared" si="0"/>
        <v>5556.7307837200005</v>
      </c>
      <c r="G20" s="19">
        <v>623.74</v>
      </c>
      <c r="H20" s="19">
        <v>3097.9834929999997</v>
      </c>
      <c r="I20" s="19">
        <v>4402.3588820000004</v>
      </c>
      <c r="J20" s="19">
        <v>200</v>
      </c>
      <c r="K20" s="20">
        <f t="shared" si="1"/>
        <v>8324.082375</v>
      </c>
      <c r="L20" s="21">
        <f t="shared" si="2"/>
        <v>4.1826963139469896E-2</v>
      </c>
      <c r="M20" s="22">
        <f t="shared" si="3"/>
        <v>-94.391197904955376</v>
      </c>
      <c r="N20" s="3"/>
    </row>
    <row r="21" spans="1:14" ht="15.75" customHeight="1" x14ac:dyDescent="0.2">
      <c r="A21" s="18" t="s">
        <v>28</v>
      </c>
      <c r="B21" s="19">
        <v>842.70233100000007</v>
      </c>
      <c r="C21" s="19">
        <v>1209.8133156199997</v>
      </c>
      <c r="D21" s="19">
        <v>350</v>
      </c>
      <c r="E21" s="19">
        <v>11851.784589999999</v>
      </c>
      <c r="F21" s="20">
        <f t="shared" si="0"/>
        <v>14254.300236619998</v>
      </c>
      <c r="G21" s="19">
        <v>201.11800000000002</v>
      </c>
      <c r="H21" s="19">
        <v>4103.2078041900004</v>
      </c>
      <c r="I21" s="19">
        <v>1901.6922259999999</v>
      </c>
      <c r="J21" s="19">
        <v>1637.8375313200002</v>
      </c>
      <c r="K21" s="20">
        <f t="shared" si="1"/>
        <v>7843.8555615100013</v>
      </c>
      <c r="L21" s="21">
        <f t="shared" si="2"/>
        <v>0.34252885025481011</v>
      </c>
      <c r="M21" s="22">
        <f t="shared" si="3"/>
        <v>-86.180667401752018</v>
      </c>
      <c r="N21" s="3"/>
    </row>
    <row r="22" spans="1:14" ht="15.75" customHeight="1" x14ac:dyDescent="0.2">
      <c r="A22" s="18" t="s">
        <v>29</v>
      </c>
      <c r="B22" s="19">
        <v>735.80400000000009</v>
      </c>
      <c r="C22" s="19">
        <v>2761.7177419999998</v>
      </c>
      <c r="D22" s="19">
        <v>2030.866</v>
      </c>
      <c r="E22" s="19"/>
      <c r="F22" s="20">
        <f t="shared" si="0"/>
        <v>5528.3877419999999</v>
      </c>
      <c r="G22" s="19">
        <v>53940.113380000003</v>
      </c>
      <c r="H22" s="19">
        <v>118.45</v>
      </c>
      <c r="I22" s="19">
        <v>1362.8788773599999</v>
      </c>
      <c r="J22" s="19">
        <v>64.849999999999994</v>
      </c>
      <c r="K22" s="20">
        <f t="shared" si="1"/>
        <v>55486.292257360001</v>
      </c>
      <c r="L22" s="21">
        <f t="shared" si="2"/>
        <v>1.3562392797973114E-2</v>
      </c>
      <c r="M22" s="22" t="str">
        <f t="shared" si="3"/>
        <v>-</v>
      </c>
      <c r="N22" s="3"/>
    </row>
    <row r="23" spans="1:14" ht="15.75" customHeight="1" x14ac:dyDescent="0.2">
      <c r="A23" s="18" t="s">
        <v>30</v>
      </c>
      <c r="B23" s="19">
        <v>1133.0245240000002</v>
      </c>
      <c r="C23" s="19">
        <v>1.4601529</v>
      </c>
      <c r="D23" s="19">
        <v>0</v>
      </c>
      <c r="E23" s="19">
        <v>553.72399999999993</v>
      </c>
      <c r="F23" s="20">
        <f t="shared" si="0"/>
        <v>1688.2086769</v>
      </c>
      <c r="G23" s="19">
        <v>450</v>
      </c>
      <c r="H23" s="19">
        <v>525.375</v>
      </c>
      <c r="I23" s="19">
        <v>0</v>
      </c>
      <c r="J23" s="19">
        <v>0</v>
      </c>
      <c r="K23" s="20">
        <f t="shared" si="1"/>
        <v>975.375</v>
      </c>
      <c r="L23" s="21">
        <f t="shared" si="2"/>
        <v>0</v>
      </c>
      <c r="M23" s="22" t="s">
        <v>16</v>
      </c>
      <c r="N23" s="3"/>
    </row>
    <row r="24" spans="1:14" ht="25.5" x14ac:dyDescent="0.2">
      <c r="A24" s="23" t="s">
        <v>31</v>
      </c>
      <c r="B24" s="19">
        <v>0</v>
      </c>
      <c r="C24" s="19">
        <v>1948</v>
      </c>
      <c r="D24" s="19">
        <v>398.4</v>
      </c>
      <c r="E24" s="19">
        <v>734.1762232399999</v>
      </c>
      <c r="F24" s="20">
        <f t="shared" si="0"/>
        <v>3080.5762232400002</v>
      </c>
      <c r="G24" s="19">
        <v>474.113699</v>
      </c>
      <c r="H24" s="19">
        <v>734.13378205000004</v>
      </c>
      <c r="I24" s="19">
        <v>0</v>
      </c>
      <c r="J24" s="19">
        <v>75.554880999999995</v>
      </c>
      <c r="K24" s="20">
        <f t="shared" si="1"/>
        <v>1283.8023620500001</v>
      </c>
      <c r="L24" s="21">
        <f t="shared" si="2"/>
        <v>1.5801156112970172E-2</v>
      </c>
      <c r="M24" s="22">
        <f t="shared" si="3"/>
        <v>-89.708890235294177</v>
      </c>
      <c r="N24" s="3"/>
    </row>
    <row r="25" spans="1:14" ht="13.15" customHeight="1" thickBot="1" x14ac:dyDescent="0.25">
      <c r="A25" s="18" t="s">
        <v>14</v>
      </c>
      <c r="B25" s="19">
        <v>4522.0690629999999</v>
      </c>
      <c r="C25" s="19">
        <v>12517.434524</v>
      </c>
      <c r="D25" s="19">
        <v>0</v>
      </c>
      <c r="E25" s="19">
        <v>241697.38715400003</v>
      </c>
      <c r="F25" s="20">
        <f t="shared" si="0"/>
        <v>258736.89074100001</v>
      </c>
      <c r="G25" s="19">
        <v>0</v>
      </c>
      <c r="H25" s="19">
        <v>1454.9268500000001</v>
      </c>
      <c r="I25" s="19">
        <v>5123.776468</v>
      </c>
      <c r="J25" s="19">
        <v>228215.56715701002</v>
      </c>
      <c r="K25" s="20">
        <f t="shared" si="1"/>
        <v>234794.27047501004</v>
      </c>
      <c r="L25" s="21">
        <f t="shared" si="2"/>
        <v>47.727820576647382</v>
      </c>
      <c r="M25" s="22">
        <f t="shared" si="3"/>
        <v>-5.5779750686340339</v>
      </c>
      <c r="N25" s="3"/>
    </row>
    <row r="26" spans="1:14" ht="15.75" customHeight="1" thickBot="1" x14ac:dyDescent="0.25">
      <c r="A26" s="24" t="s">
        <v>11</v>
      </c>
      <c r="B26" s="25">
        <f t="shared" ref="B26:L26" si="4">SUM(B8:B25)</f>
        <v>165099.27911544</v>
      </c>
      <c r="C26" s="25">
        <f t="shared" si="4"/>
        <v>84854.494512831981</v>
      </c>
      <c r="D26" s="25">
        <f t="shared" si="4"/>
        <v>100483.73098831627</v>
      </c>
      <c r="E26" s="25">
        <f t="shared" si="4"/>
        <v>408537.94084849802</v>
      </c>
      <c r="F26" s="25">
        <f t="shared" si="4"/>
        <v>758975.44546508626</v>
      </c>
      <c r="G26" s="25">
        <f t="shared" si="4"/>
        <v>190765.60603781999</v>
      </c>
      <c r="H26" s="26">
        <f t="shared" si="4"/>
        <v>99635.943890098002</v>
      </c>
      <c r="I26" s="26">
        <f t="shared" si="4"/>
        <v>159180.23388933772</v>
      </c>
      <c r="J26" s="26">
        <f t="shared" si="4"/>
        <v>478160.46154991002</v>
      </c>
      <c r="K26" s="25">
        <f t="shared" si="4"/>
        <v>927742.24536716577</v>
      </c>
      <c r="L26" s="27">
        <f t="shared" si="4"/>
        <v>100.00000000000001</v>
      </c>
      <c r="M26" s="28">
        <f t="shared" si="3"/>
        <v>17.04187389714944</v>
      </c>
      <c r="N26" s="3"/>
    </row>
    <row r="27" spans="1:14" ht="12.75" x14ac:dyDescent="0.2">
      <c r="A27" s="29" t="s">
        <v>32</v>
      </c>
      <c r="B27" s="30"/>
      <c r="C27" s="30"/>
      <c r="D27" s="30"/>
      <c r="E27" s="31"/>
      <c r="F27" s="3"/>
      <c r="G27" s="3"/>
      <c r="H27" s="3"/>
      <c r="I27" s="3"/>
      <c r="J27" s="3"/>
      <c r="K27" s="3"/>
      <c r="L27" s="3"/>
      <c r="M27" s="3"/>
      <c r="N27" s="3"/>
    </row>
    <row r="28" spans="1:14" ht="15.75" customHeight="1" x14ac:dyDescent="0.2">
      <c r="A28" s="29"/>
      <c r="B28" s="32"/>
      <c r="C28" s="32"/>
      <c r="D28" s="32"/>
      <c r="E28" s="32"/>
      <c r="F28" s="32"/>
      <c r="G28" s="33"/>
      <c r="H28" s="33"/>
      <c r="I28" s="33"/>
      <c r="J28" s="33"/>
      <c r="K28" s="32"/>
      <c r="L28" s="32"/>
      <c r="M28" s="31"/>
      <c r="N28" s="3"/>
    </row>
    <row r="29" spans="1:14" ht="15.75" customHeight="1" x14ac:dyDescent="0.2">
      <c r="A29" s="34" t="s">
        <v>33</v>
      </c>
      <c r="B29" s="35"/>
      <c r="C29" s="35"/>
      <c r="D29" s="35"/>
      <c r="E29" s="35"/>
      <c r="F29" s="35"/>
      <c r="G29" s="33"/>
      <c r="H29" s="33"/>
      <c r="I29" s="33"/>
      <c r="J29" s="33"/>
      <c r="K29" s="30"/>
      <c r="L29" s="30"/>
      <c r="M29" s="31"/>
      <c r="N29" s="4"/>
    </row>
    <row r="30" spans="1:14" ht="15.75" customHeight="1" x14ac:dyDescent="0.2">
      <c r="A30" s="1" t="s">
        <v>34</v>
      </c>
      <c r="B30" s="1"/>
      <c r="C30" s="1"/>
      <c r="D30" s="1"/>
      <c r="E30" s="1"/>
      <c r="F30" s="1"/>
      <c r="G30" s="36"/>
      <c r="H30" s="36"/>
      <c r="I30" s="36"/>
      <c r="J30" s="36"/>
      <c r="K30" s="4"/>
      <c r="L30" s="4"/>
      <c r="M30" s="4"/>
      <c r="N30" s="4"/>
    </row>
    <row r="31" spans="1:14" ht="15.75" customHeight="1" x14ac:dyDescent="0.2">
      <c r="A31" s="1" t="s">
        <v>3</v>
      </c>
      <c r="B31" s="2"/>
      <c r="C31" s="2"/>
      <c r="D31" s="2"/>
      <c r="E31" s="2"/>
      <c r="F31" s="2"/>
      <c r="G31" s="36"/>
      <c r="H31" s="36"/>
      <c r="I31" s="36"/>
      <c r="J31" s="36"/>
      <c r="K31" s="4"/>
      <c r="L31" s="4"/>
      <c r="M31" s="4"/>
      <c r="N31" s="4"/>
    </row>
    <row r="32" spans="1:14" ht="15.75" customHeight="1" thickBot="1" x14ac:dyDescent="0.25">
      <c r="A32" s="37"/>
      <c r="B32" s="4"/>
      <c r="C32" s="4"/>
      <c r="D32" s="4"/>
      <c r="E32" s="4"/>
      <c r="F32" s="4"/>
      <c r="G32" s="36"/>
      <c r="H32" s="36"/>
      <c r="I32" s="36"/>
      <c r="J32" s="36"/>
      <c r="K32" s="4"/>
      <c r="L32" s="4"/>
      <c r="M32" s="4"/>
      <c r="N32" s="4"/>
    </row>
    <row r="33" spans="1:14" ht="15.75" customHeight="1" x14ac:dyDescent="0.2">
      <c r="A33" s="6" t="s">
        <v>4</v>
      </c>
      <c r="B33" s="38">
        <v>2021</v>
      </c>
      <c r="C33" s="38">
        <v>2022</v>
      </c>
      <c r="D33" s="10" t="s">
        <v>35</v>
      </c>
      <c r="E33" s="11" t="s">
        <v>36</v>
      </c>
      <c r="F33" s="4"/>
      <c r="G33" s="4"/>
      <c r="H33" s="4"/>
      <c r="I33" s="4"/>
      <c r="J33" s="4"/>
      <c r="K33" s="4"/>
      <c r="L33" s="4"/>
      <c r="M33" s="4"/>
      <c r="N33" s="4"/>
    </row>
    <row r="34" spans="1:14" ht="29.45" customHeight="1" thickBot="1" x14ac:dyDescent="0.25">
      <c r="A34" s="12"/>
      <c r="B34" s="39"/>
      <c r="C34" s="39"/>
      <c r="D34" s="15"/>
      <c r="E34" s="16"/>
      <c r="F34" s="40"/>
      <c r="G34" s="40"/>
      <c r="H34" s="40"/>
      <c r="I34" s="40"/>
      <c r="J34" s="40"/>
      <c r="K34" s="40"/>
      <c r="L34" s="41"/>
      <c r="M34" s="42"/>
      <c r="N34" s="4"/>
    </row>
    <row r="35" spans="1:14" ht="15.75" customHeight="1" x14ac:dyDescent="0.2">
      <c r="A35" s="43"/>
      <c r="B35" s="43"/>
      <c r="C35" s="43"/>
      <c r="D35" s="43"/>
      <c r="E35" s="43"/>
      <c r="F35" s="40"/>
      <c r="G35" s="40"/>
      <c r="H35" s="40"/>
      <c r="I35" s="40"/>
      <c r="J35" s="40"/>
      <c r="K35" s="40"/>
      <c r="L35" s="41"/>
      <c r="M35" s="42"/>
      <c r="N35" s="4"/>
    </row>
    <row r="36" spans="1:14" ht="15.75" customHeight="1" x14ac:dyDescent="0.2">
      <c r="A36" s="18" t="s">
        <v>13</v>
      </c>
      <c r="B36" s="44">
        <f t="shared" ref="B36:B53" si="5">SUM(B8:E8)</f>
        <v>94845.069583689983</v>
      </c>
      <c r="C36" s="44">
        <f t="shared" ref="C36:C53" si="6">SUM(G8:J8)</f>
        <v>16365.341832799999</v>
      </c>
      <c r="D36" s="45">
        <f t="shared" ref="D36:D53" si="7">(C36/$C$54)*100</f>
        <v>1.7639966180825588</v>
      </c>
      <c r="E36" s="46">
        <f t="shared" ref="E36:E54" si="8">IF(ISERROR((C36/B36-1)*100),"-",(C36/B36-1)*100)</f>
        <v>-82.745184431163878</v>
      </c>
      <c r="F36" s="40"/>
      <c r="G36" s="40"/>
      <c r="H36" s="40"/>
      <c r="I36" s="40"/>
      <c r="J36" s="40"/>
      <c r="K36" s="40"/>
      <c r="L36" s="41"/>
      <c r="M36" s="42"/>
      <c r="N36" s="4"/>
    </row>
    <row r="37" spans="1:14" ht="15.75" customHeight="1" x14ac:dyDescent="0.2">
      <c r="A37" s="18" t="s">
        <v>15</v>
      </c>
      <c r="B37" s="44">
        <f t="shared" si="5"/>
        <v>37460.402135000004</v>
      </c>
      <c r="C37" s="44">
        <f t="shared" si="6"/>
        <v>2205.746267</v>
      </c>
      <c r="D37" s="45">
        <f t="shared" si="7"/>
        <v>0.23775421223025667</v>
      </c>
      <c r="E37" s="46">
        <f t="shared" si="8"/>
        <v>-94.111792342615757</v>
      </c>
      <c r="F37" s="47"/>
      <c r="G37" s="47"/>
      <c r="H37" s="47"/>
      <c r="I37" s="47"/>
      <c r="J37" s="47"/>
      <c r="K37" s="47"/>
      <c r="L37" s="47"/>
      <c r="M37" s="47"/>
      <c r="N37" s="4"/>
    </row>
    <row r="38" spans="1:14" ht="15.75" customHeight="1" x14ac:dyDescent="0.2">
      <c r="A38" s="18" t="s">
        <v>17</v>
      </c>
      <c r="B38" s="44">
        <f t="shared" si="5"/>
        <v>6316.8019999999997</v>
      </c>
      <c r="C38" s="44">
        <f t="shared" si="6"/>
        <v>101975.55027278</v>
      </c>
      <c r="D38" s="45">
        <f t="shared" si="7"/>
        <v>10.991797644444</v>
      </c>
      <c r="E38" s="46" t="s">
        <v>37</v>
      </c>
      <c r="F38" s="47"/>
      <c r="G38" s="47"/>
      <c r="H38" s="47"/>
      <c r="I38" s="47"/>
      <c r="J38" s="47"/>
      <c r="K38" s="47"/>
      <c r="L38" s="47"/>
      <c r="M38" s="47"/>
      <c r="N38" s="4"/>
    </row>
    <row r="39" spans="1:14" ht="15.75" customHeight="1" x14ac:dyDescent="0.2">
      <c r="A39" s="18" t="s">
        <v>18</v>
      </c>
      <c r="B39" s="44">
        <f t="shared" si="5"/>
        <v>6108.416604</v>
      </c>
      <c r="C39" s="44">
        <f t="shared" si="6"/>
        <v>7164.0704469999991</v>
      </c>
      <c r="D39" s="45">
        <f t="shared" si="7"/>
        <v>0.77220483197514922</v>
      </c>
      <c r="E39" s="46">
        <f t="shared" si="8"/>
        <v>17.281955561261508</v>
      </c>
      <c r="F39" s="3"/>
      <c r="G39" s="3"/>
      <c r="H39" s="3"/>
      <c r="I39" s="3"/>
      <c r="J39" s="3"/>
      <c r="K39" s="3"/>
      <c r="L39" s="3"/>
      <c r="M39" s="3"/>
      <c r="N39" s="3"/>
    </row>
    <row r="40" spans="1:14" ht="15.75" customHeight="1" x14ac:dyDescent="0.2">
      <c r="A40" s="18" t="s">
        <v>19</v>
      </c>
      <c r="B40" s="44">
        <f t="shared" si="5"/>
        <v>152805.3939912043</v>
      </c>
      <c r="C40" s="44">
        <f t="shared" si="6"/>
        <v>169326.34015961573</v>
      </c>
      <c r="D40" s="45">
        <f t="shared" si="7"/>
        <v>18.251442251894296</v>
      </c>
      <c r="E40" s="46">
        <f t="shared" si="8"/>
        <v>10.811755879090512</v>
      </c>
      <c r="F40" s="3"/>
      <c r="G40" s="3"/>
      <c r="H40" s="3"/>
      <c r="I40" s="3"/>
      <c r="J40" s="3"/>
      <c r="K40" s="3"/>
      <c r="L40" s="3"/>
      <c r="M40" s="3"/>
      <c r="N40" s="3"/>
    </row>
    <row r="41" spans="1:14" ht="15.75" customHeight="1" x14ac:dyDescent="0.2">
      <c r="A41" s="18" t="s">
        <v>20</v>
      </c>
      <c r="B41" s="44">
        <f t="shared" si="5"/>
        <v>131481.75526949199</v>
      </c>
      <c r="C41" s="44">
        <f t="shared" si="6"/>
        <v>185648.95967924001</v>
      </c>
      <c r="D41" s="45">
        <f t="shared" si="7"/>
        <v>20.010833893391055</v>
      </c>
      <c r="E41" s="46">
        <f t="shared" si="8"/>
        <v>41.197506299428419</v>
      </c>
      <c r="F41" s="3"/>
      <c r="G41" s="3"/>
      <c r="H41" s="3"/>
      <c r="I41" s="3"/>
      <c r="J41" s="3"/>
      <c r="K41" s="3"/>
      <c r="L41" s="3"/>
      <c r="M41" s="3"/>
      <c r="N41" s="3"/>
    </row>
    <row r="42" spans="1:14" ht="15.75" customHeight="1" x14ac:dyDescent="0.2">
      <c r="A42" s="18" t="s">
        <v>21</v>
      </c>
      <c r="B42" s="44">
        <f t="shared" si="5"/>
        <v>4012.2629999999999</v>
      </c>
      <c r="C42" s="44">
        <f t="shared" si="6"/>
        <v>1198.0541299099998</v>
      </c>
      <c r="D42" s="45">
        <f t="shared" si="7"/>
        <v>0.12913652858783578</v>
      </c>
      <c r="E42" s="46">
        <f t="shared" si="8"/>
        <v>-70.140189466393409</v>
      </c>
      <c r="F42" s="3"/>
      <c r="G42" s="3"/>
      <c r="H42" s="3"/>
      <c r="I42" s="3"/>
      <c r="J42" s="3"/>
      <c r="K42" s="3"/>
      <c r="L42" s="3"/>
      <c r="M42" s="3"/>
      <c r="N42" s="3"/>
    </row>
    <row r="43" spans="1:14" ht="15.75" customHeight="1" x14ac:dyDescent="0.2">
      <c r="A43" s="18" t="s">
        <v>22</v>
      </c>
      <c r="B43" s="44">
        <f t="shared" si="5"/>
        <v>12525.967560999998</v>
      </c>
      <c r="C43" s="44">
        <f t="shared" si="6"/>
        <v>62437.304952999999</v>
      </c>
      <c r="D43" s="45">
        <f t="shared" si="7"/>
        <v>6.7300271454481031</v>
      </c>
      <c r="E43" s="46">
        <f t="shared" si="8"/>
        <v>398.46293030009559</v>
      </c>
      <c r="F43" s="3"/>
      <c r="G43" s="3"/>
      <c r="H43" s="3"/>
      <c r="I43" s="3"/>
      <c r="J43" s="3"/>
      <c r="K43" s="3"/>
      <c r="L43" s="3"/>
      <c r="M43" s="3"/>
      <c r="N43" s="3"/>
    </row>
    <row r="44" spans="1:14" ht="15.75" customHeight="1" x14ac:dyDescent="0.2">
      <c r="A44" s="18" t="s">
        <v>23</v>
      </c>
      <c r="B44" s="44">
        <f t="shared" si="5"/>
        <v>7613.3197959999998</v>
      </c>
      <c r="C44" s="44">
        <f t="shared" si="6"/>
        <v>8393.7490758899985</v>
      </c>
      <c r="D44" s="45">
        <f t="shared" si="7"/>
        <v>0.90475011974560515</v>
      </c>
      <c r="E44" s="46">
        <f t="shared" si="8"/>
        <v>10.250840642475477</v>
      </c>
      <c r="F44" s="3"/>
      <c r="G44" s="3"/>
      <c r="H44" s="3"/>
      <c r="I44" s="3"/>
      <c r="J44" s="3"/>
      <c r="K44" s="3"/>
      <c r="L44" s="3"/>
      <c r="M44" s="3"/>
      <c r="N44" s="3"/>
    </row>
    <row r="45" spans="1:14" ht="15.75" customHeight="1" x14ac:dyDescent="0.2">
      <c r="A45" s="18" t="s">
        <v>24</v>
      </c>
      <c r="B45" s="44">
        <f t="shared" si="5"/>
        <v>14532.821687220001</v>
      </c>
      <c r="C45" s="44">
        <f t="shared" si="6"/>
        <v>10535.811519000001</v>
      </c>
      <c r="D45" s="45">
        <f t="shared" si="7"/>
        <v>1.1356399443500949</v>
      </c>
      <c r="E45" s="46">
        <f t="shared" si="8"/>
        <v>-27.503331797808585</v>
      </c>
      <c r="F45" s="3"/>
      <c r="G45" s="3"/>
      <c r="H45" s="3"/>
      <c r="I45" s="3"/>
      <c r="J45" s="3"/>
      <c r="K45" s="3"/>
      <c r="L45" s="3"/>
      <c r="M45" s="3"/>
      <c r="N45" s="3"/>
    </row>
    <row r="46" spans="1:14" ht="15.75" customHeight="1" x14ac:dyDescent="0.2">
      <c r="A46" s="18" t="s">
        <v>25</v>
      </c>
      <c r="B46" s="44">
        <f t="shared" si="5"/>
        <v>1508.752</v>
      </c>
      <c r="C46" s="44">
        <f t="shared" si="6"/>
        <v>53783.639000000003</v>
      </c>
      <c r="D46" s="45">
        <f t="shared" si="7"/>
        <v>5.7972609599894254</v>
      </c>
      <c r="E46" s="46" t="s">
        <v>37</v>
      </c>
      <c r="F46" s="3"/>
      <c r="G46" s="3"/>
      <c r="H46" s="3"/>
      <c r="I46" s="3"/>
      <c r="J46" s="3"/>
      <c r="K46" s="3"/>
      <c r="L46" s="3"/>
      <c r="M46" s="3"/>
      <c r="N46" s="3"/>
    </row>
    <row r="47" spans="1:14" ht="15.75" customHeight="1" x14ac:dyDescent="0.2">
      <c r="A47" s="18" t="s">
        <v>26</v>
      </c>
      <c r="B47" s="44">
        <f t="shared" si="5"/>
        <v>919.38743399999998</v>
      </c>
      <c r="C47" s="48">
        <f t="shared" si="6"/>
        <v>0</v>
      </c>
      <c r="D47" s="45">
        <f t="shared" si="7"/>
        <v>0</v>
      </c>
      <c r="E47" s="46" t="s">
        <v>16</v>
      </c>
      <c r="F47" s="3"/>
      <c r="G47" s="3"/>
      <c r="H47" s="3"/>
      <c r="I47" s="3"/>
      <c r="J47" s="3"/>
      <c r="K47" s="3"/>
      <c r="L47" s="3"/>
      <c r="M47" s="3"/>
      <c r="N47" s="3"/>
    </row>
    <row r="48" spans="1:14" ht="15.75" customHeight="1" x14ac:dyDescent="0.2">
      <c r="A48" s="18" t="s">
        <v>27</v>
      </c>
      <c r="B48" s="44">
        <f t="shared" si="5"/>
        <v>5556.7307837200005</v>
      </c>
      <c r="C48" s="44">
        <f t="shared" si="6"/>
        <v>8324.082375</v>
      </c>
      <c r="D48" s="45">
        <f t="shared" si="7"/>
        <v>0.89724084642773161</v>
      </c>
      <c r="E48" s="46">
        <f t="shared" si="8"/>
        <v>49.801793518371106</v>
      </c>
      <c r="F48" s="3"/>
      <c r="G48" s="3"/>
      <c r="H48" s="3"/>
      <c r="I48" s="3"/>
      <c r="J48" s="3"/>
      <c r="K48" s="3"/>
      <c r="L48" s="3"/>
      <c r="M48" s="3"/>
      <c r="N48" s="3"/>
    </row>
    <row r="49" spans="1:14" ht="15.75" customHeight="1" x14ac:dyDescent="0.2">
      <c r="A49" s="18" t="s">
        <v>28</v>
      </c>
      <c r="B49" s="44">
        <f t="shared" si="5"/>
        <v>14254.300236619998</v>
      </c>
      <c r="C49" s="44">
        <f t="shared" si="6"/>
        <v>7843.8555615100013</v>
      </c>
      <c r="D49" s="45">
        <f t="shared" si="7"/>
        <v>0.84547789007987839</v>
      </c>
      <c r="E49" s="46">
        <f t="shared" si="8"/>
        <v>-44.972005420801011</v>
      </c>
      <c r="F49" s="3"/>
      <c r="G49" s="3"/>
      <c r="H49" s="3"/>
      <c r="I49" s="3"/>
      <c r="J49" s="3"/>
      <c r="K49" s="3"/>
      <c r="L49" s="3"/>
      <c r="M49" s="3"/>
      <c r="N49" s="3"/>
    </row>
    <row r="50" spans="1:14" ht="15.75" customHeight="1" x14ac:dyDescent="0.2">
      <c r="A50" s="18" t="s">
        <v>29</v>
      </c>
      <c r="B50" s="44">
        <f t="shared" si="5"/>
        <v>5528.3877419999999</v>
      </c>
      <c r="C50" s="44">
        <f t="shared" si="6"/>
        <v>55486.292257360001</v>
      </c>
      <c r="D50" s="45">
        <f t="shared" si="7"/>
        <v>5.9807875015328849</v>
      </c>
      <c r="E50" s="46">
        <f t="shared" si="8"/>
        <v>903.6613719371062</v>
      </c>
      <c r="F50" s="3"/>
      <c r="G50" s="3"/>
      <c r="H50" s="3"/>
      <c r="I50" s="3"/>
      <c r="J50" s="3"/>
      <c r="K50" s="3"/>
      <c r="L50" s="3"/>
      <c r="M50" s="3"/>
      <c r="N50" s="3"/>
    </row>
    <row r="51" spans="1:14" ht="15.75" customHeight="1" x14ac:dyDescent="0.2">
      <c r="A51" s="18" t="s">
        <v>30</v>
      </c>
      <c r="B51" s="44">
        <f t="shared" si="5"/>
        <v>1688.2086769</v>
      </c>
      <c r="C51" s="44">
        <f t="shared" si="6"/>
        <v>975.375</v>
      </c>
      <c r="D51" s="45">
        <f t="shared" si="7"/>
        <v>0.10513426599582978</v>
      </c>
      <c r="E51" s="46">
        <f t="shared" si="8"/>
        <v>-42.224263306651885</v>
      </c>
      <c r="F51" s="3"/>
      <c r="G51" s="3"/>
      <c r="H51" s="3"/>
      <c r="I51" s="3"/>
      <c r="J51" s="3"/>
      <c r="K51" s="3"/>
      <c r="L51" s="3"/>
      <c r="M51" s="3"/>
      <c r="N51" s="3"/>
    </row>
    <row r="52" spans="1:14" ht="25.5" x14ac:dyDescent="0.2">
      <c r="A52" s="23" t="s">
        <v>31</v>
      </c>
      <c r="B52" s="44">
        <f t="shared" si="5"/>
        <v>3080.5762232400002</v>
      </c>
      <c r="C52" s="44">
        <f t="shared" si="6"/>
        <v>1283.8023620500001</v>
      </c>
      <c r="D52" s="45">
        <f t="shared" si="7"/>
        <v>0.13837920698996725</v>
      </c>
      <c r="E52" s="46">
        <f t="shared" si="8"/>
        <v>-58.325901746402529</v>
      </c>
      <c r="F52" s="3"/>
      <c r="G52" s="3"/>
      <c r="H52" s="3"/>
      <c r="I52" s="3"/>
      <c r="J52" s="3"/>
      <c r="K52" s="3"/>
      <c r="L52" s="3"/>
      <c r="M52" s="3"/>
      <c r="N52" s="3"/>
    </row>
    <row r="53" spans="1:14" ht="15.75" customHeight="1" thickBot="1" x14ac:dyDescent="0.25">
      <c r="A53" s="18" t="s">
        <v>14</v>
      </c>
      <c r="B53" s="44">
        <f t="shared" si="5"/>
        <v>258736.89074100001</v>
      </c>
      <c r="C53" s="44">
        <f t="shared" si="6"/>
        <v>234794.27047501004</v>
      </c>
      <c r="D53" s="45">
        <f t="shared" si="7"/>
        <v>25.30813613883533</v>
      </c>
      <c r="E53" s="46">
        <f t="shared" si="8"/>
        <v>-9.2536554016013675</v>
      </c>
      <c r="F53" s="3"/>
      <c r="G53" s="3"/>
      <c r="H53" s="3"/>
      <c r="I53" s="3"/>
      <c r="J53" s="3"/>
      <c r="K53" s="3"/>
      <c r="L53" s="3"/>
      <c r="M53" s="3"/>
      <c r="N53" s="3"/>
    </row>
    <row r="54" spans="1:14" ht="15.75" customHeight="1" thickBot="1" x14ac:dyDescent="0.25">
      <c r="A54" s="24" t="s">
        <v>11</v>
      </c>
      <c r="B54" s="25">
        <f>SUM(B35:B53)</f>
        <v>758975.44546508626</v>
      </c>
      <c r="C54" s="25">
        <f>SUM(C36:C53)</f>
        <v>927742.24536716577</v>
      </c>
      <c r="D54" s="49">
        <f>SUM(D36:D53)</f>
        <v>100.00000000000003</v>
      </c>
      <c r="E54" s="28">
        <f t="shared" si="8"/>
        <v>22.236134371733506</v>
      </c>
      <c r="F54" s="3"/>
      <c r="G54" s="3"/>
      <c r="H54" s="3"/>
      <c r="I54" s="3"/>
      <c r="J54" s="3"/>
      <c r="K54" s="3"/>
      <c r="L54" s="3"/>
      <c r="M54" s="3"/>
      <c r="N54" s="3"/>
    </row>
    <row r="55" spans="1:14" ht="12.75" x14ac:dyDescent="0.2">
      <c r="A55" s="29" t="s">
        <v>38</v>
      </c>
      <c r="B55" s="30"/>
      <c r="C55" s="30"/>
      <c r="D55" s="30"/>
      <c r="E55" s="31"/>
      <c r="F55" s="3"/>
      <c r="G55" s="3"/>
      <c r="H55" s="3"/>
      <c r="I55" s="3"/>
      <c r="J55" s="3"/>
      <c r="K55" s="3"/>
      <c r="L55" s="3"/>
      <c r="M55" s="3"/>
      <c r="N55" s="3"/>
    </row>
    <row r="56" spans="1:14" ht="12.75" x14ac:dyDescent="0.2">
      <c r="A56" s="29" t="s">
        <v>32</v>
      </c>
      <c r="B56" s="4"/>
      <c r="C56" s="4"/>
      <c r="D56" s="4"/>
      <c r="E56" s="4"/>
      <c r="F56" s="4"/>
      <c r="G56" s="4"/>
      <c r="H56" s="4"/>
      <c r="I56" s="4"/>
      <c r="J56" s="4"/>
      <c r="K56" s="4"/>
      <c r="L56" s="4"/>
      <c r="M56" s="4"/>
      <c r="N56" s="3"/>
    </row>
    <row r="57" spans="1:14" ht="15.75" customHeight="1" x14ac:dyDescent="0.2">
      <c r="A57" s="50" t="s">
        <v>39</v>
      </c>
      <c r="B57" s="50"/>
      <c r="C57" s="50"/>
      <c r="D57" s="50"/>
      <c r="E57" s="50"/>
      <c r="F57" s="50"/>
      <c r="G57" s="50"/>
      <c r="H57" s="50"/>
      <c r="I57" s="50"/>
      <c r="J57" s="50"/>
      <c r="K57" s="50"/>
      <c r="L57" s="4"/>
      <c r="M57" s="4"/>
      <c r="N57" s="3"/>
    </row>
    <row r="58" spans="1:14" ht="15.75" customHeight="1" x14ac:dyDescent="0.2">
      <c r="A58" s="51" t="s">
        <v>40</v>
      </c>
      <c r="B58" s="51"/>
      <c r="C58" s="51"/>
      <c r="D58" s="51"/>
      <c r="E58" s="51"/>
      <c r="F58" s="51"/>
      <c r="G58" s="51"/>
      <c r="H58" s="51"/>
      <c r="I58" s="51"/>
      <c r="J58" s="51"/>
      <c r="K58" s="51"/>
      <c r="L58" s="4"/>
      <c r="M58" s="4"/>
      <c r="N58" s="4"/>
    </row>
    <row r="59" spans="1:14" ht="15.75" customHeight="1" x14ac:dyDescent="0.2">
      <c r="A59" s="51"/>
      <c r="B59" s="51"/>
      <c r="C59" s="51"/>
      <c r="D59" s="51"/>
      <c r="E59" s="51"/>
      <c r="F59" s="51"/>
      <c r="G59" s="51"/>
      <c r="H59" s="51"/>
      <c r="I59" s="51"/>
      <c r="J59" s="51"/>
      <c r="K59" s="51"/>
      <c r="L59" s="4"/>
      <c r="M59" s="4"/>
      <c r="N59" s="4"/>
    </row>
    <row r="60" spans="1:14" ht="15.75" customHeight="1" x14ac:dyDescent="0.2">
      <c r="A60" s="51"/>
      <c r="B60" s="51"/>
      <c r="C60" s="51"/>
      <c r="D60" s="51"/>
      <c r="E60" s="51"/>
      <c r="F60" s="51"/>
      <c r="G60" s="51"/>
      <c r="H60" s="51"/>
      <c r="I60" s="51"/>
      <c r="J60" s="51"/>
      <c r="K60" s="51"/>
      <c r="L60" s="4"/>
      <c r="M60" s="4"/>
      <c r="N60" s="4"/>
    </row>
    <row r="61" spans="1:14" ht="15.75" customHeight="1" x14ac:dyDescent="0.2">
      <c r="N61" s="4"/>
    </row>
  </sheetData>
  <mergeCells count="16">
    <mergeCell ref="A58:K60"/>
    <mergeCell ref="A30:F30"/>
    <mergeCell ref="A31:F31"/>
    <mergeCell ref="A33:A34"/>
    <mergeCell ref="B33:B34"/>
    <mergeCell ref="C33:C34"/>
    <mergeCell ref="D33:D34"/>
    <mergeCell ref="E33:E34"/>
    <mergeCell ref="A1:M1"/>
    <mergeCell ref="A2:M2"/>
    <mergeCell ref="A3:M3"/>
    <mergeCell ref="A5:A6"/>
    <mergeCell ref="B5:F5"/>
    <mergeCell ref="G5:K5"/>
    <mergeCell ref="L5:L6"/>
    <mergeCell ref="M5:M6"/>
  </mergeCells>
  <printOptions horizontalCentered="1"/>
  <pageMargins left="0.70866141732283472" right="0.39370078740157483" top="0.70866141732283472" bottom="0.39370078740157483"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10A-10B</vt:lpstr>
      <vt:lpstr>'10A-10B'!Print_Area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2023-02-08T02:21:28Z</dcterms:created>
  <dcterms:modified xsi:type="dcterms:W3CDTF">2023-02-08T02:27:17Z</dcterms:modified>
</cp:coreProperties>
</file>