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sd-server\E\SSD BACKUP FILES\00-2020 ASPBI SR FINAL RESULTS_ONGOING\1- 2020 ASPBI SR BY IND and REGION\2020 ASPBI SR Final Results_Sector S\Version 10\"/>
    </mc:Choice>
  </mc:AlternateContent>
  <xr:revisionPtr revIDLastSave="0" documentId="13_ncr:1_{CA531ADA-3847-4531-9191-3B1CB7AB460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R Tab 1" sheetId="1" r:id="rId1"/>
    <sheet name="SR Tab 2" sheetId="2" r:id="rId2"/>
    <sheet name="SR Tab 3" sheetId="3" r:id="rId3"/>
    <sheet name="Regl Indicator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4" l="1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0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0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0" i="4"/>
  <c r="F17" i="2"/>
  <c r="F16" i="2"/>
  <c r="F15" i="2"/>
  <c r="F14" i="2"/>
  <c r="F13" i="2"/>
  <c r="F12" i="2"/>
  <c r="F10" i="2"/>
  <c r="E17" i="2"/>
  <c r="E16" i="2"/>
  <c r="E15" i="2"/>
  <c r="E14" i="2"/>
  <c r="E13" i="2"/>
  <c r="E12" i="2"/>
  <c r="E10" i="2"/>
  <c r="D17" i="2"/>
  <c r="D16" i="2"/>
  <c r="D15" i="2"/>
  <c r="D14" i="2"/>
  <c r="D13" i="2"/>
  <c r="D12" i="2"/>
  <c r="D10" i="2"/>
</calcChain>
</file>

<file path=xl/sharedStrings.xml><?xml version="1.0" encoding="utf-8"?>
<sst xmlns="http://schemas.openxmlformats.org/spreadsheetml/2006/main" count="191" uniqueCount="70">
  <si>
    <t>Table 1. Summary Statistics for Other Service Activities Establishments by Industry Group: Philippines, 2020</t>
  </si>
  <si>
    <t>Industry Description</t>
  </si>
  <si>
    <t>Number 
of 
Establishments</t>
  </si>
  <si>
    <t>Employment
as of 15 November</t>
  </si>
  <si>
    <t>Total</t>
  </si>
  <si>
    <t>Paid
Employees</t>
  </si>
  <si>
    <t>(1)</t>
  </si>
  <si>
    <t>(2)</t>
  </si>
  <si>
    <t>(3)</t>
  </si>
  <si>
    <t>(4)</t>
  </si>
  <si>
    <t>S</t>
  </si>
  <si>
    <t>Other Service Activities</t>
  </si>
  <si>
    <t>S951</t>
  </si>
  <si>
    <t>Repair of computers and communications equipment</t>
  </si>
  <si>
    <t>S952</t>
  </si>
  <si>
    <t>Repair of personal and household goods</t>
  </si>
  <si>
    <t>S961</t>
  </si>
  <si>
    <t>Personal services for wellness, except sports activities</t>
  </si>
  <si>
    <t>S962</t>
  </si>
  <si>
    <t>Laundry services</t>
  </si>
  <si>
    <t>S963</t>
  </si>
  <si>
    <t>Funeral and related activities</t>
  </si>
  <si>
    <t>S969</t>
  </si>
  <si>
    <t>Other personal service activities, n.e.c.</t>
  </si>
  <si>
    <t>Compensation</t>
  </si>
  <si>
    <t>Other Expense</t>
  </si>
  <si>
    <t>(5)</t>
  </si>
  <si>
    <t>(6)</t>
  </si>
  <si>
    <t>(8)</t>
  </si>
  <si>
    <t>-</t>
  </si>
  <si>
    <t>2009 PSIC Code</t>
  </si>
  <si>
    <t>Employment 
per 
Establishment</t>
  </si>
  <si>
    <t>Table 3. Summary Statistics for Other Service Activities Establishments by Region and Industry Group: Philippines, 2020</t>
  </si>
  <si>
    <t>Paid Employees</t>
  </si>
  <si>
    <t>PHILIPPINES</t>
  </si>
  <si>
    <t>National Capital Region</t>
  </si>
  <si>
    <t>Cordillera Administrative Region</t>
  </si>
  <si>
    <t>I - Ilocos Region</t>
  </si>
  <si>
    <t>II - Cagayan Valley</t>
  </si>
  <si>
    <t>III - Central Luzon</t>
  </si>
  <si>
    <t>IVA - CALABARZON</t>
  </si>
  <si>
    <t>MIMAROPA Region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</si>
  <si>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</si>
  <si>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</si>
  <si>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</si>
  <si>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</si>
  <si>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</si>
  <si>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</si>
  <si>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</si>
  <si>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</si>
  <si>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</t>
  </si>
  <si>
    <t>Autonomous Region in Muslim Mindanao</t>
  </si>
  <si>
    <t>(7)</t>
  </si>
  <si>
    <t>Region</t>
  </si>
  <si>
    <t>Employment 
per Establishment</t>
  </si>
  <si>
    <r>
      <t xml:space="preserve">Source:  Philippine Statistics Authority, </t>
    </r>
    <r>
      <rPr>
        <i/>
        <sz val="9"/>
        <color theme="1"/>
        <rFont val="Arial Narrow"/>
        <family val="2"/>
      </rPr>
      <t>2020 Annual Survey of Philippine Business and Industry (Final Results)</t>
    </r>
  </si>
  <si>
    <t>(Final)</t>
  </si>
  <si>
    <t>Notes:    -   zero value</t>
  </si>
  <si>
    <t>Notes:    -   zero value
               Details may not add-up to total due to rounding and/or statistical disclosure control.</t>
  </si>
  <si>
    <t xml:space="preserve">               2020 ASPBI used Philippine Standard Geographic Code as of 31 December 2020
               Details may not add-up to total due to rounding and/or statistical disclosure control.</t>
  </si>
  <si>
    <r>
      <t xml:space="preserve">Source:   Philippine Statistics Authority, </t>
    </r>
    <r>
      <rPr>
        <i/>
        <sz val="9"/>
        <color theme="1"/>
        <rFont val="Arial Narrow"/>
        <family val="2"/>
      </rPr>
      <t>2020 Annual Survey of Philippine Business and Industry (Final Results)</t>
    </r>
  </si>
  <si>
    <t>Note:      2020 ASPBI used Philippine Standard Geographic Code as of 31 December 2020</t>
  </si>
  <si>
    <t>Total Revenue
 (in thousand PhP)</t>
  </si>
  <si>
    <t>Expense
 (in thousand PhP)</t>
  </si>
  <si>
    <t>Subsidies
(in thousand PhP)</t>
  </si>
  <si>
    <t>Expense
  (in thousand PhP)</t>
  </si>
  <si>
    <t>Table 2. Selected Indicators for Other Service Activities Section by Industry Group: Philippines, 2020</t>
  </si>
  <si>
    <t>Table 4. Selected Indicators for Other Service Activities Section by Region: Philippines, 2020</t>
  </si>
  <si>
    <t>Average Annual Compensation
per Paid Employee
 (PhP)</t>
  </si>
  <si>
    <t>Revenue per Expense
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</si>
</sst>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"/>
    <numFmt numFmtId="165" formatCode="#,##0.00;\(#,##0.00\)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i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95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/>
    <xf numFmtId="0" fontId="2" fillId="0" borderId="0" xfId="1" applyFont="1"/>
    <xf numFmtId="0" fontId="4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4" fillId="0" borderId="3" xfId="1" quotePrefix="1" applyFont="1" applyBorder="1" applyAlignment="1">
      <alignment horizontal="center" vertical="center"/>
    </xf>
    <xf numFmtId="0" fontId="4" fillId="0" borderId="4" xfId="1" quotePrefix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quotePrefix="1" applyFont="1" applyAlignment="1">
      <alignment horizontal="center" vertical="center"/>
    </xf>
    <xf numFmtId="0" fontId="4" fillId="0" borderId="0" xfId="1" applyFont="1"/>
    <xf numFmtId="164" fontId="4" fillId="0" borderId="0" xfId="1" applyNumberFormat="1" applyFont="1"/>
    <xf numFmtId="0" fontId="5" fillId="0" borderId="0" xfId="1" applyFont="1"/>
    <xf numFmtId="164" fontId="2" fillId="0" borderId="0" xfId="1" applyNumberFormat="1" applyFont="1"/>
    <xf numFmtId="164" fontId="1" fillId="0" borderId="0" xfId="1" applyNumberFormat="1"/>
    <xf numFmtId="164" fontId="4" fillId="0" borderId="3" xfId="1" applyNumberFormat="1" applyFont="1" applyBorder="1" applyAlignment="1">
      <alignment horizontal="center"/>
    </xf>
    <xf numFmtId="0" fontId="2" fillId="0" borderId="0" xfId="1" quotePrefix="1" applyFont="1" applyAlignment="1">
      <alignment horizontal="right" vertical="center"/>
    </xf>
    <xf numFmtId="164" fontId="4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 wrapText="1"/>
    </xf>
    <xf numFmtId="165" fontId="4" fillId="0" borderId="0" xfId="1" applyNumberFormat="1" applyFont="1"/>
    <xf numFmtId="165" fontId="2" fillId="0" borderId="0" xfId="1" applyNumberFormat="1" applyFont="1"/>
    <xf numFmtId="0" fontId="4" fillId="0" borderId="0" xfId="1" applyFont="1" applyAlignment="1">
      <alignment vertical="center" wrapText="1"/>
    </xf>
    <xf numFmtId="1" fontId="4" fillId="0" borderId="0" xfId="1" applyNumberFormat="1" applyFont="1"/>
    <xf numFmtId="2" fontId="2" fillId="0" borderId="0" xfId="1" applyNumberFormat="1" applyFont="1"/>
    <xf numFmtId="1" fontId="2" fillId="0" borderId="0" xfId="1" applyNumberFormat="1" applyFont="1"/>
    <xf numFmtId="166" fontId="2" fillId="0" borderId="0" xfId="1" applyNumberFormat="1" applyFont="1"/>
    <xf numFmtId="3" fontId="4" fillId="0" borderId="0" xfId="1" applyNumberFormat="1" applyFont="1"/>
    <xf numFmtId="0" fontId="2" fillId="0" borderId="14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2" fontId="4" fillId="0" borderId="0" xfId="1" applyNumberFormat="1" applyFont="1"/>
    <xf numFmtId="3" fontId="2" fillId="0" borderId="0" xfId="1" applyNumberFormat="1" applyFont="1"/>
    <xf numFmtId="0" fontId="2" fillId="2" borderId="0" xfId="0" applyFont="1" applyFill="1"/>
    <xf numFmtId="0" fontId="2" fillId="0" borderId="0" xfId="0" applyFont="1"/>
    <xf numFmtId="0" fontId="7" fillId="0" borderId="0" xfId="2" applyFont="1"/>
    <xf numFmtId="0" fontId="3" fillId="0" borderId="0" xfId="2" applyFont="1"/>
    <xf numFmtId="164" fontId="4" fillId="0" borderId="3" xfId="1" applyNumberFormat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0" fontId="7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2" fillId="0" borderId="14" xfId="1" applyFont="1" applyBorder="1" applyAlignment="1">
      <alignment vertical="center"/>
    </xf>
    <xf numFmtId="164" fontId="2" fillId="0" borderId="14" xfId="1" applyNumberFormat="1" applyFont="1" applyBorder="1" applyAlignment="1">
      <alignment vertical="center"/>
    </xf>
    <xf numFmtId="0" fontId="7" fillId="0" borderId="0" xfId="3" applyFont="1"/>
    <xf numFmtId="0" fontId="2" fillId="0" borderId="14" xfId="1" applyFont="1" applyBorder="1"/>
    <xf numFmtId="49" fontId="4" fillId="0" borderId="15" xfId="1" applyNumberFormat="1" applyFont="1" applyBorder="1" applyAlignment="1">
      <alignment horizontal="center" wrapText="1"/>
    </xf>
    <xf numFmtId="49" fontId="4" fillId="0" borderId="16" xfId="1" applyNumberFormat="1" applyFont="1" applyBorder="1" applyAlignment="1">
      <alignment horizontal="center" wrapText="1"/>
    </xf>
    <xf numFmtId="164" fontId="2" fillId="0" borderId="14" xfId="1" applyNumberFormat="1" applyFont="1" applyBorder="1"/>
    <xf numFmtId="164" fontId="2" fillId="0" borderId="0" xfId="0" applyNumberFormat="1" applyFont="1"/>
    <xf numFmtId="0" fontId="7" fillId="0" borderId="0" xfId="1" quotePrefix="1" applyFont="1" applyAlignment="1">
      <alignment wrapText="1"/>
    </xf>
    <xf numFmtId="49" fontId="4" fillId="0" borderId="15" xfId="1" applyNumberFormat="1" applyFont="1" applyBorder="1" applyAlignment="1">
      <alignment horizontal="center" vertical="center" wrapText="1"/>
    </xf>
    <xf numFmtId="49" fontId="4" fillId="0" borderId="16" xfId="1" applyNumberFormat="1" applyFont="1" applyBorder="1" applyAlignment="1">
      <alignment horizontal="center" vertical="center"/>
    </xf>
    <xf numFmtId="0" fontId="3" fillId="0" borderId="0" xfId="3" applyFont="1"/>
    <xf numFmtId="2" fontId="1" fillId="0" borderId="0" xfId="1" applyNumberFormat="1"/>
    <xf numFmtId="165" fontId="1" fillId="0" borderId="0" xfId="1" applyNumberFormat="1"/>
    <xf numFmtId="0" fontId="7" fillId="0" borderId="0" xfId="1" quotePrefix="1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4" fillId="0" borderId="17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4" fillId="0" borderId="0" xfId="1" applyFont="1"/>
    <xf numFmtId="0" fontId="2" fillId="0" borderId="0" xfId="1" applyFont="1" applyAlignment="1">
      <alignment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7" fillId="0" borderId="0" xfId="3" applyFont="1" applyAlignment="1">
      <alignment horizontal="left"/>
    </xf>
    <xf numFmtId="0" fontId="7" fillId="0" borderId="0" xfId="1" applyFont="1" applyAlignment="1">
      <alignment horizontal="left" wrapText="1"/>
    </xf>
    <xf numFmtId="0" fontId="7" fillId="0" borderId="0" xfId="1" quotePrefix="1" applyFont="1" applyAlignment="1">
      <alignment horizontal="left" wrapText="1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showGridLines="0" tabSelected="1" zoomScaleNormal="100" zoomScaleSheetLayoutView="175" workbookViewId="0">
      <selection activeCell="G31" sqref="G31"/>
    </sheetView>
  </sheetViews>
  <sheetFormatPr defaultColWidth="8.85546875" defaultRowHeight="12.75" x14ac:dyDescent="0.2"/>
  <cols>
    <col min="1" max="1" width="6.28515625" style="2" customWidth="1"/>
    <col min="2" max="2" width="26.85546875" style="2" customWidth="1"/>
    <col min="3" max="6" width="13.7109375" style="14" customWidth="1"/>
    <col min="7" max="16384" width="8.85546875" style="2"/>
  </cols>
  <sheetData>
    <row r="1" spans="1:8" ht="15" customHeight="1" x14ac:dyDescent="0.2">
      <c r="A1" s="71" t="s">
        <v>0</v>
      </c>
      <c r="B1" s="71"/>
      <c r="C1" s="71"/>
      <c r="D1" s="71"/>
      <c r="E1" s="71"/>
      <c r="F1" s="71"/>
    </row>
    <row r="2" spans="1:8" ht="6" customHeight="1" x14ac:dyDescent="0.2">
      <c r="A2" s="8"/>
      <c r="B2" s="8"/>
      <c r="C2" s="8"/>
      <c r="D2" s="8"/>
      <c r="E2" s="8"/>
      <c r="F2" s="8"/>
    </row>
    <row r="3" spans="1:8" ht="15" customHeight="1" x14ac:dyDescent="0.2">
      <c r="A3" s="71" t="s">
        <v>56</v>
      </c>
      <c r="B3" s="71"/>
      <c r="C3" s="71"/>
      <c r="D3" s="71"/>
      <c r="E3" s="71"/>
      <c r="F3" s="71"/>
    </row>
    <row r="4" spans="1:8" ht="15" customHeight="1" x14ac:dyDescent="0.2">
      <c r="A4" s="39"/>
      <c r="B4" s="39"/>
      <c r="C4" s="39"/>
      <c r="D4" s="39"/>
      <c r="E4" s="39"/>
      <c r="F4" s="39"/>
    </row>
    <row r="5" spans="1:8" s="5" customFormat="1" ht="30" customHeight="1" x14ac:dyDescent="0.25">
      <c r="A5" s="63" t="s">
        <v>1</v>
      </c>
      <c r="B5" s="64"/>
      <c r="C5" s="69" t="s">
        <v>2</v>
      </c>
      <c r="D5" s="69" t="s">
        <v>3</v>
      </c>
      <c r="E5" s="69"/>
      <c r="F5" s="70" t="s">
        <v>62</v>
      </c>
    </row>
    <row r="6" spans="1:8" s="5" customFormat="1" ht="30" customHeight="1" x14ac:dyDescent="0.25">
      <c r="A6" s="65"/>
      <c r="B6" s="66"/>
      <c r="C6" s="69"/>
      <c r="D6" s="4" t="s">
        <v>4</v>
      </c>
      <c r="E6" s="4" t="s">
        <v>5</v>
      </c>
      <c r="F6" s="70"/>
    </row>
    <row r="7" spans="1:8" s="5" customFormat="1" ht="15" customHeight="1" x14ac:dyDescent="0.25">
      <c r="A7" s="67"/>
      <c r="B7" s="68"/>
      <c r="C7" s="6" t="s">
        <v>6</v>
      </c>
      <c r="D7" s="6" t="s">
        <v>7</v>
      </c>
      <c r="E7" s="6" t="s">
        <v>8</v>
      </c>
      <c r="F7" s="7" t="s">
        <v>9</v>
      </c>
    </row>
    <row r="8" spans="1:8" s="5" customFormat="1" ht="15" customHeight="1" x14ac:dyDescent="0.25">
      <c r="A8" s="8"/>
      <c r="B8" s="8"/>
      <c r="C8" s="9"/>
      <c r="D8" s="9"/>
      <c r="E8" s="9"/>
      <c r="F8" s="9"/>
    </row>
    <row r="9" spans="1:8" s="12" customFormat="1" ht="15" customHeight="1" x14ac:dyDescent="0.2">
      <c r="A9" s="40" t="s">
        <v>10</v>
      </c>
      <c r="B9" s="40" t="s">
        <v>11</v>
      </c>
      <c r="C9" s="41">
        <v>8910</v>
      </c>
      <c r="D9" s="41">
        <v>61913</v>
      </c>
      <c r="E9" s="41">
        <v>60100</v>
      </c>
      <c r="F9" s="41">
        <v>19047753</v>
      </c>
    </row>
    <row r="10" spans="1:8" ht="15" customHeight="1" x14ac:dyDescent="0.2">
      <c r="A10" s="40"/>
      <c r="B10" s="39"/>
      <c r="C10" s="42"/>
      <c r="D10" s="42"/>
      <c r="E10" s="42"/>
      <c r="F10" s="42"/>
    </row>
    <row r="11" spans="1:8" ht="30" customHeight="1" x14ac:dyDescent="0.2">
      <c r="A11" s="39" t="s">
        <v>12</v>
      </c>
      <c r="B11" s="38" t="s">
        <v>13</v>
      </c>
      <c r="C11" s="42">
        <v>227</v>
      </c>
      <c r="D11" s="42">
        <v>1368</v>
      </c>
      <c r="E11" s="42">
        <v>1330</v>
      </c>
      <c r="F11" s="42">
        <v>714270</v>
      </c>
      <c r="H11" s="60"/>
    </row>
    <row r="12" spans="1:8" ht="15" customHeight="1" x14ac:dyDescent="0.2">
      <c r="A12" s="39" t="s">
        <v>14</v>
      </c>
      <c r="B12" s="38" t="s">
        <v>15</v>
      </c>
      <c r="C12" s="42">
        <v>1085</v>
      </c>
      <c r="D12" s="42">
        <v>6282</v>
      </c>
      <c r="E12" s="42">
        <v>6151</v>
      </c>
      <c r="F12" s="42">
        <v>2498771</v>
      </c>
      <c r="H12" s="60"/>
    </row>
    <row r="13" spans="1:8" ht="30" customHeight="1" x14ac:dyDescent="0.2">
      <c r="A13" s="39" t="s">
        <v>16</v>
      </c>
      <c r="B13" s="38" t="s">
        <v>17</v>
      </c>
      <c r="C13" s="42">
        <v>4476</v>
      </c>
      <c r="D13" s="42">
        <v>39310</v>
      </c>
      <c r="E13" s="42">
        <v>38305</v>
      </c>
      <c r="F13" s="42">
        <v>7593728</v>
      </c>
      <c r="H13" s="60"/>
    </row>
    <row r="14" spans="1:8" ht="15" customHeight="1" x14ac:dyDescent="0.2">
      <c r="A14" s="39" t="s">
        <v>18</v>
      </c>
      <c r="B14" s="39" t="s">
        <v>19</v>
      </c>
      <c r="C14" s="42">
        <v>1893</v>
      </c>
      <c r="D14" s="42">
        <v>6201</v>
      </c>
      <c r="E14" s="42">
        <v>5986</v>
      </c>
      <c r="F14" s="42">
        <v>1830742</v>
      </c>
      <c r="H14" s="60"/>
    </row>
    <row r="15" spans="1:8" ht="15" customHeight="1" x14ac:dyDescent="0.2">
      <c r="A15" s="39" t="s">
        <v>20</v>
      </c>
      <c r="B15" s="39" t="s">
        <v>21</v>
      </c>
      <c r="C15" s="42">
        <v>1171</v>
      </c>
      <c r="D15" s="42">
        <v>8420</v>
      </c>
      <c r="E15" s="42">
        <v>7999</v>
      </c>
      <c r="F15" s="42">
        <v>6262790</v>
      </c>
      <c r="H15" s="60"/>
    </row>
    <row r="16" spans="1:8" ht="15" customHeight="1" x14ac:dyDescent="0.2">
      <c r="A16" s="39" t="s">
        <v>22</v>
      </c>
      <c r="B16" s="43" t="s">
        <v>23</v>
      </c>
      <c r="C16" s="42">
        <v>58</v>
      </c>
      <c r="D16" s="42">
        <v>333</v>
      </c>
      <c r="E16" s="42">
        <v>328</v>
      </c>
      <c r="F16" s="42">
        <v>147452</v>
      </c>
      <c r="H16" s="60"/>
    </row>
    <row r="17" spans="1:15" ht="15" customHeight="1" x14ac:dyDescent="0.2">
      <c r="A17" s="39"/>
      <c r="B17" s="39"/>
      <c r="C17" s="42"/>
      <c r="D17" s="42"/>
      <c r="E17" s="42"/>
      <c r="F17" s="42"/>
    </row>
    <row r="18" spans="1:15" ht="30" customHeight="1" x14ac:dyDescent="0.2">
      <c r="A18" s="63" t="s">
        <v>1</v>
      </c>
      <c r="B18" s="64"/>
      <c r="C18" s="69" t="s">
        <v>63</v>
      </c>
      <c r="D18" s="69"/>
      <c r="E18" s="69"/>
      <c r="F18" s="70" t="s">
        <v>64</v>
      </c>
    </row>
    <row r="19" spans="1:15" ht="24.95" customHeight="1" x14ac:dyDescent="0.2">
      <c r="A19" s="65"/>
      <c r="B19" s="66"/>
      <c r="C19" s="4" t="s">
        <v>4</v>
      </c>
      <c r="D19" s="4" t="s">
        <v>24</v>
      </c>
      <c r="E19" s="37" t="s">
        <v>25</v>
      </c>
      <c r="F19" s="70"/>
    </row>
    <row r="20" spans="1:15" ht="15" customHeight="1" x14ac:dyDescent="0.2">
      <c r="A20" s="67"/>
      <c r="B20" s="68"/>
      <c r="C20" s="6" t="s">
        <v>26</v>
      </c>
      <c r="D20" s="6" t="s">
        <v>27</v>
      </c>
      <c r="E20" s="37">
        <v>-7</v>
      </c>
      <c r="F20" s="7" t="s">
        <v>28</v>
      </c>
    </row>
    <row r="21" spans="1:15" ht="15" customHeight="1" x14ac:dyDescent="0.2">
      <c r="A21" s="8"/>
      <c r="B21" s="8"/>
      <c r="C21" s="9"/>
      <c r="D21" s="9"/>
      <c r="E21" s="42"/>
      <c r="F21" s="16"/>
    </row>
    <row r="22" spans="1:15" s="12" customFormat="1" ht="15" customHeight="1" x14ac:dyDescent="0.2">
      <c r="A22" s="40" t="s">
        <v>10</v>
      </c>
      <c r="B22" s="40" t="s">
        <v>11</v>
      </c>
      <c r="C22" s="41">
        <v>17594232</v>
      </c>
      <c r="D22" s="41">
        <v>5423125</v>
      </c>
      <c r="E22" s="41">
        <v>12171107</v>
      </c>
      <c r="F22" s="44" t="s">
        <v>29</v>
      </c>
    </row>
    <row r="23" spans="1:15" ht="15" customHeight="1" x14ac:dyDescent="0.2">
      <c r="A23" s="40"/>
      <c r="B23" s="39"/>
      <c r="C23" s="42"/>
      <c r="D23" s="42"/>
      <c r="E23" s="42"/>
      <c r="F23" s="45"/>
    </row>
    <row r="24" spans="1:15" ht="30" customHeight="1" x14ac:dyDescent="0.2">
      <c r="A24" s="39" t="s">
        <v>12</v>
      </c>
      <c r="B24" s="38" t="s">
        <v>13</v>
      </c>
      <c r="C24" s="42">
        <v>582698</v>
      </c>
      <c r="D24" s="42">
        <v>201861</v>
      </c>
      <c r="E24" s="42">
        <v>380837</v>
      </c>
      <c r="F24" s="45" t="s">
        <v>29</v>
      </c>
    </row>
    <row r="25" spans="1:15" ht="15" customHeight="1" x14ac:dyDescent="0.2">
      <c r="A25" s="39" t="s">
        <v>14</v>
      </c>
      <c r="B25" s="38" t="s">
        <v>15</v>
      </c>
      <c r="C25" s="42">
        <v>2043773</v>
      </c>
      <c r="D25" s="42">
        <v>485756</v>
      </c>
      <c r="E25" s="42">
        <v>1558017</v>
      </c>
      <c r="F25" s="45" t="s">
        <v>29</v>
      </c>
    </row>
    <row r="26" spans="1:15" ht="30" customHeight="1" x14ac:dyDescent="0.2">
      <c r="A26" s="39" t="s">
        <v>16</v>
      </c>
      <c r="B26" s="38" t="s">
        <v>17</v>
      </c>
      <c r="C26" s="42">
        <v>7863193</v>
      </c>
      <c r="D26" s="42">
        <v>3149639</v>
      </c>
      <c r="E26" s="42">
        <v>4713554</v>
      </c>
      <c r="F26" s="45" t="s">
        <v>29</v>
      </c>
    </row>
    <row r="27" spans="1:15" ht="15" customHeight="1" x14ac:dyDescent="0.2">
      <c r="A27" s="39" t="s">
        <v>18</v>
      </c>
      <c r="B27" s="39" t="s">
        <v>19</v>
      </c>
      <c r="C27" s="42">
        <v>1730138</v>
      </c>
      <c r="D27" s="42">
        <v>442385</v>
      </c>
      <c r="E27" s="42">
        <v>1287752</v>
      </c>
      <c r="F27" s="45" t="s">
        <v>29</v>
      </c>
    </row>
    <row r="28" spans="1:15" ht="15" customHeight="1" x14ac:dyDescent="0.2">
      <c r="A28" s="39" t="s">
        <v>20</v>
      </c>
      <c r="B28" s="39" t="s">
        <v>21</v>
      </c>
      <c r="C28" s="42">
        <v>5225305</v>
      </c>
      <c r="D28" s="42">
        <v>1118969</v>
      </c>
      <c r="E28" s="42">
        <v>4106336</v>
      </c>
      <c r="F28" s="45" t="s">
        <v>29</v>
      </c>
    </row>
    <row r="29" spans="1:15" ht="15" customHeight="1" x14ac:dyDescent="0.2">
      <c r="A29" s="39" t="s">
        <v>22</v>
      </c>
      <c r="B29" s="38" t="s">
        <v>23</v>
      </c>
      <c r="C29" s="42">
        <v>149125</v>
      </c>
      <c r="D29" s="42">
        <v>24515</v>
      </c>
      <c r="E29" s="42">
        <v>124610</v>
      </c>
      <c r="F29" s="45" t="s">
        <v>29</v>
      </c>
    </row>
    <row r="30" spans="1:15" ht="15" customHeight="1" x14ac:dyDescent="0.2">
      <c r="A30" s="48"/>
      <c r="B30" s="48"/>
      <c r="C30" s="49"/>
      <c r="D30" s="49"/>
      <c r="E30" s="49"/>
      <c r="F30" s="49"/>
    </row>
    <row r="31" spans="1:15" ht="6" customHeight="1" x14ac:dyDescent="0.2">
      <c r="A31" s="39"/>
      <c r="B31" s="39"/>
      <c r="C31" s="42"/>
      <c r="D31" s="42"/>
      <c r="E31" s="42"/>
      <c r="F31" s="42"/>
    </row>
    <row r="32" spans="1:15" s="33" customFormat="1" ht="25.5" customHeight="1" x14ac:dyDescent="0.25">
      <c r="A32" s="62" t="s">
        <v>58</v>
      </c>
      <c r="B32" s="62"/>
      <c r="C32" s="62"/>
      <c r="D32" s="62"/>
      <c r="E32" s="62"/>
      <c r="F32" s="62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33" customFormat="1" ht="13.5" x14ac:dyDescent="0.25">
      <c r="A33" s="46" t="s">
        <v>60</v>
      </c>
      <c r="B33" s="47"/>
      <c r="C33" s="47"/>
      <c r="D33" s="47"/>
      <c r="E33" s="47"/>
      <c r="F33" s="46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5" customHeight="1" x14ac:dyDescent="0.25">
      <c r="A34" s="3"/>
      <c r="B34" s="3"/>
      <c r="C34" s="13"/>
      <c r="D34" s="13"/>
      <c r="E34" s="13"/>
      <c r="F34" s="13"/>
    </row>
    <row r="35" spans="1:15" ht="15" customHeight="1" x14ac:dyDescent="0.2"/>
    <row r="36" spans="1:15" ht="15" customHeight="1" x14ac:dyDescent="0.2">
      <c r="C36" s="61"/>
    </row>
    <row r="37" spans="1:15" ht="15" customHeight="1" x14ac:dyDescent="0.2"/>
    <row r="38" spans="1:15" ht="15" customHeight="1" x14ac:dyDescent="0.2"/>
    <row r="39" spans="1:15" ht="15" customHeight="1" x14ac:dyDescent="0.2"/>
    <row r="40" spans="1:15" ht="15" customHeight="1" x14ac:dyDescent="0.2"/>
    <row r="41" spans="1:15" ht="15" customHeight="1" x14ac:dyDescent="0.2"/>
    <row r="42" spans="1:15" ht="15" customHeight="1" x14ac:dyDescent="0.2"/>
    <row r="43" spans="1:15" ht="15" customHeight="1" x14ac:dyDescent="0.2"/>
    <row r="44" spans="1:15" ht="15" customHeight="1" x14ac:dyDescent="0.2"/>
  </sheetData>
  <sheetProtection formatCells="0" formatColumns="0" formatRows="0" insertColumns="0" insertRows="0" insertHyperlinks="0" deleteColumns="0" deleteRows="0" sort="0" autoFilter="0" pivotTables="0"/>
  <mergeCells count="10">
    <mergeCell ref="A32:F32"/>
    <mergeCell ref="A18:B20"/>
    <mergeCell ref="C18:E18"/>
    <mergeCell ref="F18:F19"/>
    <mergeCell ref="A1:F1"/>
    <mergeCell ref="A3:F3"/>
    <mergeCell ref="A5:B7"/>
    <mergeCell ref="C5:C6"/>
    <mergeCell ref="D5:E5"/>
    <mergeCell ref="F5:F6"/>
  </mergeCells>
  <printOptions horizontalCentered="1"/>
  <pageMargins left="0.31496062992125984" right="0.74803149606299213" top="0.59055118110236227" bottom="0.98425196850393704" header="0.31496062992125984" footer="0.31496062992125984"/>
  <pageSetup paperSize="9" orientation="portrait" r:id="rId1"/>
  <headerFooter alignWithMargins="0">
    <oddFooter>&amp;R&amp;"Arial,Regular"&amp;10Page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opLeftCell="B1" zoomScaleNormal="100" zoomScaleSheetLayoutView="175" workbookViewId="0">
      <selection activeCell="K11" sqref="K11"/>
    </sheetView>
  </sheetViews>
  <sheetFormatPr defaultColWidth="9.140625" defaultRowHeight="13.5" x14ac:dyDescent="0.25"/>
  <cols>
    <col min="1" max="1" width="6.5703125" style="3" customWidth="1"/>
    <col min="2" max="2" width="24.7109375" style="3" customWidth="1"/>
    <col min="3" max="3" width="10.5703125" style="3" customWidth="1"/>
    <col min="4" max="6" width="15.42578125" style="3" customWidth="1"/>
    <col min="7" max="16384" width="9.140625" style="3"/>
  </cols>
  <sheetData>
    <row r="1" spans="1:6" ht="15" customHeight="1" x14ac:dyDescent="0.25">
      <c r="A1" s="73" t="s">
        <v>66</v>
      </c>
      <c r="B1" s="73"/>
      <c r="C1" s="73"/>
      <c r="D1" s="73"/>
      <c r="E1" s="73"/>
      <c r="F1" s="73"/>
    </row>
    <row r="2" spans="1:6" ht="6" customHeight="1" x14ac:dyDescent="0.25">
      <c r="A2" s="19"/>
      <c r="B2" s="19"/>
      <c r="C2" s="19"/>
      <c r="D2" s="19"/>
      <c r="E2" s="19"/>
      <c r="F2" s="19"/>
    </row>
    <row r="3" spans="1:6" ht="15" customHeight="1" x14ac:dyDescent="0.25">
      <c r="A3" s="71" t="s">
        <v>56</v>
      </c>
      <c r="B3" s="71"/>
      <c r="C3" s="71"/>
      <c r="D3" s="71"/>
      <c r="E3" s="71"/>
      <c r="F3" s="71"/>
    </row>
    <row r="4" spans="1:6" ht="15" customHeight="1" x14ac:dyDescent="0.25"/>
    <row r="5" spans="1:6" ht="20.100000000000001" customHeight="1" x14ac:dyDescent="0.25">
      <c r="A5" s="74" t="s">
        <v>30</v>
      </c>
      <c r="B5" s="75" t="s">
        <v>1</v>
      </c>
      <c r="C5" s="75"/>
      <c r="D5" s="76" t="s">
        <v>31</v>
      </c>
      <c r="E5" s="76" t="s">
        <v>68</v>
      </c>
      <c r="F5" s="77" t="s">
        <v>69</v>
      </c>
    </row>
    <row r="6" spans="1:6" ht="20.100000000000001" customHeight="1" x14ac:dyDescent="0.25">
      <c r="A6" s="74"/>
      <c r="B6" s="75"/>
      <c r="C6" s="75"/>
      <c r="D6" s="76"/>
      <c r="E6" s="76"/>
      <c r="F6" s="77"/>
    </row>
    <row r="7" spans="1:6" ht="20.100000000000001" customHeight="1" x14ac:dyDescent="0.25">
      <c r="A7" s="74"/>
      <c r="B7" s="75"/>
      <c r="C7" s="75"/>
      <c r="D7" s="76"/>
      <c r="E7" s="76"/>
      <c r="F7" s="77"/>
    </row>
    <row r="8" spans="1:6" ht="15" customHeight="1" x14ac:dyDescent="0.25">
      <c r="A8" s="74"/>
      <c r="B8" s="75"/>
      <c r="C8" s="75"/>
      <c r="D8" s="52" t="s">
        <v>6</v>
      </c>
      <c r="E8" s="52" t="s">
        <v>7</v>
      </c>
      <c r="F8" s="53" t="s">
        <v>8</v>
      </c>
    </row>
    <row r="9" spans="1:6" ht="15" customHeight="1" x14ac:dyDescent="0.25">
      <c r="A9" s="1"/>
      <c r="B9" s="19"/>
      <c r="C9" s="19"/>
      <c r="D9" s="20"/>
      <c r="E9" s="20"/>
      <c r="F9" s="20"/>
    </row>
    <row r="10" spans="1:6" ht="15" customHeight="1" x14ac:dyDescent="0.25">
      <c r="A10" s="10" t="s">
        <v>10</v>
      </c>
      <c r="B10" s="10" t="s">
        <v>11</v>
      </c>
      <c r="D10" s="11">
        <f>ROUND('SR Tab 1'!D9/'SR Tab 1'!C9,0)</f>
        <v>7</v>
      </c>
      <c r="E10" s="11">
        <f>ROUND('SR Tab 1'!D22/'SR Tab 1'!E9*1000,0)</f>
        <v>90235</v>
      </c>
      <c r="F10" s="21">
        <f>ROUND('SR Tab 1'!F9/'SR Tab 1'!C22,2)</f>
        <v>1.08</v>
      </c>
    </row>
    <row r="11" spans="1:6" ht="15" customHeight="1" x14ac:dyDescent="0.25">
      <c r="A11" s="10"/>
      <c r="D11" s="11"/>
      <c r="E11" s="21"/>
      <c r="F11" s="21"/>
    </row>
    <row r="12" spans="1:6" ht="15" customHeight="1" x14ac:dyDescent="0.25">
      <c r="A12" s="3" t="s">
        <v>12</v>
      </c>
      <c r="B12" s="72" t="s">
        <v>13</v>
      </c>
      <c r="C12" s="72"/>
      <c r="D12" s="13">
        <f>ROUND('SR Tab 1'!D11/'SR Tab 1'!C11,0)</f>
        <v>6</v>
      </c>
      <c r="E12" s="13">
        <f>ROUND('SR Tab 1'!D24/'SR Tab 1'!E11*1000,0)</f>
        <v>151775</v>
      </c>
      <c r="F12" s="22">
        <f>ROUND('SR Tab 1'!F11/'SR Tab 1'!C24,2)</f>
        <v>1.23</v>
      </c>
    </row>
    <row r="13" spans="1:6" ht="15" customHeight="1" x14ac:dyDescent="0.25">
      <c r="A13" s="3" t="s">
        <v>14</v>
      </c>
      <c r="B13" s="72" t="s">
        <v>15</v>
      </c>
      <c r="C13" s="72"/>
      <c r="D13" s="13">
        <f>ROUND('SR Tab 1'!D12/'SR Tab 1'!C12,0)</f>
        <v>6</v>
      </c>
      <c r="E13" s="13">
        <f>ROUND('SR Tab 1'!D25/'SR Tab 1'!E12*1000,0)</f>
        <v>78972</v>
      </c>
      <c r="F13" s="22">
        <f>ROUND('SR Tab 1'!F12/'SR Tab 1'!C25,2)</f>
        <v>1.22</v>
      </c>
    </row>
    <row r="14" spans="1:6" ht="15" customHeight="1" x14ac:dyDescent="0.25">
      <c r="A14" s="3" t="s">
        <v>16</v>
      </c>
      <c r="B14" s="72" t="s">
        <v>17</v>
      </c>
      <c r="C14" s="72"/>
      <c r="D14" s="13">
        <f>ROUND('SR Tab 1'!D13/'SR Tab 1'!C13,0)</f>
        <v>9</v>
      </c>
      <c r="E14" s="13">
        <f>ROUND('SR Tab 1'!D26/'SR Tab 1'!E13*1000,0)</f>
        <v>82225</v>
      </c>
      <c r="F14" s="22">
        <f>ROUND('SR Tab 1'!F13/'SR Tab 1'!C26,2)</f>
        <v>0.97</v>
      </c>
    </row>
    <row r="15" spans="1:6" ht="15" customHeight="1" x14ac:dyDescent="0.25">
      <c r="A15" s="3" t="s">
        <v>18</v>
      </c>
      <c r="B15" s="78" t="s">
        <v>19</v>
      </c>
      <c r="C15" s="78"/>
      <c r="D15" s="13">
        <f>ROUND('SR Tab 1'!D14/'SR Tab 1'!C14,0)</f>
        <v>3</v>
      </c>
      <c r="E15" s="13">
        <f>ROUND('SR Tab 1'!D27/'SR Tab 1'!E14*1000,0)</f>
        <v>73903</v>
      </c>
      <c r="F15" s="22">
        <f>ROUND('SR Tab 1'!F14/'SR Tab 1'!C27,2)</f>
        <v>1.06</v>
      </c>
    </row>
    <row r="16" spans="1:6" ht="15" customHeight="1" x14ac:dyDescent="0.25">
      <c r="A16" s="3" t="s">
        <v>20</v>
      </c>
      <c r="B16" s="78" t="s">
        <v>21</v>
      </c>
      <c r="C16" s="78"/>
      <c r="D16" s="13">
        <f>ROUND('SR Tab 1'!D15/'SR Tab 1'!C15,0)</f>
        <v>7</v>
      </c>
      <c r="E16" s="13">
        <f>ROUND('SR Tab 1'!D28/'SR Tab 1'!E15*1000,0)</f>
        <v>139889</v>
      </c>
      <c r="F16" s="22">
        <f>ROUND('SR Tab 1'!F15/'SR Tab 1'!C28,2)</f>
        <v>1.2</v>
      </c>
    </row>
    <row r="17" spans="1:6" ht="15" customHeight="1" x14ac:dyDescent="0.25">
      <c r="A17" s="3" t="s">
        <v>22</v>
      </c>
      <c r="B17" s="72" t="s">
        <v>23</v>
      </c>
      <c r="C17" s="72"/>
      <c r="D17" s="13">
        <f>ROUND('SR Tab 1'!D16/'SR Tab 1'!C16,0)</f>
        <v>6</v>
      </c>
      <c r="E17" s="13">
        <f>ROUND('SR Tab 1'!D29/'SR Tab 1'!E16*1000,0)</f>
        <v>74741</v>
      </c>
      <c r="F17" s="22">
        <f>ROUND('SR Tab 1'!F16/'SR Tab 1'!C29,2)</f>
        <v>0.99</v>
      </c>
    </row>
    <row r="18" spans="1:6" ht="15" customHeight="1" x14ac:dyDescent="0.25">
      <c r="A18" s="51"/>
      <c r="B18" s="51"/>
      <c r="C18" s="51"/>
      <c r="D18" s="51"/>
      <c r="E18" s="51"/>
      <c r="F18" s="51"/>
    </row>
    <row r="19" spans="1:6" ht="6" customHeight="1" x14ac:dyDescent="0.25"/>
    <row r="20" spans="1:6" ht="15" customHeight="1" x14ac:dyDescent="0.25">
      <c r="A20" s="50" t="s">
        <v>55</v>
      </c>
    </row>
  </sheetData>
  <mergeCells count="13">
    <mergeCell ref="B17:C17"/>
    <mergeCell ref="A1:F1"/>
    <mergeCell ref="A5:A8"/>
    <mergeCell ref="B5:C8"/>
    <mergeCell ref="D5:D7"/>
    <mergeCell ref="E5:E7"/>
    <mergeCell ref="F5:F7"/>
    <mergeCell ref="B12:C12"/>
    <mergeCell ref="B13:C13"/>
    <mergeCell ref="B14:C14"/>
    <mergeCell ref="B15:C15"/>
    <mergeCell ref="B16:C16"/>
    <mergeCell ref="A3:F3"/>
  </mergeCells>
  <printOptions horizontalCentered="1"/>
  <pageMargins left="0.31496062992125984" right="0.74803149606299213" top="0.59055118110236227" bottom="0.98425196850393704" header="0.31496062992125984" footer="0.31496062992125984"/>
  <pageSetup paperSize="9" orientation="portrait" r:id="rId1"/>
  <headerFooter alignWithMargins="0">
    <oddFooter>&amp;R&amp;"Arial,Regular"&amp;10Page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6"/>
  <sheetViews>
    <sheetView zoomScaleNormal="100" zoomScaleSheetLayoutView="160" workbookViewId="0">
      <selection activeCell="I39" sqref="I39"/>
    </sheetView>
  </sheetViews>
  <sheetFormatPr defaultColWidth="8.85546875" defaultRowHeight="13.5" x14ac:dyDescent="0.25"/>
  <cols>
    <col min="1" max="1" width="7.5703125" style="3" customWidth="1"/>
    <col min="2" max="2" width="18.42578125" style="3" customWidth="1"/>
    <col min="3" max="6" width="15.42578125" style="13" customWidth="1"/>
    <col min="7" max="7" width="11.28515625" style="13" customWidth="1"/>
    <col min="8" max="8" width="9.85546875" style="13" customWidth="1"/>
    <col min="9" max="16384" width="8.85546875" style="3"/>
  </cols>
  <sheetData>
    <row r="1" spans="1:9" ht="15" customHeight="1" x14ac:dyDescent="0.25">
      <c r="A1" s="80" t="s">
        <v>32</v>
      </c>
      <c r="B1" s="80"/>
      <c r="C1" s="80"/>
      <c r="D1" s="80"/>
      <c r="E1" s="80"/>
      <c r="F1" s="80"/>
      <c r="G1" s="3"/>
      <c r="H1" s="3"/>
    </row>
    <row r="2" spans="1:9" ht="6" customHeight="1" x14ac:dyDescent="0.25">
      <c r="A2" s="1"/>
      <c r="B2" s="1"/>
      <c r="C2" s="1"/>
      <c r="D2" s="1"/>
      <c r="E2" s="1"/>
      <c r="F2" s="1"/>
      <c r="G2" s="3"/>
      <c r="H2" s="3"/>
    </row>
    <row r="3" spans="1:9" ht="15" customHeight="1" x14ac:dyDescent="0.25">
      <c r="A3" s="71" t="s">
        <v>56</v>
      </c>
      <c r="B3" s="71"/>
      <c r="C3" s="71"/>
      <c r="D3" s="71"/>
      <c r="E3" s="71"/>
      <c r="F3" s="71"/>
      <c r="G3" s="3"/>
      <c r="H3" s="3"/>
    </row>
    <row r="4" spans="1:9" ht="6" customHeight="1" x14ac:dyDescent="0.25">
      <c r="A4" s="81"/>
      <c r="B4" s="81"/>
      <c r="C4" s="81"/>
      <c r="D4" s="81"/>
      <c r="E4" s="81"/>
      <c r="F4" s="81"/>
      <c r="G4" s="3"/>
      <c r="H4" s="3"/>
    </row>
    <row r="5" spans="1:9" s="23" customFormat="1" ht="27" customHeight="1" x14ac:dyDescent="0.25">
      <c r="A5" s="63" t="s">
        <v>53</v>
      </c>
      <c r="B5" s="64"/>
      <c r="C5" s="69" t="s">
        <v>2</v>
      </c>
      <c r="D5" s="69" t="s">
        <v>3</v>
      </c>
      <c r="E5" s="69"/>
      <c r="F5" s="70" t="s">
        <v>62</v>
      </c>
    </row>
    <row r="6" spans="1:9" s="23" customFormat="1" ht="15" customHeight="1" x14ac:dyDescent="0.25">
      <c r="A6" s="65"/>
      <c r="B6" s="66"/>
      <c r="C6" s="69"/>
      <c r="D6" s="4" t="s">
        <v>4</v>
      </c>
      <c r="E6" s="4" t="s">
        <v>33</v>
      </c>
      <c r="F6" s="70"/>
    </row>
    <row r="7" spans="1:9" s="23" customFormat="1" ht="15" customHeight="1" x14ac:dyDescent="0.25">
      <c r="A7" s="67"/>
      <c r="B7" s="68"/>
      <c r="C7" s="6" t="s">
        <v>6</v>
      </c>
      <c r="D7" s="6" t="s">
        <v>7</v>
      </c>
      <c r="E7" s="6" t="s">
        <v>8</v>
      </c>
      <c r="F7" s="7" t="s">
        <v>9</v>
      </c>
      <c r="I7" s="3"/>
    </row>
    <row r="8" spans="1:9" s="23" customFormat="1" ht="6" customHeight="1" x14ac:dyDescent="0.25">
      <c r="A8" s="8"/>
      <c r="B8" s="8"/>
      <c r="C8" s="9"/>
      <c r="D8" s="9"/>
      <c r="E8" s="9"/>
      <c r="F8" s="9"/>
      <c r="I8" s="3"/>
    </row>
    <row r="9" spans="1:9" s="10" customFormat="1" ht="15" customHeight="1" x14ac:dyDescent="0.25">
      <c r="A9" s="82" t="s">
        <v>34</v>
      </c>
      <c r="B9" s="82"/>
      <c r="C9" s="11">
        <v>8910</v>
      </c>
      <c r="D9" s="11">
        <v>61913</v>
      </c>
      <c r="E9" s="11">
        <v>60100</v>
      </c>
      <c r="F9" s="11">
        <v>19047753</v>
      </c>
    </row>
    <row r="10" spans="1:9" s="23" customFormat="1" ht="6" customHeight="1" x14ac:dyDescent="0.25">
      <c r="A10" s="8"/>
      <c r="B10" s="8"/>
      <c r="C10" s="9"/>
      <c r="D10" s="9"/>
      <c r="E10" s="9"/>
      <c r="F10" s="9"/>
      <c r="I10" s="3"/>
    </row>
    <row r="11" spans="1:9" ht="15" customHeight="1" x14ac:dyDescent="0.25">
      <c r="A11" s="79" t="s">
        <v>35</v>
      </c>
      <c r="B11" s="79"/>
      <c r="C11" s="13">
        <v>2759</v>
      </c>
      <c r="D11" s="13">
        <v>21468</v>
      </c>
      <c r="E11" s="13">
        <v>20991</v>
      </c>
      <c r="F11" s="13">
        <v>4792540</v>
      </c>
      <c r="G11" s="3"/>
      <c r="H11" s="3"/>
    </row>
    <row r="12" spans="1:9" ht="15" customHeight="1" x14ac:dyDescent="0.25">
      <c r="A12" s="79" t="s">
        <v>36</v>
      </c>
      <c r="B12" s="79"/>
      <c r="C12" s="13">
        <v>199</v>
      </c>
      <c r="D12" s="13">
        <v>1227</v>
      </c>
      <c r="E12" s="13">
        <v>1141</v>
      </c>
      <c r="F12" s="13">
        <v>265968</v>
      </c>
      <c r="G12" s="3"/>
      <c r="H12" s="3"/>
    </row>
    <row r="13" spans="1:9" ht="15" customHeight="1" x14ac:dyDescent="0.25">
      <c r="A13" s="79" t="s">
        <v>37</v>
      </c>
      <c r="B13" s="79"/>
      <c r="C13" s="13">
        <v>426</v>
      </c>
      <c r="D13" s="13">
        <v>2157</v>
      </c>
      <c r="E13" s="13">
        <v>2085</v>
      </c>
      <c r="F13" s="13">
        <v>568614</v>
      </c>
      <c r="G13" s="3"/>
      <c r="H13" s="3"/>
    </row>
    <row r="14" spans="1:9" ht="15" customHeight="1" x14ac:dyDescent="0.25">
      <c r="A14" s="79" t="s">
        <v>38</v>
      </c>
      <c r="B14" s="79"/>
      <c r="C14" s="13">
        <v>181</v>
      </c>
      <c r="D14" s="13">
        <v>1898</v>
      </c>
      <c r="E14" s="13">
        <v>1889</v>
      </c>
      <c r="F14" s="13">
        <v>516249</v>
      </c>
      <c r="G14" s="3"/>
      <c r="H14" s="3"/>
    </row>
    <row r="15" spans="1:9" ht="15" customHeight="1" x14ac:dyDescent="0.25">
      <c r="A15" s="79" t="s">
        <v>39</v>
      </c>
      <c r="B15" s="79"/>
      <c r="C15" s="13">
        <v>802</v>
      </c>
      <c r="D15" s="13">
        <v>5666</v>
      </c>
      <c r="E15" s="13">
        <v>5381</v>
      </c>
      <c r="F15" s="13">
        <v>1589620</v>
      </c>
      <c r="G15" s="3"/>
      <c r="H15" s="3"/>
    </row>
    <row r="16" spans="1:9" ht="15" customHeight="1" x14ac:dyDescent="0.25">
      <c r="A16" s="79" t="s">
        <v>40</v>
      </c>
      <c r="B16" s="79"/>
      <c r="C16" s="13">
        <v>1380</v>
      </c>
      <c r="D16" s="13">
        <v>10785</v>
      </c>
      <c r="E16" s="13">
        <v>10540</v>
      </c>
      <c r="F16" s="13">
        <v>3591934</v>
      </c>
      <c r="G16" s="3"/>
      <c r="H16" s="3"/>
    </row>
    <row r="17" spans="1:9" ht="15" customHeight="1" x14ac:dyDescent="0.25">
      <c r="A17" s="79" t="s">
        <v>41</v>
      </c>
      <c r="B17" s="79"/>
      <c r="C17" s="13">
        <v>77</v>
      </c>
      <c r="D17" s="13">
        <v>356</v>
      </c>
      <c r="E17" s="13">
        <v>356</v>
      </c>
      <c r="F17" s="13">
        <v>124369</v>
      </c>
      <c r="G17" s="3"/>
      <c r="H17" s="3"/>
    </row>
    <row r="18" spans="1:9" ht="15" customHeight="1" x14ac:dyDescent="0.25">
      <c r="A18" s="79" t="s">
        <v>42</v>
      </c>
      <c r="B18" s="79"/>
      <c r="C18" s="13">
        <v>362</v>
      </c>
      <c r="D18" s="13">
        <v>1695</v>
      </c>
      <c r="E18" s="13">
        <v>1563</v>
      </c>
      <c r="F18" s="13">
        <v>332103</v>
      </c>
      <c r="G18" s="3"/>
      <c r="H18" s="3"/>
    </row>
    <row r="19" spans="1:9" ht="15" customHeight="1" x14ac:dyDescent="0.25">
      <c r="A19" s="79" t="s">
        <v>43</v>
      </c>
      <c r="B19" s="79"/>
      <c r="C19" s="13">
        <v>481</v>
      </c>
      <c r="D19" s="13">
        <v>2686</v>
      </c>
      <c r="E19" s="13">
        <v>2594</v>
      </c>
      <c r="F19" s="13">
        <v>1035904</v>
      </c>
      <c r="G19" s="3"/>
      <c r="H19" s="3"/>
    </row>
    <row r="20" spans="1:9" ht="15" customHeight="1" x14ac:dyDescent="0.25">
      <c r="A20" s="79" t="s">
        <v>44</v>
      </c>
      <c r="B20" s="79"/>
      <c r="C20" s="13">
        <v>806</v>
      </c>
      <c r="D20" s="13">
        <v>5763</v>
      </c>
      <c r="E20" s="13">
        <v>5578</v>
      </c>
      <c r="F20" s="13">
        <v>2968733</v>
      </c>
      <c r="G20" s="3"/>
      <c r="H20" s="3"/>
    </row>
    <row r="21" spans="1:9" ht="15" customHeight="1" x14ac:dyDescent="0.25">
      <c r="A21" s="79" t="s">
        <v>45</v>
      </c>
      <c r="B21" s="79"/>
      <c r="C21" s="13">
        <v>195</v>
      </c>
      <c r="D21" s="13">
        <v>769</v>
      </c>
      <c r="E21" s="13">
        <v>712</v>
      </c>
      <c r="F21" s="13">
        <v>267210</v>
      </c>
      <c r="G21" s="3"/>
      <c r="H21" s="3"/>
    </row>
    <row r="22" spans="1:9" ht="15" customHeight="1" x14ac:dyDescent="0.25">
      <c r="A22" s="79" t="s">
        <v>46</v>
      </c>
      <c r="B22" s="79"/>
      <c r="C22" s="13">
        <v>173</v>
      </c>
      <c r="D22" s="13">
        <v>1119</v>
      </c>
      <c r="E22" s="13">
        <v>1095</v>
      </c>
      <c r="F22" s="13">
        <v>414498</v>
      </c>
      <c r="G22" s="3"/>
      <c r="H22" s="3"/>
    </row>
    <row r="23" spans="1:9" ht="15" customHeight="1" x14ac:dyDescent="0.25">
      <c r="A23" s="79" t="s">
        <v>47</v>
      </c>
      <c r="B23" s="79"/>
      <c r="C23" s="13">
        <v>199</v>
      </c>
      <c r="D23" s="13">
        <v>1561</v>
      </c>
      <c r="E23" s="13">
        <v>1561</v>
      </c>
      <c r="F23" s="13">
        <v>595655</v>
      </c>
      <c r="G23" s="3"/>
      <c r="H23" s="3"/>
    </row>
    <row r="24" spans="1:9" ht="15" customHeight="1" x14ac:dyDescent="0.25">
      <c r="A24" s="79" t="s">
        <v>48</v>
      </c>
      <c r="B24" s="79"/>
      <c r="C24" s="13">
        <v>509</v>
      </c>
      <c r="D24" s="13">
        <v>2887</v>
      </c>
      <c r="E24" s="13">
        <v>2867</v>
      </c>
      <c r="F24" s="13">
        <v>1373211</v>
      </c>
      <c r="G24" s="3"/>
      <c r="H24" s="3"/>
    </row>
    <row r="25" spans="1:9" ht="15" customHeight="1" x14ac:dyDescent="0.25">
      <c r="A25" s="79" t="s">
        <v>49</v>
      </c>
      <c r="B25" s="79"/>
      <c r="C25" s="13">
        <v>280</v>
      </c>
      <c r="D25" s="13">
        <v>1548</v>
      </c>
      <c r="E25" s="13">
        <v>1454</v>
      </c>
      <c r="F25" s="13">
        <v>549598</v>
      </c>
      <c r="G25" s="3"/>
      <c r="H25" s="3"/>
    </row>
    <row r="26" spans="1:9" ht="15" customHeight="1" x14ac:dyDescent="0.25">
      <c r="A26" s="79" t="s">
        <v>50</v>
      </c>
      <c r="B26" s="79"/>
      <c r="C26" s="13">
        <v>78</v>
      </c>
      <c r="D26" s="13">
        <v>318</v>
      </c>
      <c r="E26" s="13">
        <v>285</v>
      </c>
      <c r="F26" s="13">
        <v>60654</v>
      </c>
      <c r="G26" s="3"/>
      <c r="H26" s="3"/>
    </row>
    <row r="27" spans="1:9" ht="15" customHeight="1" x14ac:dyDescent="0.25">
      <c r="A27" s="83" t="s">
        <v>51</v>
      </c>
      <c r="B27" s="83"/>
      <c r="C27" s="13">
        <v>3</v>
      </c>
      <c r="D27" s="13">
        <v>8</v>
      </c>
      <c r="E27" s="13">
        <v>8</v>
      </c>
      <c r="F27" s="13">
        <v>894</v>
      </c>
      <c r="G27" s="3"/>
      <c r="H27" s="3"/>
    </row>
    <row r="28" spans="1:9" s="23" customFormat="1" ht="6" customHeight="1" x14ac:dyDescent="0.25">
      <c r="A28" s="8"/>
      <c r="B28" s="8"/>
      <c r="C28" s="9"/>
      <c r="D28" s="9"/>
      <c r="E28" s="9"/>
      <c r="F28" s="9"/>
      <c r="I28" s="3"/>
    </row>
    <row r="29" spans="1:9" ht="27" customHeight="1" x14ac:dyDescent="0.25">
      <c r="A29" s="63" t="s">
        <v>53</v>
      </c>
      <c r="B29" s="64"/>
      <c r="C29" s="84" t="s">
        <v>65</v>
      </c>
      <c r="D29" s="63"/>
      <c r="E29" s="64"/>
      <c r="F29" s="84" t="s">
        <v>64</v>
      </c>
    </row>
    <row r="30" spans="1:9" ht="15" customHeight="1" x14ac:dyDescent="0.25">
      <c r="A30" s="65"/>
      <c r="B30" s="66"/>
      <c r="C30" s="4" t="s">
        <v>4</v>
      </c>
      <c r="D30" s="4" t="s">
        <v>24</v>
      </c>
      <c r="E30" s="4" t="s">
        <v>25</v>
      </c>
      <c r="F30" s="85"/>
    </row>
    <row r="31" spans="1:9" ht="15" customHeight="1" x14ac:dyDescent="0.25">
      <c r="A31" s="67"/>
      <c r="B31" s="68"/>
      <c r="C31" s="6" t="s">
        <v>26</v>
      </c>
      <c r="D31" s="6" t="s">
        <v>27</v>
      </c>
      <c r="E31" s="15" t="s">
        <v>52</v>
      </c>
      <c r="F31" s="7" t="s">
        <v>28</v>
      </c>
    </row>
    <row r="32" spans="1:9" s="23" customFormat="1" ht="6" customHeight="1" x14ac:dyDescent="0.25">
      <c r="A32" s="8"/>
      <c r="B32" s="8"/>
      <c r="C32" s="9"/>
      <c r="D32" s="9"/>
      <c r="E32" s="9"/>
      <c r="F32" s="9"/>
      <c r="I32" s="3"/>
    </row>
    <row r="33" spans="1:8" s="10" customFormat="1" ht="15" customHeight="1" x14ac:dyDescent="0.25">
      <c r="A33" s="82" t="s">
        <v>34</v>
      </c>
      <c r="B33" s="82"/>
      <c r="C33" s="11">
        <v>17594232</v>
      </c>
      <c r="D33" s="11">
        <v>5423125</v>
      </c>
      <c r="E33" s="28">
        <v>12171107</v>
      </c>
      <c r="F33" s="17" t="s">
        <v>29</v>
      </c>
      <c r="G33" s="11"/>
      <c r="H33" s="11"/>
    </row>
    <row r="34" spans="1:8" s="10" customFormat="1" ht="6" customHeight="1" x14ac:dyDescent="0.25">
      <c r="C34" s="11"/>
      <c r="D34" s="11"/>
      <c r="F34" s="17"/>
      <c r="G34" s="11"/>
      <c r="H34" s="11"/>
    </row>
    <row r="35" spans="1:8" ht="15" customHeight="1" x14ac:dyDescent="0.25">
      <c r="A35" s="79" t="s">
        <v>35</v>
      </c>
      <c r="B35" s="79"/>
      <c r="C35" s="13">
        <v>4740522</v>
      </c>
      <c r="D35" s="13">
        <v>1874457</v>
      </c>
      <c r="E35" s="13">
        <v>2866064</v>
      </c>
      <c r="F35" s="18" t="s">
        <v>29</v>
      </c>
    </row>
    <row r="36" spans="1:8" ht="15" customHeight="1" x14ac:dyDescent="0.25">
      <c r="A36" s="79" t="s">
        <v>36</v>
      </c>
      <c r="B36" s="79"/>
      <c r="C36" s="13">
        <v>248971</v>
      </c>
      <c r="D36" s="13">
        <v>76635</v>
      </c>
      <c r="E36" s="13">
        <v>172337</v>
      </c>
      <c r="F36" s="18" t="s">
        <v>29</v>
      </c>
    </row>
    <row r="37" spans="1:8" ht="15" customHeight="1" x14ac:dyDescent="0.25">
      <c r="A37" s="79" t="s">
        <v>37</v>
      </c>
      <c r="B37" s="79"/>
      <c r="C37" s="13">
        <v>596115</v>
      </c>
      <c r="D37" s="13">
        <v>158074</v>
      </c>
      <c r="E37" s="13">
        <v>438041</v>
      </c>
      <c r="F37" s="18" t="s">
        <v>29</v>
      </c>
    </row>
    <row r="38" spans="1:8" ht="15" customHeight="1" x14ac:dyDescent="0.25">
      <c r="A38" s="79" t="s">
        <v>38</v>
      </c>
      <c r="B38" s="79"/>
      <c r="C38" s="13">
        <v>482138</v>
      </c>
      <c r="D38" s="13">
        <v>156701</v>
      </c>
      <c r="E38" s="13">
        <v>325437</v>
      </c>
      <c r="F38" s="18" t="s">
        <v>29</v>
      </c>
    </row>
    <row r="39" spans="1:8" ht="15" customHeight="1" x14ac:dyDescent="0.25">
      <c r="A39" s="79" t="s">
        <v>39</v>
      </c>
      <c r="B39" s="79"/>
      <c r="C39" s="13">
        <v>1293521</v>
      </c>
      <c r="D39" s="13">
        <v>442512</v>
      </c>
      <c r="E39" s="13">
        <v>851009</v>
      </c>
      <c r="F39" s="18" t="s">
        <v>29</v>
      </c>
    </row>
    <row r="40" spans="1:8" ht="15" customHeight="1" x14ac:dyDescent="0.25">
      <c r="A40" s="79" t="s">
        <v>40</v>
      </c>
      <c r="B40" s="79"/>
      <c r="C40" s="13">
        <v>3295290</v>
      </c>
      <c r="D40" s="13">
        <v>848904</v>
      </c>
      <c r="E40" s="13">
        <v>2446385</v>
      </c>
      <c r="F40" s="18" t="s">
        <v>29</v>
      </c>
    </row>
    <row r="41" spans="1:8" ht="15" customHeight="1" x14ac:dyDescent="0.25">
      <c r="A41" s="79" t="s">
        <v>41</v>
      </c>
      <c r="B41" s="79"/>
      <c r="C41" s="13">
        <v>117365</v>
      </c>
      <c r="D41" s="13">
        <v>30147</v>
      </c>
      <c r="E41" s="13">
        <v>87218</v>
      </c>
      <c r="F41" s="18" t="s">
        <v>29</v>
      </c>
    </row>
    <row r="42" spans="1:8" ht="15" customHeight="1" x14ac:dyDescent="0.25">
      <c r="A42" s="79" t="s">
        <v>42</v>
      </c>
      <c r="B42" s="79"/>
      <c r="C42" s="13">
        <v>262035</v>
      </c>
      <c r="D42" s="13">
        <v>102611</v>
      </c>
      <c r="E42" s="13">
        <v>159424</v>
      </c>
      <c r="F42" s="18" t="s">
        <v>29</v>
      </c>
    </row>
    <row r="43" spans="1:8" ht="15" customHeight="1" x14ac:dyDescent="0.25">
      <c r="A43" s="79" t="s">
        <v>43</v>
      </c>
      <c r="B43" s="79"/>
      <c r="C43" s="13">
        <v>940630</v>
      </c>
      <c r="D43" s="13">
        <v>243651</v>
      </c>
      <c r="E43" s="13">
        <v>696979</v>
      </c>
      <c r="F43" s="18" t="s">
        <v>29</v>
      </c>
    </row>
    <row r="44" spans="1:8" ht="15" customHeight="1" x14ac:dyDescent="0.25">
      <c r="A44" s="79" t="s">
        <v>44</v>
      </c>
      <c r="B44" s="79"/>
      <c r="C44" s="13">
        <v>3044321</v>
      </c>
      <c r="D44" s="13">
        <v>877418</v>
      </c>
      <c r="E44" s="13">
        <v>2166903</v>
      </c>
      <c r="F44" s="18" t="s">
        <v>29</v>
      </c>
    </row>
    <row r="45" spans="1:8" ht="15" customHeight="1" x14ac:dyDescent="0.25">
      <c r="A45" s="79" t="s">
        <v>45</v>
      </c>
      <c r="B45" s="79"/>
      <c r="C45" s="13">
        <v>207445</v>
      </c>
      <c r="D45" s="13">
        <v>59211</v>
      </c>
      <c r="E45" s="13">
        <v>148235</v>
      </c>
      <c r="F45" s="18" t="s">
        <v>29</v>
      </c>
    </row>
    <row r="46" spans="1:8" ht="15" customHeight="1" x14ac:dyDescent="0.25">
      <c r="A46" s="79" t="s">
        <v>46</v>
      </c>
      <c r="B46" s="79"/>
      <c r="C46" s="13">
        <v>308861</v>
      </c>
      <c r="D46" s="13">
        <v>107682</v>
      </c>
      <c r="E46" s="13">
        <v>201180</v>
      </c>
      <c r="F46" s="18" t="s">
        <v>29</v>
      </c>
    </row>
    <row r="47" spans="1:8" ht="15" customHeight="1" x14ac:dyDescent="0.25">
      <c r="A47" s="79" t="s">
        <v>47</v>
      </c>
      <c r="B47" s="79"/>
      <c r="C47" s="13">
        <v>408054</v>
      </c>
      <c r="D47" s="13">
        <v>110947</v>
      </c>
      <c r="E47" s="13">
        <v>297107</v>
      </c>
      <c r="F47" s="18" t="s">
        <v>29</v>
      </c>
    </row>
    <row r="48" spans="1:8" ht="15" customHeight="1" x14ac:dyDescent="0.25">
      <c r="A48" s="79" t="s">
        <v>48</v>
      </c>
      <c r="B48" s="79"/>
      <c r="C48" s="13">
        <v>1077259</v>
      </c>
      <c r="D48" s="13">
        <v>231476</v>
      </c>
      <c r="E48" s="13">
        <v>845782</v>
      </c>
      <c r="F48" s="18" t="s">
        <v>29</v>
      </c>
    </row>
    <row r="49" spans="1:12" ht="15" customHeight="1" x14ac:dyDescent="0.25">
      <c r="A49" s="79" t="s">
        <v>49</v>
      </c>
      <c r="B49" s="79"/>
      <c r="C49" s="13">
        <v>515507</v>
      </c>
      <c r="D49" s="13">
        <v>88120</v>
      </c>
      <c r="E49" s="13">
        <v>427386</v>
      </c>
      <c r="F49" s="18" t="s">
        <v>29</v>
      </c>
    </row>
    <row r="50" spans="1:12" ht="15" customHeight="1" x14ac:dyDescent="0.25">
      <c r="A50" s="79" t="s">
        <v>50</v>
      </c>
      <c r="B50" s="79"/>
      <c r="C50" s="13">
        <v>55375</v>
      </c>
      <c r="D50" s="13">
        <v>14307</v>
      </c>
      <c r="E50" s="13">
        <v>41068</v>
      </c>
      <c r="F50" s="18" t="s">
        <v>29</v>
      </c>
    </row>
    <row r="51" spans="1:12" ht="15" customHeight="1" x14ac:dyDescent="0.25">
      <c r="A51" s="83" t="s">
        <v>51</v>
      </c>
      <c r="B51" s="83"/>
      <c r="C51" s="13">
        <v>824</v>
      </c>
      <c r="D51" s="13">
        <v>271</v>
      </c>
      <c r="E51" s="13">
        <v>553</v>
      </c>
      <c r="F51" s="18" t="s">
        <v>29</v>
      </c>
    </row>
    <row r="52" spans="1:12" ht="6" customHeight="1" x14ac:dyDescent="0.25">
      <c r="A52" s="51"/>
      <c r="B52" s="51"/>
      <c r="C52" s="54"/>
      <c r="D52" s="54"/>
      <c r="E52" s="54"/>
      <c r="F52" s="54"/>
    </row>
    <row r="53" spans="1:12" ht="6" customHeight="1" x14ac:dyDescent="0.25"/>
    <row r="54" spans="1:12" s="55" customFormat="1" ht="13.5" customHeight="1" x14ac:dyDescent="0.25">
      <c r="A54" s="86" t="s">
        <v>57</v>
      </c>
      <c r="B54" s="86"/>
      <c r="C54" s="86"/>
      <c r="D54" s="86"/>
      <c r="E54" s="86"/>
      <c r="L54" s="34"/>
    </row>
    <row r="55" spans="1:12" s="55" customFormat="1" ht="30" customHeight="1" x14ac:dyDescent="0.25">
      <c r="A55" s="87" t="s">
        <v>59</v>
      </c>
      <c r="B55" s="88"/>
      <c r="C55" s="88"/>
      <c r="D55" s="88"/>
      <c r="E55" s="88"/>
      <c r="F55" s="56"/>
      <c r="L55" s="34"/>
    </row>
    <row r="56" spans="1:12" s="55" customFormat="1" x14ac:dyDescent="0.25">
      <c r="A56" s="35" t="s">
        <v>55</v>
      </c>
      <c r="B56" s="36"/>
      <c r="C56" s="36"/>
      <c r="D56" s="36"/>
      <c r="E56" s="35"/>
      <c r="L56" s="34"/>
    </row>
  </sheetData>
  <sheetProtection formatCells="0" formatColumns="0" formatRows="0" insertColumns="0" insertRows="0" insertHyperlinks="0" deleteColumns="0" deleteRows="0" sort="0" autoFilter="0" pivotTables="0"/>
  <mergeCells count="48">
    <mergeCell ref="A46:B46"/>
    <mergeCell ref="A54:E54"/>
    <mergeCell ref="A55:E55"/>
    <mergeCell ref="A48:B48"/>
    <mergeCell ref="A49:B49"/>
    <mergeCell ref="A50:B50"/>
    <mergeCell ref="A51:B51"/>
    <mergeCell ref="A47:B47"/>
    <mergeCell ref="C29:E29"/>
    <mergeCell ref="F29:F30"/>
    <mergeCell ref="A33:B33"/>
    <mergeCell ref="A35:B35"/>
    <mergeCell ref="A36:B36"/>
    <mergeCell ref="A42:B42"/>
    <mergeCell ref="A43:B43"/>
    <mergeCell ref="A44:B44"/>
    <mergeCell ref="A45:B45"/>
    <mergeCell ref="A27:B27"/>
    <mergeCell ref="A41:B41"/>
    <mergeCell ref="A29:B31"/>
    <mergeCell ref="A37:B37"/>
    <mergeCell ref="A38:B38"/>
    <mergeCell ref="A39:B39"/>
    <mergeCell ref="A40:B40"/>
    <mergeCell ref="A23:B23"/>
    <mergeCell ref="A24:B24"/>
    <mergeCell ref="A25:B25"/>
    <mergeCell ref="A16:B16"/>
    <mergeCell ref="A17:B17"/>
    <mergeCell ref="A18:B18"/>
    <mergeCell ref="A19:B19"/>
    <mergeCell ref="A20:B20"/>
    <mergeCell ref="A26:B26"/>
    <mergeCell ref="A15:B15"/>
    <mergeCell ref="A1:F1"/>
    <mergeCell ref="A4:F4"/>
    <mergeCell ref="A5:B7"/>
    <mergeCell ref="C5:C6"/>
    <mergeCell ref="D5:E5"/>
    <mergeCell ref="F5:F6"/>
    <mergeCell ref="A9:B9"/>
    <mergeCell ref="A11:B11"/>
    <mergeCell ref="A12:B12"/>
    <mergeCell ref="A13:B13"/>
    <mergeCell ref="A14:B14"/>
    <mergeCell ref="A3:F3"/>
    <mergeCell ref="A21:B21"/>
    <mergeCell ref="A22:B22"/>
  </mergeCells>
  <printOptions horizontalCentered="1"/>
  <pageMargins left="0.31496062992125984" right="0.74803149606299213" top="0.51" bottom="0.55118110236220474" header="0.31496062992125984" footer="0.31496062992125984"/>
  <pageSetup paperSize="9" scale="99" orientation="portrait" r:id="rId1"/>
  <headerFooter alignWithMargins="0">
    <oddFooter>&amp;R&amp;"Arial,Regular"&amp;10Page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zoomScaleNormal="100" zoomScaleSheetLayoutView="120" workbookViewId="0">
      <selection activeCell="E22" sqref="E22"/>
    </sheetView>
  </sheetViews>
  <sheetFormatPr defaultColWidth="9.140625" defaultRowHeight="13.5" x14ac:dyDescent="0.25"/>
  <cols>
    <col min="1" max="1" width="9.140625" style="3"/>
    <col min="2" max="2" width="17.5703125" style="3" customWidth="1"/>
    <col min="3" max="4" width="20.42578125" style="3" customWidth="1"/>
    <col min="5" max="5" width="17.140625" style="3" customWidth="1"/>
    <col min="6" max="16384" width="9.140625" style="3"/>
  </cols>
  <sheetData>
    <row r="1" spans="1:5" ht="15" customHeight="1" x14ac:dyDescent="0.25">
      <c r="A1" s="73" t="s">
        <v>67</v>
      </c>
      <c r="B1" s="73"/>
      <c r="C1" s="73"/>
      <c r="D1" s="73"/>
      <c r="E1" s="73"/>
    </row>
    <row r="2" spans="1:5" ht="6" customHeight="1" x14ac:dyDescent="0.25">
      <c r="A2" s="19"/>
      <c r="B2" s="19"/>
      <c r="C2" s="19"/>
      <c r="D2" s="19"/>
      <c r="E2" s="19"/>
    </row>
    <row r="3" spans="1:5" ht="15" customHeight="1" x14ac:dyDescent="0.25">
      <c r="A3" s="71" t="s">
        <v>56</v>
      </c>
      <c r="B3" s="71"/>
      <c r="C3" s="71"/>
      <c r="D3" s="71"/>
      <c r="E3" s="71"/>
    </row>
    <row r="4" spans="1:5" ht="15" customHeight="1" x14ac:dyDescent="0.25">
      <c r="A4" s="29"/>
      <c r="B4" s="29"/>
      <c r="C4" s="29"/>
      <c r="D4" s="29"/>
      <c r="E4" s="29"/>
    </row>
    <row r="5" spans="1:5" ht="15" customHeight="1" x14ac:dyDescent="0.25">
      <c r="A5" s="89" t="s">
        <v>53</v>
      </c>
      <c r="B5" s="89"/>
      <c r="C5" s="92" t="s">
        <v>54</v>
      </c>
      <c r="D5" s="76" t="s">
        <v>68</v>
      </c>
      <c r="E5" s="77" t="s">
        <v>69</v>
      </c>
    </row>
    <row r="6" spans="1:5" ht="15" customHeight="1" x14ac:dyDescent="0.25">
      <c r="A6" s="90"/>
      <c r="B6" s="90"/>
      <c r="C6" s="93"/>
      <c r="D6" s="76"/>
      <c r="E6" s="77"/>
    </row>
    <row r="7" spans="1:5" ht="30.75" customHeight="1" x14ac:dyDescent="0.25">
      <c r="A7" s="90"/>
      <c r="B7" s="90"/>
      <c r="C7" s="94"/>
      <c r="D7" s="76"/>
      <c r="E7" s="77"/>
    </row>
    <row r="8" spans="1:5" ht="15" customHeight="1" x14ac:dyDescent="0.25">
      <c r="A8" s="91"/>
      <c r="B8" s="91"/>
      <c r="C8" s="57" t="s">
        <v>6</v>
      </c>
      <c r="D8" s="57" t="s">
        <v>7</v>
      </c>
      <c r="E8" s="58" t="s">
        <v>8</v>
      </c>
    </row>
    <row r="9" spans="1:5" ht="15" customHeight="1" x14ac:dyDescent="0.25">
      <c r="A9" s="30"/>
      <c r="B9" s="30"/>
      <c r="C9" s="1"/>
      <c r="D9" s="1"/>
      <c r="E9" s="19"/>
    </row>
    <row r="10" spans="1:5" s="10" customFormat="1" ht="15" customHeight="1" x14ac:dyDescent="0.25">
      <c r="A10" s="10" t="s">
        <v>34</v>
      </c>
      <c r="C10" s="24">
        <f>ROUND('SR Tab 3'!E9/'SR Tab 3'!C9,0)</f>
        <v>7</v>
      </c>
      <c r="D10" s="28">
        <f>ROUND('SR Tab 3'!D33/'SR Tab 3'!E9*1000,0)</f>
        <v>90235</v>
      </c>
      <c r="E10" s="31">
        <f>ROUND('SR Tab 3'!F9/'SR Tab 3'!C33,2)</f>
        <v>1.08</v>
      </c>
    </row>
    <row r="11" spans="1:5" ht="15" customHeight="1" x14ac:dyDescent="0.25">
      <c r="C11" s="26"/>
      <c r="D11" s="27"/>
      <c r="E11" s="25"/>
    </row>
    <row r="12" spans="1:5" ht="15" customHeight="1" x14ac:dyDescent="0.25">
      <c r="A12" s="3" t="s">
        <v>35</v>
      </c>
      <c r="C12" s="26">
        <f>ROUND('SR Tab 3'!E11/'SR Tab 3'!C11,0)</f>
        <v>8</v>
      </c>
      <c r="D12" s="32">
        <f>ROUND('SR Tab 3'!D35/'SR Tab 3'!E11*1000,0)</f>
        <v>89298</v>
      </c>
      <c r="E12" s="25">
        <f>ROUND('SR Tab 3'!F11/'SR Tab 3'!C35,2)</f>
        <v>1.01</v>
      </c>
    </row>
    <row r="13" spans="1:5" ht="15" customHeight="1" x14ac:dyDescent="0.25">
      <c r="A13" s="3" t="s">
        <v>36</v>
      </c>
      <c r="C13" s="26">
        <f>ROUND('SR Tab 3'!E12/'SR Tab 3'!C12,0)</f>
        <v>6</v>
      </c>
      <c r="D13" s="32">
        <f>ROUND('SR Tab 3'!D36/'SR Tab 3'!E12*1000,0)</f>
        <v>67165</v>
      </c>
      <c r="E13" s="25">
        <f>ROUND('SR Tab 3'!F12/'SR Tab 3'!C36,2)</f>
        <v>1.07</v>
      </c>
    </row>
    <row r="14" spans="1:5" ht="15" customHeight="1" x14ac:dyDescent="0.25">
      <c r="A14" s="3" t="s">
        <v>37</v>
      </c>
      <c r="C14" s="26">
        <f>ROUND('SR Tab 3'!E13/'SR Tab 3'!C13,0)</f>
        <v>5</v>
      </c>
      <c r="D14" s="32">
        <f>ROUND('SR Tab 3'!D37/'SR Tab 3'!E13*1000,0)</f>
        <v>75815</v>
      </c>
      <c r="E14" s="25">
        <f>ROUND('SR Tab 3'!F13/'SR Tab 3'!C37,2)</f>
        <v>0.95</v>
      </c>
    </row>
    <row r="15" spans="1:5" ht="15" customHeight="1" x14ac:dyDescent="0.25">
      <c r="A15" s="3" t="s">
        <v>38</v>
      </c>
      <c r="C15" s="26">
        <f>ROUND('SR Tab 3'!E14/'SR Tab 3'!C14,0)</f>
        <v>10</v>
      </c>
      <c r="D15" s="32">
        <f>ROUND('SR Tab 3'!D38/'SR Tab 3'!E14*1000,0)</f>
        <v>82954</v>
      </c>
      <c r="E15" s="25">
        <f>ROUND('SR Tab 3'!F14/'SR Tab 3'!C38,2)</f>
        <v>1.07</v>
      </c>
    </row>
    <row r="16" spans="1:5" ht="15" customHeight="1" x14ac:dyDescent="0.25">
      <c r="A16" s="3" t="s">
        <v>39</v>
      </c>
      <c r="C16" s="26">
        <f>ROUND('SR Tab 3'!E15/'SR Tab 3'!C15,0)</f>
        <v>7</v>
      </c>
      <c r="D16" s="32">
        <f>ROUND('SR Tab 3'!D39/'SR Tab 3'!E15*1000,0)</f>
        <v>82236</v>
      </c>
      <c r="E16" s="25">
        <f>ROUND('SR Tab 3'!F15/'SR Tab 3'!C39,2)</f>
        <v>1.23</v>
      </c>
    </row>
    <row r="17" spans="1:9" ht="15" customHeight="1" x14ac:dyDescent="0.25">
      <c r="A17" s="3" t="s">
        <v>40</v>
      </c>
      <c r="C17" s="26">
        <f>ROUND('SR Tab 3'!E16/'SR Tab 3'!C16,0)</f>
        <v>8</v>
      </c>
      <c r="D17" s="32">
        <f>ROUND('SR Tab 3'!D40/'SR Tab 3'!E16*1000,0)</f>
        <v>80541</v>
      </c>
      <c r="E17" s="25">
        <f>ROUND('SR Tab 3'!F16/'SR Tab 3'!C40,2)</f>
        <v>1.0900000000000001</v>
      </c>
    </row>
    <row r="18" spans="1:9" ht="15" customHeight="1" x14ac:dyDescent="0.25">
      <c r="A18" s="3" t="s">
        <v>41</v>
      </c>
      <c r="C18" s="26">
        <f>ROUND('SR Tab 3'!E17/'SR Tab 3'!C17,0)</f>
        <v>5</v>
      </c>
      <c r="D18" s="32">
        <f>ROUND('SR Tab 3'!D41/'SR Tab 3'!E17*1000,0)</f>
        <v>84683</v>
      </c>
      <c r="E18" s="25">
        <f>ROUND('SR Tab 3'!F17/'SR Tab 3'!C41,2)</f>
        <v>1.06</v>
      </c>
    </row>
    <row r="19" spans="1:9" ht="15" customHeight="1" x14ac:dyDescent="0.25">
      <c r="A19" s="3" t="s">
        <v>42</v>
      </c>
      <c r="C19" s="26">
        <f>ROUND('SR Tab 3'!E18/'SR Tab 3'!C18,0)</f>
        <v>4</v>
      </c>
      <c r="D19" s="32">
        <f>ROUND('SR Tab 3'!D42/'SR Tab 3'!E18*1000,0)</f>
        <v>65650</v>
      </c>
      <c r="E19" s="25">
        <f>ROUND('SR Tab 3'!F18/'SR Tab 3'!C42,2)</f>
        <v>1.27</v>
      </c>
    </row>
    <row r="20" spans="1:9" ht="15" customHeight="1" x14ac:dyDescent="0.25">
      <c r="A20" s="3" t="s">
        <v>43</v>
      </c>
      <c r="C20" s="26">
        <f>ROUND('SR Tab 3'!E19/'SR Tab 3'!C19,0)</f>
        <v>5</v>
      </c>
      <c r="D20" s="32">
        <f>ROUND('SR Tab 3'!D43/'SR Tab 3'!E19*1000,0)</f>
        <v>93929</v>
      </c>
      <c r="E20" s="25">
        <f>ROUND('SR Tab 3'!F19/'SR Tab 3'!C43,2)</f>
        <v>1.1000000000000001</v>
      </c>
    </row>
    <row r="21" spans="1:9" ht="15" customHeight="1" x14ac:dyDescent="0.25">
      <c r="A21" s="3" t="s">
        <v>44</v>
      </c>
      <c r="C21" s="26">
        <f>ROUND('SR Tab 3'!E20/'SR Tab 3'!C20,0)</f>
        <v>7</v>
      </c>
      <c r="D21" s="32">
        <f>ROUND('SR Tab 3'!D44/'SR Tab 3'!E20*1000,0)</f>
        <v>157300</v>
      </c>
      <c r="E21" s="25">
        <f>ROUND('SR Tab 3'!F20/'SR Tab 3'!C44,2)</f>
        <v>0.98</v>
      </c>
    </row>
    <row r="22" spans="1:9" ht="15" customHeight="1" x14ac:dyDescent="0.25">
      <c r="A22" s="3" t="s">
        <v>45</v>
      </c>
      <c r="C22" s="26">
        <f>ROUND('SR Tab 3'!E21/'SR Tab 3'!C21,0)</f>
        <v>4</v>
      </c>
      <c r="D22" s="32">
        <f>ROUND('SR Tab 3'!D45/'SR Tab 3'!E21*1000,0)</f>
        <v>83162</v>
      </c>
      <c r="E22" s="25">
        <f>ROUND('SR Tab 3'!F21/'SR Tab 3'!C45,2)</f>
        <v>1.29</v>
      </c>
    </row>
    <row r="23" spans="1:9" ht="15" customHeight="1" x14ac:dyDescent="0.25">
      <c r="A23" s="3" t="s">
        <v>46</v>
      </c>
      <c r="C23" s="26">
        <f>ROUND('SR Tab 3'!E22/'SR Tab 3'!C22,0)</f>
        <v>6</v>
      </c>
      <c r="D23" s="32">
        <f>ROUND('SR Tab 3'!D46/'SR Tab 3'!E22*1000,0)</f>
        <v>98340</v>
      </c>
      <c r="E23" s="25">
        <f>ROUND('SR Tab 3'!F22/'SR Tab 3'!C46,2)</f>
        <v>1.34</v>
      </c>
    </row>
    <row r="24" spans="1:9" ht="15" customHeight="1" x14ac:dyDescent="0.25">
      <c r="A24" s="3" t="s">
        <v>47</v>
      </c>
      <c r="C24" s="26">
        <f>ROUND('SR Tab 3'!E23/'SR Tab 3'!C23,0)</f>
        <v>8</v>
      </c>
      <c r="D24" s="32">
        <f>ROUND('SR Tab 3'!D47/'SR Tab 3'!E23*1000,0)</f>
        <v>71074</v>
      </c>
      <c r="E24" s="25">
        <f>ROUND('SR Tab 3'!F23/'SR Tab 3'!C47,2)</f>
        <v>1.46</v>
      </c>
    </row>
    <row r="25" spans="1:9" ht="15" customHeight="1" x14ac:dyDescent="0.25">
      <c r="A25" s="3" t="s">
        <v>48</v>
      </c>
      <c r="C25" s="26">
        <f>ROUND('SR Tab 3'!E24/'SR Tab 3'!C24,0)</f>
        <v>6</v>
      </c>
      <c r="D25" s="32">
        <f>ROUND('SR Tab 3'!D48/'SR Tab 3'!E24*1000,0)</f>
        <v>80738</v>
      </c>
      <c r="E25" s="25">
        <f>ROUND('SR Tab 3'!F24/'SR Tab 3'!C48,2)</f>
        <v>1.27</v>
      </c>
    </row>
    <row r="26" spans="1:9" ht="15" customHeight="1" x14ac:dyDescent="0.25">
      <c r="A26" s="3" t="s">
        <v>49</v>
      </c>
      <c r="C26" s="26">
        <f>ROUND('SR Tab 3'!E25/'SR Tab 3'!C25,0)</f>
        <v>5</v>
      </c>
      <c r="D26" s="32">
        <f>ROUND('SR Tab 3'!D49/'SR Tab 3'!E25*1000,0)</f>
        <v>60605</v>
      </c>
      <c r="E26" s="25">
        <f>ROUND('SR Tab 3'!F25/'SR Tab 3'!C49,2)</f>
        <v>1.07</v>
      </c>
    </row>
    <row r="27" spans="1:9" ht="15" customHeight="1" x14ac:dyDescent="0.25">
      <c r="A27" s="3" t="s">
        <v>50</v>
      </c>
      <c r="C27" s="26">
        <f>ROUND('SR Tab 3'!E26/'SR Tab 3'!C26,0)</f>
        <v>4</v>
      </c>
      <c r="D27" s="32">
        <f>ROUND('SR Tab 3'!D50/'SR Tab 3'!E26*1000,0)</f>
        <v>50200</v>
      </c>
      <c r="E27" s="25">
        <f>ROUND('SR Tab 3'!F26/'SR Tab 3'!C50,2)</f>
        <v>1.1000000000000001</v>
      </c>
    </row>
    <row r="28" spans="1:9" ht="15" customHeight="1" x14ac:dyDescent="0.25">
      <c r="A28" s="3" t="s">
        <v>51</v>
      </c>
      <c r="C28" s="26">
        <f>ROUND('SR Tab 3'!E27/'SR Tab 3'!C27,0)</f>
        <v>3</v>
      </c>
      <c r="D28" s="32">
        <f>ROUND('SR Tab 3'!D51/'SR Tab 3'!E27*1000,0)</f>
        <v>33875</v>
      </c>
      <c r="E28" s="25">
        <f>ROUND('SR Tab 3'!F27/'SR Tab 3'!C51,2)</f>
        <v>1.08</v>
      </c>
    </row>
    <row r="29" spans="1:9" ht="15" customHeight="1" x14ac:dyDescent="0.25">
      <c r="A29" s="51"/>
      <c r="B29" s="51"/>
      <c r="C29" s="51"/>
      <c r="D29" s="51"/>
      <c r="E29" s="51"/>
    </row>
    <row r="30" spans="1:9" ht="6" customHeight="1" x14ac:dyDescent="0.25"/>
    <row r="31" spans="1:9" s="34" customFormat="1" ht="12.75" customHeight="1" x14ac:dyDescent="0.25">
      <c r="A31" s="86" t="s">
        <v>61</v>
      </c>
      <c r="B31" s="86"/>
      <c r="C31" s="86"/>
      <c r="D31" s="86"/>
      <c r="E31" s="50"/>
      <c r="F31" s="50"/>
      <c r="G31" s="50"/>
      <c r="H31" s="50"/>
      <c r="I31" s="50"/>
    </row>
    <row r="32" spans="1:9" s="34" customFormat="1" x14ac:dyDescent="0.25">
      <c r="A32" s="50" t="s">
        <v>55</v>
      </c>
      <c r="B32" s="59"/>
      <c r="C32" s="59"/>
      <c r="D32" s="59"/>
      <c r="E32" s="50"/>
      <c r="F32" s="50"/>
      <c r="G32" s="50"/>
      <c r="H32" s="50"/>
      <c r="I32" s="50"/>
    </row>
  </sheetData>
  <mergeCells count="7">
    <mergeCell ref="A31:D31"/>
    <mergeCell ref="A1:E1"/>
    <mergeCell ref="A5:B8"/>
    <mergeCell ref="C5:C7"/>
    <mergeCell ref="D5:D7"/>
    <mergeCell ref="E5:E7"/>
    <mergeCell ref="A3:E3"/>
  </mergeCells>
  <printOptions horizontalCentered="1"/>
  <pageMargins left="0.31496062992125984" right="0.74803149606299213" top="0.59055118110236227" bottom="0.98425196850393704" header="0.31496062992125984" footer="0.31496062992125984"/>
  <pageSetup paperSize="9" orientation="portrait" r:id="rId1"/>
  <headerFooter alignWithMargins="0">
    <oddFooter>&amp;R&amp;"Arial,Regular"&amp;10Page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SR Tab 1</vt:lpstr>
      <vt:lpstr>SR Tab 2</vt:lpstr>
      <vt:lpstr>SR Tab 3</vt:lpstr>
      <vt:lpstr>Regl 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cp:lastPrinted>2023-06-19T07:13:38Z</cp:lastPrinted>
  <dcterms:created xsi:type="dcterms:W3CDTF">2022-10-27T06:26:43Z</dcterms:created>
  <dcterms:modified xsi:type="dcterms:W3CDTF">2023-06-19T07:16:55Z</dcterms:modified>
</cp:coreProperties>
</file>