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SSD-server\E\SSD BACKUP FILES\00-2021 ASPBI_Special Release_FINAL RESULTS\SECTION M\Version 4\"/>
    </mc:Choice>
  </mc:AlternateContent>
  <xr:revisionPtr revIDLastSave="0" documentId="13_ncr:1_{0EC99E78-5CB2-4DBC-8DB4-2EE0991F7171}" xr6:coauthVersionLast="47" xr6:coauthVersionMax="47" xr10:uidLastSave="{00000000-0000-0000-0000-000000000000}"/>
  <bookViews>
    <workbookView xWindow="-120" yWindow="-120" windowWidth="24240" windowHeight="13140" tabRatio="798" xr2:uid="{E556FD07-DC19-401E-9B37-1A5CB07456D2}"/>
  </bookViews>
  <sheets>
    <sheet name="Table 1 - Industry" sheetId="1" r:id="rId1"/>
    <sheet name="cont Table 1 - Industry" sheetId="7" r:id="rId2"/>
    <sheet name="Table 2 Selected Indicator_Ind" sheetId="3" r:id="rId3"/>
    <sheet name="Table 3 Regional" sheetId="5" r:id="rId4"/>
    <sheet name="cont Table 3 Regional" sheetId="8" r:id="rId5"/>
    <sheet name="Table 4 Selected Indicator_Reg" sheetId="6" r:id="rId6"/>
  </sheets>
  <definedNames>
    <definedName name="_xlnm.Print_Area" localSheetId="4">'cont Table 3 Regional'!$A$1:$D$31</definedName>
    <definedName name="_xlnm.Print_Area" localSheetId="2">'Table 2 Selected Indicator_Ind'!$A$1:$E$27</definedName>
    <definedName name="_xlnm.Print_Area" localSheetId="3">'Table 3 Regional'!$A$1:$E$48</definedName>
    <definedName name="_xlnm.Print_Area" localSheetId="5">'Table 4 Selected Indicator_Reg'!$A$1:$D$29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0" i="6" l="1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8" i="6"/>
  <c r="C10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8" i="6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8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8" i="3"/>
  <c r="B11" i="6"/>
  <c r="B12" i="6"/>
  <c r="B13" i="6"/>
  <c r="B14" i="6"/>
  <c r="B15" i="6"/>
  <c r="B16" i="6"/>
  <c r="B17" i="6"/>
  <c r="B18" i="6"/>
  <c r="B19" i="6"/>
  <c r="B20" i="6"/>
  <c r="B21" i="6"/>
  <c r="B22" i="6"/>
  <c r="B23" i="6"/>
  <c r="B24" i="6"/>
  <c r="B25" i="6"/>
  <c r="B26" i="6"/>
  <c r="B10" i="6"/>
  <c r="B8" i="6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10" i="3"/>
  <c r="C8" i="3"/>
</calcChain>
</file>

<file path=xl/sharedStrings.xml><?xml version="1.0" encoding="utf-8"?>
<sst xmlns="http://schemas.openxmlformats.org/spreadsheetml/2006/main" count="224" uniqueCount="84">
  <si>
    <t xml:space="preserve"> 2009
 PSIC
 Code</t>
  </si>
  <si>
    <t>Number 
of 
Establishments</t>
  </si>
  <si>
    <t>Employment
as of 15 November</t>
  </si>
  <si>
    <t>Total</t>
  </si>
  <si>
    <t>Paid
Employees</t>
  </si>
  <si>
    <t>Compensation</t>
  </si>
  <si>
    <t>Other Expense</t>
  </si>
  <si>
    <t>(1)</t>
  </si>
  <si>
    <t>(2)</t>
  </si>
  <si>
    <t>(3)</t>
  </si>
  <si>
    <t>(4)</t>
  </si>
  <si>
    <t>(5)</t>
  </si>
  <si>
    <t>(6)</t>
  </si>
  <si>
    <t>(7)</t>
  </si>
  <si>
    <t>PHILIPPINES</t>
  </si>
  <si>
    <t>M691</t>
  </si>
  <si>
    <t>Legal activities</t>
  </si>
  <si>
    <t>M692</t>
  </si>
  <si>
    <t>Accounting, bookkeeping and auditing activities; tax consultancy</t>
  </si>
  <si>
    <t>M701</t>
  </si>
  <si>
    <t>Activities of head offices</t>
  </si>
  <si>
    <t>M702</t>
  </si>
  <si>
    <t>Management consultancy activities</t>
  </si>
  <si>
    <t>M711</t>
  </si>
  <si>
    <t>Architectural and engineering activities and related technical consultancy</t>
  </si>
  <si>
    <t>M712</t>
  </si>
  <si>
    <t>Technical testing and analysis</t>
  </si>
  <si>
    <t>M721</t>
  </si>
  <si>
    <t>Research and experimental development on natural sciences and engineering</t>
  </si>
  <si>
    <t>M722</t>
  </si>
  <si>
    <t>Research and experimental development on social sciences and humanities</t>
  </si>
  <si>
    <t>M723</t>
  </si>
  <si>
    <t>Research and experimental development in information technology</t>
  </si>
  <si>
    <t>M731</t>
  </si>
  <si>
    <t>Advertising</t>
  </si>
  <si>
    <t>M732</t>
  </si>
  <si>
    <t>Market research and public opinion polling</t>
  </si>
  <si>
    <t>M741</t>
  </si>
  <si>
    <t>Specialized design activities</t>
  </si>
  <si>
    <t>M742</t>
  </si>
  <si>
    <t>Photographic activities</t>
  </si>
  <si>
    <t>M749</t>
  </si>
  <si>
    <t>Other professional, scientific and technical activities, n.e.c.</t>
  </si>
  <si>
    <t>M750</t>
  </si>
  <si>
    <t>Veterinary activities</t>
  </si>
  <si>
    <t>National Capital Region</t>
  </si>
  <si>
    <t>Cordillera Administrative Region</t>
  </si>
  <si>
    <t>I - Ilocos Region</t>
  </si>
  <si>
    <t>II - Cagayan Valley</t>
  </si>
  <si>
    <t>III - Central Luzon</t>
  </si>
  <si>
    <t>MIMAROPA Region</t>
  </si>
  <si>
    <t>V - Bicol Region</t>
  </si>
  <si>
    <t>VI - Western Visayas</t>
  </si>
  <si>
    <t>VII - Central Visayas</t>
  </si>
  <si>
    <t>VIII - Eastern Visayas</t>
  </si>
  <si>
    <t>IX - Zamboanga Peninsula</t>
  </si>
  <si>
    <t>X - Northern Mindanao</t>
  </si>
  <si>
    <t>XI - Davao Region</t>
  </si>
  <si>
    <t>XII - SOCCSKSARGEN</t>
  </si>
  <si>
    <t>XIII - Caraga</t>
  </si>
  <si>
    <t>Professional, Scientific and Technical Activities</t>
  </si>
  <si>
    <t>M</t>
  </si>
  <si>
    <t>Industry Description</t>
  </si>
  <si>
    <t>IVA - CALABARZON</t>
  </si>
  <si>
    <t>Region</t>
  </si>
  <si>
    <t>Table 3 - Concluded</t>
  </si>
  <si>
    <t>Table 1 - Concluded</t>
  </si>
  <si>
    <t>(Final)</t>
  </si>
  <si>
    <t>Total
Revenue
(in thousand PhP)</t>
  </si>
  <si>
    <r>
      <t>Bangsamoro Autonomous Region in Muslim Mindanao</t>
    </r>
    <r>
      <rPr>
        <vertAlign val="superscript"/>
        <sz val="9"/>
        <color rgb="FF000000"/>
        <rFont val="Arial Narrow"/>
        <family val="2"/>
      </rPr>
      <t>1/</t>
    </r>
  </si>
  <si>
    <t>Continued</t>
  </si>
  <si>
    <t>Revenue 
per
 Expense Ratio</t>
  </si>
  <si>
    <t>Expense
(in thousand PhP)</t>
  </si>
  <si>
    <t>-   zero value
Note: Details may not add-up to total due to rounding and/or statistical disclosure control.</t>
  </si>
  <si>
    <t>- zero value</t>
  </si>
  <si>
    <t xml:space="preserve">Note: Details may not add-up to total due to rounding and/or statistical disclosure control.             </t>
  </si>
  <si>
    <t>Source: Philippine Statistics Authority, 2021 Annual Survey of Philippine Business and Industry (Final Results)</t>
  </si>
  <si>
    <r>
      <rPr>
        <i/>
        <vertAlign val="superscript"/>
        <sz val="9"/>
        <color theme="1"/>
        <rFont val="Arial"/>
        <family val="2"/>
      </rPr>
      <t>1/</t>
    </r>
    <r>
      <rPr>
        <i/>
        <sz val="9"/>
        <color theme="1"/>
        <rFont val="Arial"/>
        <family val="2"/>
      </rPr>
      <t xml:space="preserve"> - The sample coverage for BARMM in 2021 includes Cotabato City and the Eight Area Clusters (63 barangays 
     previously from the Province of Cotabato).</t>
    </r>
  </si>
  <si>
    <t>Average Number of Workers 
per 
Establishment</t>
  </si>
  <si>
    <t>Average Annual Compensation per Paid Employee
(PhP)</t>
  </si>
  <si>
    <t>Table 1. Summary Statistics for Professional, Scientific and Technical Activities Section
 by Industry Group: Philippines, 2021</t>
  </si>
  <si>
    <t>Table 2. Selected Indicators for Professional, Scientific and Technical Activities Section 
by Industry Group: Philippines, 2021</t>
  </si>
  <si>
    <t>Table 3. Summary Statistics for Professional, Scientific and Technical Activities Section 
by Region and Industry Group: Philippines, 2021</t>
  </si>
  <si>
    <t>Table 4 Selected Indicator for Professional, Scientific and Technical Activities Section 
by Region and Industry Group: Philippines,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</si>
</sst>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;\(#,##0\)"/>
    <numFmt numFmtId="165" formatCode="#,##0.00;\(#,##0.00\)"/>
  </numFmts>
  <fonts count="29" x14ac:knownFonts="1">
    <font>
      <sz val="10"/>
      <color rgb="FF00000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color rgb="FF000000"/>
      <name val="Calibri"/>
      <family val="2"/>
      <scheme val="minor"/>
    </font>
    <font>
      <i/>
      <sz val="9"/>
      <color rgb="FF000000"/>
      <name val="Arial Narrow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rgb="FF000000"/>
      <name val="Arial Narrow"/>
      <family val="2"/>
    </font>
    <font>
      <sz val="9"/>
      <color rgb="FF000000"/>
      <name val="Arial Narrow"/>
      <family val="2"/>
    </font>
    <font>
      <b/>
      <sz val="9"/>
      <color theme="1"/>
      <name val="Arial Narrow"/>
      <family val="2"/>
    </font>
    <font>
      <vertAlign val="superscript"/>
      <sz val="9"/>
      <color rgb="FF000000"/>
      <name val="Arial Narrow"/>
      <family val="2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  <font>
      <i/>
      <sz val="9"/>
      <color theme="1"/>
      <name val="Arial"/>
      <family val="2"/>
    </font>
    <font>
      <i/>
      <sz val="9"/>
      <color rgb="FF000000"/>
      <name val="Arial"/>
      <family val="2"/>
    </font>
    <font>
      <i/>
      <vertAlign val="superscript"/>
      <sz val="9"/>
      <color theme="1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auto="1"/>
      </top>
      <bottom/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3">
    <xf numFmtId="0" fontId="0" fillId="0" borderId="0"/>
    <xf numFmtId="0" fontId="3" fillId="0" borderId="0"/>
    <xf numFmtId="0" fontId="4" fillId="0" borderId="0"/>
    <xf numFmtId="0" fontId="2" fillId="0" borderId="0"/>
    <xf numFmtId="0" fontId="2" fillId="0" borderId="0"/>
    <xf numFmtId="0" fontId="3" fillId="0" borderId="0"/>
    <xf numFmtId="0" fontId="6" fillId="0" borderId="17" applyNumberFormat="0" applyFill="0" applyAlignment="0" applyProtection="0"/>
    <xf numFmtId="0" fontId="7" fillId="0" borderId="18" applyNumberFormat="0" applyFill="0" applyAlignment="0" applyProtection="0"/>
    <xf numFmtId="0" fontId="8" fillId="0" borderId="19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6" borderId="20" applyNumberFormat="0" applyAlignment="0" applyProtection="0"/>
    <xf numFmtId="0" fontId="12" fillId="7" borderId="21" applyNumberFormat="0" applyAlignment="0" applyProtection="0"/>
    <xf numFmtId="0" fontId="13" fillId="7" borderId="20" applyNumberFormat="0" applyAlignment="0" applyProtection="0"/>
    <xf numFmtId="0" fontId="14" fillId="0" borderId="22" applyNumberFormat="0" applyFill="0" applyAlignment="0" applyProtection="0"/>
    <xf numFmtId="0" fontId="15" fillId="8" borderId="23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25" applyNumberFormat="0" applyFill="0" applyAlignment="0" applyProtection="0"/>
    <xf numFmtId="0" fontId="19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9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9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9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9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9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0" fontId="1" fillId="9" borderId="24" applyNumberFormat="0" applyFont="0" applyAlignment="0" applyProtection="0"/>
    <xf numFmtId="0" fontId="24" fillId="0" borderId="0" applyNumberFormat="0" applyFill="0" applyBorder="0" applyAlignment="0" applyProtection="0"/>
    <xf numFmtId="0" fontId="25" fillId="5" borderId="0" applyNumberFormat="0" applyBorder="0" applyAlignment="0" applyProtection="0"/>
    <xf numFmtId="0" fontId="19" fillId="13" borderId="0" applyNumberFormat="0" applyBorder="0" applyAlignment="0" applyProtection="0"/>
    <xf numFmtId="0" fontId="19" fillId="17" borderId="0" applyNumberFormat="0" applyBorder="0" applyAlignment="0" applyProtection="0"/>
    <xf numFmtId="0" fontId="19" fillId="21" borderId="0" applyNumberFormat="0" applyBorder="0" applyAlignment="0" applyProtection="0"/>
    <xf numFmtId="0" fontId="19" fillId="25" borderId="0" applyNumberFormat="0" applyBorder="0" applyAlignment="0" applyProtection="0"/>
    <xf numFmtId="0" fontId="19" fillId="29" borderId="0" applyNumberFormat="0" applyBorder="0" applyAlignment="0" applyProtection="0"/>
    <xf numFmtId="0" fontId="19" fillId="33" borderId="0" applyNumberFormat="0" applyBorder="0" applyAlignment="0" applyProtection="0"/>
    <xf numFmtId="0" fontId="4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</cellStyleXfs>
  <cellXfs count="51">
    <xf numFmtId="0" fontId="0" fillId="0" borderId="0" xfId="0"/>
    <xf numFmtId="0" fontId="21" fillId="0" borderId="0" xfId="0" applyFont="1" applyAlignment="1">
      <alignment wrapText="1"/>
    </xf>
    <xf numFmtId="0" fontId="21" fillId="0" borderId="0" xfId="0" applyFont="1"/>
    <xf numFmtId="0" fontId="20" fillId="0" borderId="13" xfId="0" applyFont="1" applyBorder="1" applyAlignment="1">
      <alignment horizontal="center" vertical="center" wrapText="1"/>
    </xf>
    <xf numFmtId="0" fontId="20" fillId="0" borderId="0" xfId="0" applyFont="1" applyAlignment="1">
      <alignment vertical="center" wrapText="1"/>
    </xf>
    <xf numFmtId="0" fontId="20" fillId="0" borderId="13" xfId="0" quotePrefix="1" applyFont="1" applyBorder="1" applyAlignment="1">
      <alignment horizontal="center" vertical="center"/>
    </xf>
    <xf numFmtId="0" fontId="20" fillId="0" borderId="15" xfId="0" quotePrefix="1" applyFont="1" applyBorder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1" fillId="0" borderId="0" xfId="0" quotePrefix="1" applyFont="1" applyAlignment="1">
      <alignment horizontal="center" vertical="center"/>
    </xf>
    <xf numFmtId="0" fontId="20" fillId="0" borderId="0" xfId="0" applyFont="1"/>
    <xf numFmtId="0" fontId="22" fillId="0" borderId="0" xfId="0" applyFont="1" applyAlignment="1">
      <alignment horizontal="left" vertical="center"/>
    </xf>
    <xf numFmtId="164" fontId="21" fillId="0" borderId="0" xfId="0" applyNumberFormat="1" applyFont="1"/>
    <xf numFmtId="0" fontId="21" fillId="0" borderId="0" xfId="0" applyFont="1" applyAlignment="1">
      <alignment vertical="top"/>
    </xf>
    <xf numFmtId="0" fontId="21" fillId="0" borderId="0" xfId="0" applyFont="1" applyAlignment="1">
      <alignment vertical="top" wrapText="1"/>
    </xf>
    <xf numFmtId="0" fontId="21" fillId="0" borderId="4" xfId="0" applyFont="1" applyBorder="1"/>
    <xf numFmtId="164" fontId="21" fillId="0" borderId="4" xfId="0" applyNumberFormat="1" applyFont="1" applyBorder="1"/>
    <xf numFmtId="0" fontId="5" fillId="0" borderId="0" xfId="0" applyFont="1"/>
    <xf numFmtId="0" fontId="20" fillId="0" borderId="0" xfId="1" applyFont="1"/>
    <xf numFmtId="165" fontId="21" fillId="0" borderId="0" xfId="0" applyNumberFormat="1" applyFont="1"/>
    <xf numFmtId="0" fontId="20" fillId="0" borderId="1" xfId="0" quotePrefix="1" applyFont="1" applyBorder="1" applyAlignment="1">
      <alignment horizontal="center" vertical="center"/>
    </xf>
    <xf numFmtId="0" fontId="20" fillId="0" borderId="2" xfId="0" quotePrefix="1" applyFont="1" applyBorder="1" applyAlignment="1">
      <alignment horizontal="center" vertical="center"/>
    </xf>
    <xf numFmtId="0" fontId="26" fillId="2" borderId="0" xfId="5" applyFont="1" applyFill="1"/>
    <xf numFmtId="0" fontId="27" fillId="0" borderId="0" xfId="0" applyFont="1"/>
    <xf numFmtId="164" fontId="27" fillId="0" borderId="0" xfId="0" applyNumberFormat="1" applyFont="1" applyAlignment="1">
      <alignment horizontal="right"/>
    </xf>
    <xf numFmtId="0" fontId="27" fillId="2" borderId="0" xfId="3" applyFont="1" applyFill="1"/>
    <xf numFmtId="0" fontId="26" fillId="2" borderId="0" xfId="3" applyFont="1" applyFill="1"/>
    <xf numFmtId="0" fontId="20" fillId="0" borderId="15" xfId="0" applyFont="1" applyBorder="1" applyAlignment="1">
      <alignment horizontal="center" vertical="center" wrapText="1"/>
    </xf>
    <xf numFmtId="0" fontId="26" fillId="2" borderId="0" xfId="2" quotePrefix="1" applyFont="1" applyFill="1" applyAlignment="1">
      <alignment vertical="top" wrapText="1"/>
    </xf>
    <xf numFmtId="0" fontId="21" fillId="0" borderId="0" xfId="0" applyFont="1" applyAlignment="1">
      <alignment horizont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/>
    </xf>
    <xf numFmtId="0" fontId="26" fillId="2" borderId="0" xfId="2" quotePrefix="1" applyFont="1" applyFill="1" applyAlignment="1">
      <alignment horizontal="left" wrapText="1"/>
    </xf>
    <xf numFmtId="0" fontId="21" fillId="0" borderId="0" xfId="0" applyFont="1" applyAlignment="1">
      <alignment horizontal="center"/>
    </xf>
    <xf numFmtId="0" fontId="20" fillId="0" borderId="26" xfId="0" applyFont="1" applyBorder="1" applyAlignment="1">
      <alignment horizontal="center" vertical="center" wrapText="1"/>
    </xf>
    <xf numFmtId="0" fontId="20" fillId="0" borderId="27" xfId="0" applyFont="1" applyBorder="1" applyAlignment="1">
      <alignment horizontal="center" vertical="center" wrapText="1"/>
    </xf>
    <xf numFmtId="0" fontId="20" fillId="0" borderId="28" xfId="0" applyFont="1" applyBorder="1" applyAlignment="1">
      <alignment horizontal="center" vertical="center" wrapText="1"/>
    </xf>
    <xf numFmtId="0" fontId="26" fillId="0" borderId="10" xfId="4" quotePrefix="1" applyFont="1" applyBorder="1" applyAlignment="1">
      <alignment horizontal="left"/>
    </xf>
    <xf numFmtId="0" fontId="26" fillId="0" borderId="10" xfId="4" applyFont="1" applyBorder="1" applyAlignment="1">
      <alignment horizontal="left"/>
    </xf>
    <xf numFmtId="0" fontId="26" fillId="2" borderId="0" xfId="2" quotePrefix="1" applyFont="1" applyFill="1" applyAlignment="1">
      <alignment horizontal="left" vertical="top" wrapText="1"/>
    </xf>
    <xf numFmtId="0" fontId="26" fillId="2" borderId="0" xfId="2" quotePrefix="1" applyFont="1" applyFill="1" applyAlignment="1">
      <alignment horizontal="left" vertical="top"/>
    </xf>
    <xf numFmtId="0" fontId="20" fillId="0" borderId="12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</cellXfs>
  <cellStyles count="53">
    <cellStyle name="20% - Accent1" xfId="21" builtinId="30" customBuiltin="1"/>
    <cellStyle name="20% - Accent2" xfId="24" builtinId="34" customBuiltin="1"/>
    <cellStyle name="20% - Accent3" xfId="27" builtinId="38" customBuiltin="1"/>
    <cellStyle name="20% - Accent4" xfId="30" builtinId="42" customBuiltin="1"/>
    <cellStyle name="20% - Accent5" xfId="33" builtinId="46" customBuiltin="1"/>
    <cellStyle name="20% - Accent6" xfId="36" builtinId="50" customBuiltin="1"/>
    <cellStyle name="40% - Accent1" xfId="22" builtinId="31" customBuiltin="1"/>
    <cellStyle name="40% - Accent2" xfId="25" builtinId="35" customBuiltin="1"/>
    <cellStyle name="40% - Accent3" xfId="28" builtinId="39" customBuiltin="1"/>
    <cellStyle name="40% - Accent4" xfId="31" builtinId="43" customBuiltin="1"/>
    <cellStyle name="40% - Accent5" xfId="34" builtinId="47" customBuiltin="1"/>
    <cellStyle name="40% - Accent6" xfId="37" builtinId="51" customBuiltin="1"/>
    <cellStyle name="60% - Accent1 2" xfId="43" xr:uid="{8ED2B107-6D58-45CC-B3F1-601433F573E6}"/>
    <cellStyle name="60% - Accent2 2" xfId="44" xr:uid="{38F0E694-E076-4809-B44D-B854A36A247C}"/>
    <cellStyle name="60% - Accent3 2" xfId="45" xr:uid="{89536602-FAD6-44F4-A672-487C8FEB30C5}"/>
    <cellStyle name="60% - Accent4 2" xfId="46" xr:uid="{678B0AF5-DA3A-4C76-B324-9AE6FB756EDE}"/>
    <cellStyle name="60% - Accent5 2" xfId="47" xr:uid="{414642D1-331C-4ACB-88A6-9A88AAC03F7D}"/>
    <cellStyle name="60% - Accent6 2" xfId="48" xr:uid="{280B0C32-BDC5-4B40-867D-BAC1FCA0C764}"/>
    <cellStyle name="Accent1" xfId="20" builtinId="29" customBuiltin="1"/>
    <cellStyle name="Accent2" xfId="23" builtinId="33" customBuiltin="1"/>
    <cellStyle name="Accent3" xfId="26" builtinId="37" customBuiltin="1"/>
    <cellStyle name="Accent4" xfId="29" builtinId="41" customBuiltin="1"/>
    <cellStyle name="Accent5" xfId="32" builtinId="45" customBuiltin="1"/>
    <cellStyle name="Accent6" xfId="35" builtinId="49" customBuiltin="1"/>
    <cellStyle name="Bad" xfId="11" builtinId="27" customBuiltin="1"/>
    <cellStyle name="Calculation" xfId="14" builtinId="22" customBuiltin="1"/>
    <cellStyle name="Check Cell" xfId="16" builtinId="23" customBuiltin="1"/>
    <cellStyle name="Comma 2" xfId="39" xr:uid="{0F027258-AF09-49D7-8E3F-18ACC3A4D7ED}"/>
    <cellStyle name="Explanatory Text" xfId="18" builtinId="53" customBuiltin="1"/>
    <cellStyle name="Good" xfId="10" builtinId="26" customBuiltin="1"/>
    <cellStyle name="Heading 1" xfId="6" builtinId="16" customBuiltin="1"/>
    <cellStyle name="Heading 2" xfId="7" builtinId="17" customBuiltin="1"/>
    <cellStyle name="Heading 3" xfId="8" builtinId="18" customBuiltin="1"/>
    <cellStyle name="Heading 4" xfId="9" builtinId="19" customBuiltin="1"/>
    <cellStyle name="Input" xfId="12" builtinId="20" customBuiltin="1"/>
    <cellStyle name="Linked Cell" xfId="15" builtinId="24" customBuiltin="1"/>
    <cellStyle name="Neutral 2" xfId="42" xr:uid="{2AAE2A42-77D7-4288-856C-9FB0850477BB}"/>
    <cellStyle name="Normal" xfId="0" builtinId="0"/>
    <cellStyle name="Normal 2" xfId="2" xr:uid="{DED6E614-1414-4DF6-812E-F0D57AE634F7}"/>
    <cellStyle name="Normal 2 2" xfId="1" xr:uid="{6921177E-1BD3-46C1-912D-5200869EFF35}"/>
    <cellStyle name="Normal 2 2 2" xfId="49" xr:uid="{8832B876-C239-469E-A2D0-2BE39CCE5084}"/>
    <cellStyle name="Normal 3" xfId="3" xr:uid="{D6B9AD3A-4CA8-4CCE-BCD2-E53167A37D78}"/>
    <cellStyle name="Normal 3 2" xfId="5" xr:uid="{B66CC4DD-BCEF-4C78-9011-F8A1A45A4C55}"/>
    <cellStyle name="Normal 3 3" xfId="50" xr:uid="{FB36EDFF-D0B6-45E4-85B4-4C94232294ED}"/>
    <cellStyle name="Normal 4" xfId="4" xr:uid="{EE26193E-1611-4823-8BDC-4289D0901608}"/>
    <cellStyle name="Normal 4 2" xfId="52" xr:uid="{810C4DD2-197B-4DC2-BAA0-1A1A394CDFF3}"/>
    <cellStyle name="Normal 5" xfId="38" xr:uid="{48C21E2C-701C-47CD-9B13-CD58BF59208F}"/>
    <cellStyle name="Note 2" xfId="40" xr:uid="{48CCCDAE-001F-4C76-8D3F-34AF2AD6706E}"/>
    <cellStyle name="Output" xfId="13" builtinId="21" customBuiltin="1"/>
    <cellStyle name="Percent 2" xfId="51" xr:uid="{1CF61846-2978-4475-BDF1-778DD8146ED5}"/>
    <cellStyle name="Title 2" xfId="41" xr:uid="{A1645760-85FD-4959-B24A-23FBA818A2A0}"/>
    <cellStyle name="Total" xfId="19" builtinId="25" customBuiltin="1"/>
    <cellStyle name="Warning Text" xfId="17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FACAE2-CD1A-428A-909D-BB6A2640F0C5}">
  <dimension ref="A1:G26"/>
  <sheetViews>
    <sheetView tabSelected="1" view="pageBreakPreview" zoomScaleNormal="100" zoomScaleSheetLayoutView="100" workbookViewId="0">
      <selection sqref="A1:F1"/>
    </sheetView>
  </sheetViews>
  <sheetFormatPr defaultColWidth="14" defaultRowHeight="13.5" x14ac:dyDescent="0.25"/>
  <cols>
    <col min="1" max="1" width="6.140625" style="2" customWidth="1"/>
    <col min="2" max="2" width="35.85546875" style="2" customWidth="1"/>
    <col min="3" max="3" width="12.5703125" style="11" customWidth="1"/>
    <col min="4" max="4" width="11.7109375" style="11" customWidth="1"/>
    <col min="5" max="5" width="9.5703125" style="11" customWidth="1"/>
    <col min="6" max="6" width="11.28515625" style="11" customWidth="1"/>
    <col min="7" max="16384" width="14" style="2"/>
  </cols>
  <sheetData>
    <row r="1" spans="1:7" ht="29.25" customHeight="1" x14ac:dyDescent="0.25">
      <c r="A1" s="28" t="s">
        <v>80</v>
      </c>
      <c r="B1" s="28"/>
      <c r="C1" s="28"/>
      <c r="D1" s="28"/>
      <c r="E1" s="28"/>
      <c r="F1" s="28"/>
      <c r="G1" s="1"/>
    </row>
    <row r="2" spans="1:7" ht="24.95" customHeight="1" x14ac:dyDescent="0.25">
      <c r="A2" s="32" t="s">
        <v>67</v>
      </c>
      <c r="B2" s="32"/>
      <c r="C2" s="32"/>
      <c r="D2" s="32"/>
      <c r="E2" s="32"/>
      <c r="F2" s="32"/>
    </row>
    <row r="3" spans="1:7" s="4" customFormat="1" ht="23.25" customHeight="1" x14ac:dyDescent="0.2">
      <c r="A3" s="29" t="s">
        <v>0</v>
      </c>
      <c r="B3" s="30" t="s">
        <v>62</v>
      </c>
      <c r="C3" s="30" t="s">
        <v>1</v>
      </c>
      <c r="D3" s="30" t="s">
        <v>2</v>
      </c>
      <c r="E3" s="30"/>
      <c r="F3" s="31" t="s">
        <v>68</v>
      </c>
    </row>
    <row r="4" spans="1:7" s="4" customFormat="1" ht="22.5" customHeight="1" x14ac:dyDescent="0.2">
      <c r="A4" s="29"/>
      <c r="B4" s="30"/>
      <c r="C4" s="30"/>
      <c r="D4" s="30"/>
      <c r="E4" s="30"/>
      <c r="F4" s="31"/>
    </row>
    <row r="5" spans="1:7" s="4" customFormat="1" ht="35.25" customHeight="1" x14ac:dyDescent="0.2">
      <c r="A5" s="29"/>
      <c r="B5" s="30"/>
      <c r="C5" s="30"/>
      <c r="D5" s="3" t="s">
        <v>3</v>
      </c>
      <c r="E5" s="3" t="s">
        <v>4</v>
      </c>
      <c r="F5" s="31"/>
    </row>
    <row r="6" spans="1:7" s="4" customFormat="1" ht="12.75" customHeight="1" x14ac:dyDescent="0.25">
      <c r="A6" s="29"/>
      <c r="B6" s="30"/>
      <c r="C6" s="5" t="s">
        <v>7</v>
      </c>
      <c r="D6" s="5" t="s">
        <v>8</v>
      </c>
      <c r="E6" s="5" t="s">
        <v>9</v>
      </c>
      <c r="F6" s="6" t="s">
        <v>10</v>
      </c>
      <c r="G6" s="2"/>
    </row>
    <row r="7" spans="1:7" s="4" customFormat="1" ht="12.75" customHeight="1" x14ac:dyDescent="0.25">
      <c r="A7" s="7"/>
      <c r="B7" s="7"/>
      <c r="C7" s="8"/>
      <c r="D7" s="8"/>
      <c r="E7" s="8"/>
      <c r="F7" s="8"/>
      <c r="G7" s="2"/>
    </row>
    <row r="8" spans="1:7" x14ac:dyDescent="0.25">
      <c r="A8" s="9" t="s">
        <v>61</v>
      </c>
      <c r="B8" s="10" t="s">
        <v>60</v>
      </c>
      <c r="C8" s="11">
        <v>4816</v>
      </c>
      <c r="D8" s="11">
        <v>127993</v>
      </c>
      <c r="E8" s="11">
        <v>127559</v>
      </c>
      <c r="F8" s="11">
        <v>251885832</v>
      </c>
    </row>
    <row r="9" spans="1:7" x14ac:dyDescent="0.25">
      <c r="A9" s="9"/>
    </row>
    <row r="10" spans="1:7" x14ac:dyDescent="0.25">
      <c r="A10" s="2" t="s">
        <v>15</v>
      </c>
      <c r="B10" s="2" t="s">
        <v>16</v>
      </c>
      <c r="C10" s="11">
        <v>867</v>
      </c>
      <c r="D10" s="11">
        <v>8660</v>
      </c>
      <c r="E10" s="11">
        <v>8529</v>
      </c>
      <c r="F10" s="11">
        <v>10438515</v>
      </c>
    </row>
    <row r="11" spans="1:7" ht="27" x14ac:dyDescent="0.25">
      <c r="A11" s="12" t="s">
        <v>17</v>
      </c>
      <c r="B11" s="1" t="s">
        <v>18</v>
      </c>
      <c r="C11" s="11">
        <v>546</v>
      </c>
      <c r="D11" s="11">
        <v>22736</v>
      </c>
      <c r="E11" s="11">
        <v>22702</v>
      </c>
      <c r="F11" s="11">
        <v>29145739</v>
      </c>
    </row>
    <row r="12" spans="1:7" x14ac:dyDescent="0.25">
      <c r="A12" s="2" t="s">
        <v>19</v>
      </c>
      <c r="B12" s="2" t="s">
        <v>20</v>
      </c>
      <c r="C12" s="11">
        <v>24</v>
      </c>
      <c r="D12" s="11">
        <v>1413</v>
      </c>
      <c r="E12" s="11">
        <v>1413</v>
      </c>
      <c r="F12" s="11">
        <v>81687842</v>
      </c>
    </row>
    <row r="13" spans="1:7" x14ac:dyDescent="0.25">
      <c r="A13" s="2" t="s">
        <v>21</v>
      </c>
      <c r="B13" s="2" t="s">
        <v>22</v>
      </c>
      <c r="C13" s="11">
        <v>464</v>
      </c>
      <c r="D13" s="11">
        <v>23713</v>
      </c>
      <c r="E13" s="11">
        <v>23685</v>
      </c>
      <c r="F13" s="11">
        <v>34190392</v>
      </c>
    </row>
    <row r="14" spans="1:7" ht="27" x14ac:dyDescent="0.25">
      <c r="A14" s="12" t="s">
        <v>23</v>
      </c>
      <c r="B14" s="1" t="s">
        <v>24</v>
      </c>
      <c r="C14" s="11">
        <v>566</v>
      </c>
      <c r="D14" s="11">
        <v>33155</v>
      </c>
      <c r="E14" s="11">
        <v>33076</v>
      </c>
      <c r="F14" s="11">
        <v>41954557</v>
      </c>
    </row>
    <row r="15" spans="1:7" x14ac:dyDescent="0.25">
      <c r="A15" s="2" t="s">
        <v>25</v>
      </c>
      <c r="B15" s="2" t="s">
        <v>26</v>
      </c>
      <c r="C15" s="11">
        <v>424</v>
      </c>
      <c r="D15" s="11">
        <v>6275</v>
      </c>
      <c r="E15" s="11">
        <v>6275</v>
      </c>
      <c r="F15" s="11">
        <v>5512922</v>
      </c>
    </row>
    <row r="16" spans="1:7" ht="27" x14ac:dyDescent="0.25">
      <c r="A16" s="12" t="s">
        <v>27</v>
      </c>
      <c r="B16" s="1" t="s">
        <v>28</v>
      </c>
      <c r="C16" s="11">
        <v>34</v>
      </c>
      <c r="D16" s="11">
        <v>4682</v>
      </c>
      <c r="E16" s="11">
        <v>4682</v>
      </c>
      <c r="F16" s="11">
        <v>6575282</v>
      </c>
    </row>
    <row r="17" spans="1:6" ht="27" x14ac:dyDescent="0.25">
      <c r="A17" s="12" t="s">
        <v>29</v>
      </c>
      <c r="B17" s="13" t="s">
        <v>30</v>
      </c>
      <c r="C17" s="11">
        <v>7</v>
      </c>
      <c r="D17" s="11">
        <v>352</v>
      </c>
      <c r="E17" s="11">
        <v>352</v>
      </c>
      <c r="F17" s="11">
        <v>609118</v>
      </c>
    </row>
    <row r="18" spans="1:6" ht="27" x14ac:dyDescent="0.25">
      <c r="A18" s="12" t="s">
        <v>31</v>
      </c>
      <c r="B18" s="1" t="s">
        <v>32</v>
      </c>
      <c r="C18" s="11">
        <v>12</v>
      </c>
      <c r="D18" s="11">
        <v>4551</v>
      </c>
      <c r="E18" s="11">
        <v>4551</v>
      </c>
      <c r="F18" s="11">
        <v>4070791</v>
      </c>
    </row>
    <row r="19" spans="1:6" x14ac:dyDescent="0.25">
      <c r="A19" s="2" t="s">
        <v>33</v>
      </c>
      <c r="B19" s="2" t="s">
        <v>34</v>
      </c>
      <c r="C19" s="11">
        <v>423</v>
      </c>
      <c r="D19" s="11">
        <v>9485</v>
      </c>
      <c r="E19" s="11">
        <v>9428</v>
      </c>
      <c r="F19" s="11">
        <v>21229124</v>
      </c>
    </row>
    <row r="20" spans="1:6" x14ac:dyDescent="0.25">
      <c r="A20" s="12" t="s">
        <v>35</v>
      </c>
      <c r="B20" s="13" t="s">
        <v>36</v>
      </c>
      <c r="C20" s="11">
        <v>30</v>
      </c>
      <c r="D20" s="11">
        <v>3693</v>
      </c>
      <c r="E20" s="11">
        <v>3693</v>
      </c>
      <c r="F20" s="11">
        <v>6777142</v>
      </c>
    </row>
    <row r="21" spans="1:6" x14ac:dyDescent="0.25">
      <c r="A21" s="2" t="s">
        <v>37</v>
      </c>
      <c r="B21" s="2" t="s">
        <v>38</v>
      </c>
      <c r="C21" s="11">
        <v>37</v>
      </c>
      <c r="D21" s="11">
        <v>1050</v>
      </c>
      <c r="E21" s="11">
        <v>1049</v>
      </c>
      <c r="F21" s="11">
        <v>887457</v>
      </c>
    </row>
    <row r="22" spans="1:6" x14ac:dyDescent="0.25">
      <c r="A22" s="2" t="s">
        <v>39</v>
      </c>
      <c r="B22" s="2" t="s">
        <v>40</v>
      </c>
      <c r="C22" s="11">
        <v>775</v>
      </c>
      <c r="D22" s="11">
        <v>3650</v>
      </c>
      <c r="E22" s="11">
        <v>3588</v>
      </c>
      <c r="F22" s="11">
        <v>2788862</v>
      </c>
    </row>
    <row r="23" spans="1:6" ht="13.5" customHeight="1" x14ac:dyDescent="0.25">
      <c r="A23" s="12" t="s">
        <v>41</v>
      </c>
      <c r="B23" s="1" t="s">
        <v>42</v>
      </c>
      <c r="C23" s="11">
        <v>78</v>
      </c>
      <c r="D23" s="11">
        <v>1518</v>
      </c>
      <c r="E23" s="11">
        <v>1517</v>
      </c>
      <c r="F23" s="11">
        <v>3033225</v>
      </c>
    </row>
    <row r="24" spans="1:6" x14ac:dyDescent="0.25">
      <c r="A24" s="2" t="s">
        <v>43</v>
      </c>
      <c r="B24" s="2" t="s">
        <v>44</v>
      </c>
      <c r="C24" s="11">
        <v>529</v>
      </c>
      <c r="D24" s="11">
        <v>3060</v>
      </c>
      <c r="E24" s="11">
        <v>3020</v>
      </c>
      <c r="F24" s="11">
        <v>2984863</v>
      </c>
    </row>
    <row r="26" spans="1:6" x14ac:dyDescent="0.25">
      <c r="F26" s="23" t="s">
        <v>70</v>
      </c>
    </row>
  </sheetData>
  <sheetProtection formatCells="0" formatColumns="0" formatRows="0" insertColumns="0" insertRows="0" insertHyperlinks="0" deleteColumns="0" deleteRows="0" sort="0" autoFilter="0" pivotTables="0"/>
  <mergeCells count="7">
    <mergeCell ref="A1:F1"/>
    <mergeCell ref="A3:A6"/>
    <mergeCell ref="B3:B6"/>
    <mergeCell ref="C3:C5"/>
    <mergeCell ref="D3:E4"/>
    <mergeCell ref="F3:F5"/>
    <mergeCell ref="A2:F2"/>
  </mergeCells>
  <printOptions horizontalCentered="1"/>
  <pageMargins left="0.5" right="0.67" top="0.98425196850393704" bottom="0.98425196850393704" header="0.31496062992125984" footer="0.31496062992125984"/>
  <pageSetup paperSize="9" orientation="portrait" r:id="rId1"/>
  <headerFooter alignWithMargins="0">
    <oddFooter>&amp;R&amp;9Page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212407-747C-434D-8CE0-9BC813783A03}">
  <dimension ref="A1:F27"/>
  <sheetViews>
    <sheetView view="pageBreakPreview" zoomScaleNormal="100" zoomScaleSheetLayoutView="100" workbookViewId="0">
      <selection sqref="A1:F1"/>
    </sheetView>
  </sheetViews>
  <sheetFormatPr defaultColWidth="14" defaultRowHeight="13.5" x14ac:dyDescent="0.25"/>
  <cols>
    <col min="1" max="1" width="6.140625" style="2" customWidth="1"/>
    <col min="2" max="2" width="35.85546875" style="2" customWidth="1"/>
    <col min="3" max="5" width="14.42578125" style="11" customWidth="1"/>
    <col min="6" max="16384" width="14" style="2"/>
  </cols>
  <sheetData>
    <row r="1" spans="1:6" x14ac:dyDescent="0.25">
      <c r="A1" s="16" t="s">
        <v>66</v>
      </c>
    </row>
    <row r="3" spans="1:6" s="4" customFormat="1" ht="18.75" customHeight="1" x14ac:dyDescent="0.2">
      <c r="A3" s="29" t="s">
        <v>0</v>
      </c>
      <c r="B3" s="30" t="s">
        <v>62</v>
      </c>
      <c r="C3" s="30" t="s">
        <v>72</v>
      </c>
      <c r="D3" s="30"/>
      <c r="E3" s="31"/>
    </row>
    <row r="4" spans="1:6" s="4" customFormat="1" ht="27" customHeight="1" x14ac:dyDescent="0.2">
      <c r="A4" s="29"/>
      <c r="B4" s="30"/>
      <c r="C4" s="30"/>
      <c r="D4" s="30"/>
      <c r="E4" s="31"/>
    </row>
    <row r="5" spans="1:6" s="4" customFormat="1" ht="39" customHeight="1" x14ac:dyDescent="0.2">
      <c r="A5" s="29"/>
      <c r="B5" s="30"/>
      <c r="C5" s="3" t="s">
        <v>3</v>
      </c>
      <c r="D5" s="3" t="s">
        <v>5</v>
      </c>
      <c r="E5" s="26" t="s">
        <v>6</v>
      </c>
    </row>
    <row r="6" spans="1:6" s="4" customFormat="1" ht="12.75" customHeight="1" x14ac:dyDescent="0.25">
      <c r="A6" s="29"/>
      <c r="B6" s="30"/>
      <c r="C6" s="5" t="s">
        <v>11</v>
      </c>
      <c r="D6" s="5" t="s">
        <v>12</v>
      </c>
      <c r="E6" s="6" t="s">
        <v>13</v>
      </c>
      <c r="F6" s="2"/>
    </row>
    <row r="7" spans="1:6" s="4" customFormat="1" ht="12.75" customHeight="1" x14ac:dyDescent="0.25">
      <c r="A7" s="7"/>
      <c r="B7" s="7"/>
      <c r="C7" s="8"/>
      <c r="D7" s="8"/>
      <c r="E7" s="8"/>
      <c r="F7" s="2"/>
    </row>
    <row r="8" spans="1:6" x14ac:dyDescent="0.25">
      <c r="A8" s="9" t="s">
        <v>61</v>
      </c>
      <c r="B8" s="10" t="s">
        <v>60</v>
      </c>
      <c r="C8" s="11">
        <v>222041941</v>
      </c>
      <c r="D8" s="11">
        <v>67829566</v>
      </c>
      <c r="E8" s="11">
        <v>154212375</v>
      </c>
    </row>
    <row r="9" spans="1:6" x14ac:dyDescent="0.25">
      <c r="A9" s="9"/>
    </row>
    <row r="10" spans="1:6" x14ac:dyDescent="0.25">
      <c r="A10" s="2" t="s">
        <v>15</v>
      </c>
      <c r="B10" s="2" t="s">
        <v>16</v>
      </c>
      <c r="C10" s="11">
        <v>7120083</v>
      </c>
      <c r="D10" s="11">
        <v>3252283</v>
      </c>
      <c r="E10" s="11">
        <v>3867800</v>
      </c>
    </row>
    <row r="11" spans="1:6" ht="27" x14ac:dyDescent="0.25">
      <c r="A11" s="12" t="s">
        <v>17</v>
      </c>
      <c r="B11" s="1" t="s">
        <v>18</v>
      </c>
      <c r="C11" s="11">
        <v>27206892</v>
      </c>
      <c r="D11" s="11">
        <v>16590751</v>
      </c>
      <c r="E11" s="11">
        <v>10616142</v>
      </c>
    </row>
    <row r="12" spans="1:6" x14ac:dyDescent="0.25">
      <c r="A12" s="2" t="s">
        <v>19</v>
      </c>
      <c r="B12" s="2" t="s">
        <v>20</v>
      </c>
      <c r="C12" s="11">
        <v>79137184</v>
      </c>
      <c r="D12" s="11">
        <v>1332804</v>
      </c>
      <c r="E12" s="11">
        <v>77804380</v>
      </c>
    </row>
    <row r="13" spans="1:6" x14ac:dyDescent="0.25">
      <c r="A13" s="2" t="s">
        <v>21</v>
      </c>
      <c r="B13" s="2" t="s">
        <v>22</v>
      </c>
      <c r="C13" s="11">
        <v>29968128</v>
      </c>
      <c r="D13" s="11">
        <v>12626086</v>
      </c>
      <c r="E13" s="11">
        <v>17342042</v>
      </c>
    </row>
    <row r="14" spans="1:6" ht="27" x14ac:dyDescent="0.25">
      <c r="A14" s="12" t="s">
        <v>23</v>
      </c>
      <c r="B14" s="1" t="s">
        <v>24</v>
      </c>
      <c r="C14" s="11">
        <v>34955867</v>
      </c>
      <c r="D14" s="11">
        <v>17388513</v>
      </c>
      <c r="E14" s="11">
        <v>17567354</v>
      </c>
    </row>
    <row r="15" spans="1:6" x14ac:dyDescent="0.25">
      <c r="A15" s="2" t="s">
        <v>25</v>
      </c>
      <c r="B15" s="2" t="s">
        <v>26</v>
      </c>
      <c r="C15" s="11">
        <v>4823007</v>
      </c>
      <c r="D15" s="11">
        <v>2047419</v>
      </c>
      <c r="E15" s="11">
        <v>2775588</v>
      </c>
    </row>
    <row r="16" spans="1:6" ht="27" x14ac:dyDescent="0.25">
      <c r="A16" s="12" t="s">
        <v>27</v>
      </c>
      <c r="B16" s="13" t="s">
        <v>28</v>
      </c>
      <c r="C16" s="11">
        <v>6103716</v>
      </c>
      <c r="D16" s="11">
        <v>3566852</v>
      </c>
      <c r="E16" s="11">
        <v>2536864</v>
      </c>
    </row>
    <row r="17" spans="1:5" ht="27" x14ac:dyDescent="0.25">
      <c r="A17" s="12" t="s">
        <v>29</v>
      </c>
      <c r="B17" s="1" t="s">
        <v>30</v>
      </c>
      <c r="C17" s="11">
        <v>567704</v>
      </c>
      <c r="D17" s="11">
        <v>240183</v>
      </c>
      <c r="E17" s="11">
        <v>327521</v>
      </c>
    </row>
    <row r="18" spans="1:5" ht="27" x14ac:dyDescent="0.25">
      <c r="A18" s="12" t="s">
        <v>31</v>
      </c>
      <c r="B18" s="1" t="s">
        <v>32</v>
      </c>
      <c r="C18" s="11">
        <v>3828536</v>
      </c>
      <c r="D18" s="11">
        <v>2614301</v>
      </c>
      <c r="E18" s="11">
        <v>1214234</v>
      </c>
    </row>
    <row r="19" spans="1:5" x14ac:dyDescent="0.25">
      <c r="A19" s="2" t="s">
        <v>33</v>
      </c>
      <c r="B19" s="2" t="s">
        <v>34</v>
      </c>
      <c r="C19" s="11">
        <v>13152638</v>
      </c>
      <c r="D19" s="11">
        <v>3744724</v>
      </c>
      <c r="E19" s="11">
        <v>9407914</v>
      </c>
    </row>
    <row r="20" spans="1:5" x14ac:dyDescent="0.25">
      <c r="A20" s="2" t="s">
        <v>35</v>
      </c>
      <c r="B20" s="13" t="s">
        <v>36</v>
      </c>
      <c r="C20" s="11">
        <v>6449815</v>
      </c>
      <c r="D20" s="11">
        <v>1688813</v>
      </c>
      <c r="E20" s="11">
        <v>4761002</v>
      </c>
    </row>
    <row r="21" spans="1:5" x14ac:dyDescent="0.25">
      <c r="A21" s="2" t="s">
        <v>37</v>
      </c>
      <c r="B21" s="2" t="s">
        <v>38</v>
      </c>
      <c r="C21" s="11">
        <v>825228</v>
      </c>
      <c r="D21" s="11">
        <v>472075</v>
      </c>
      <c r="E21" s="11">
        <v>353154</v>
      </c>
    </row>
    <row r="22" spans="1:5" x14ac:dyDescent="0.25">
      <c r="A22" s="2" t="s">
        <v>39</v>
      </c>
      <c r="B22" s="2" t="s">
        <v>40</v>
      </c>
      <c r="C22" s="11">
        <v>2610409</v>
      </c>
      <c r="D22" s="11">
        <v>696116</v>
      </c>
      <c r="E22" s="11">
        <v>1914294</v>
      </c>
    </row>
    <row r="23" spans="1:5" ht="13.5" customHeight="1" x14ac:dyDescent="0.25">
      <c r="A23" s="12" t="s">
        <v>41</v>
      </c>
      <c r="B23" s="1" t="s">
        <v>42</v>
      </c>
      <c r="C23" s="11">
        <v>2605031</v>
      </c>
      <c r="D23" s="11">
        <v>1057228</v>
      </c>
      <c r="E23" s="11">
        <v>1547803</v>
      </c>
    </row>
    <row r="24" spans="1:5" x14ac:dyDescent="0.25">
      <c r="A24" s="2" t="s">
        <v>43</v>
      </c>
      <c r="B24" s="2" t="s">
        <v>44</v>
      </c>
      <c r="C24" s="11">
        <v>2687703</v>
      </c>
      <c r="D24" s="11">
        <v>511419</v>
      </c>
      <c r="E24" s="11">
        <v>2176284</v>
      </c>
    </row>
    <row r="25" spans="1:5" x14ac:dyDescent="0.25">
      <c r="A25" s="14"/>
      <c r="B25" s="14"/>
      <c r="C25" s="15"/>
      <c r="D25" s="15"/>
      <c r="E25" s="15"/>
    </row>
    <row r="26" spans="1:5" s="22" customFormat="1" ht="26.25" customHeight="1" x14ac:dyDescent="0.2">
      <c r="A26" s="33" t="s">
        <v>73</v>
      </c>
      <c r="B26" s="33"/>
      <c r="C26" s="33"/>
      <c r="D26" s="33"/>
      <c r="E26" s="33"/>
    </row>
    <row r="27" spans="1:5" s="22" customFormat="1" ht="12" x14ac:dyDescent="0.2">
      <c r="A27" s="25" t="s">
        <v>76</v>
      </c>
      <c r="B27" s="24"/>
      <c r="C27" s="24"/>
      <c r="D27" s="24"/>
      <c r="E27" s="24"/>
    </row>
  </sheetData>
  <sheetProtection formatCells="0" formatColumns="0" formatRows="0" insertColumns="0" insertRows="0" insertHyperlinks="0" deleteColumns="0" deleteRows="0" sort="0" autoFilter="0" pivotTables="0"/>
  <mergeCells count="4">
    <mergeCell ref="A3:A6"/>
    <mergeCell ref="B3:B6"/>
    <mergeCell ref="C3:E4"/>
    <mergeCell ref="A26:E26"/>
  </mergeCells>
  <printOptions horizontalCentered="1"/>
  <pageMargins left="0.5" right="0.67" top="0.98425196850393704" bottom="0.98425196850393704" header="0.31496062992125984" footer="0.31496062992125984"/>
  <pageSetup paperSize="9" orientation="portrait" r:id="rId1"/>
  <headerFooter alignWithMargins="0">
    <oddFooter>&amp;R&amp;9Page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7A25FD-36C8-437E-BF9C-A2F2DBE0FC96}">
  <dimension ref="A1:E26"/>
  <sheetViews>
    <sheetView view="pageBreakPreview" zoomScale="110" zoomScaleNormal="100" zoomScaleSheetLayoutView="110" workbookViewId="0">
      <selection sqref="A1:F1"/>
    </sheetView>
  </sheetViews>
  <sheetFormatPr defaultColWidth="14" defaultRowHeight="13.5" x14ac:dyDescent="0.25"/>
  <cols>
    <col min="1" max="1" width="5.5703125" style="2" customWidth="1"/>
    <col min="2" max="2" width="44.7109375" style="2" customWidth="1"/>
    <col min="3" max="5" width="12.5703125" style="11" customWidth="1"/>
    <col min="6" max="6" width="11.28515625" style="2" customWidth="1"/>
    <col min="7" max="16384" width="14" style="2"/>
  </cols>
  <sheetData>
    <row r="1" spans="1:5" ht="27.75" customHeight="1" x14ac:dyDescent="0.25">
      <c r="A1" s="28" t="s">
        <v>81</v>
      </c>
      <c r="B1" s="34"/>
      <c r="C1" s="34"/>
      <c r="D1" s="34"/>
      <c r="E1" s="34"/>
    </row>
    <row r="2" spans="1:5" ht="24.95" customHeight="1" x14ac:dyDescent="0.25">
      <c r="A2" s="32" t="s">
        <v>67</v>
      </c>
      <c r="B2" s="32"/>
      <c r="C2" s="32"/>
      <c r="D2" s="32"/>
      <c r="E2" s="32"/>
    </row>
    <row r="3" spans="1:5" s="4" customFormat="1" ht="23.25" customHeight="1" x14ac:dyDescent="0.2">
      <c r="A3" s="29" t="s">
        <v>0</v>
      </c>
      <c r="B3" s="30" t="s">
        <v>62</v>
      </c>
      <c r="C3" s="30" t="s">
        <v>78</v>
      </c>
      <c r="D3" s="30" t="s">
        <v>79</v>
      </c>
      <c r="E3" s="35" t="s">
        <v>71</v>
      </c>
    </row>
    <row r="4" spans="1:5" s="4" customFormat="1" ht="27.75" customHeight="1" x14ac:dyDescent="0.2">
      <c r="A4" s="29"/>
      <c r="B4" s="30"/>
      <c r="C4" s="30"/>
      <c r="D4" s="30"/>
      <c r="E4" s="36"/>
    </row>
    <row r="5" spans="1:5" s="4" customFormat="1" ht="33" customHeight="1" x14ac:dyDescent="0.2">
      <c r="A5" s="29"/>
      <c r="B5" s="30"/>
      <c r="C5" s="30"/>
      <c r="D5" s="30"/>
      <c r="E5" s="37"/>
    </row>
    <row r="6" spans="1:5" s="4" customFormat="1" ht="12.75" customHeight="1" x14ac:dyDescent="0.2">
      <c r="A6" s="29"/>
      <c r="B6" s="30"/>
      <c r="C6" s="5" t="s">
        <v>7</v>
      </c>
      <c r="D6" s="5" t="s">
        <v>8</v>
      </c>
      <c r="E6" s="6" t="s">
        <v>9</v>
      </c>
    </row>
    <row r="7" spans="1:5" s="4" customFormat="1" ht="12.75" customHeight="1" x14ac:dyDescent="0.2">
      <c r="A7" s="7"/>
      <c r="B7" s="7"/>
      <c r="C7" s="8"/>
      <c r="D7" s="8"/>
      <c r="E7" s="8"/>
    </row>
    <row r="8" spans="1:5" x14ac:dyDescent="0.25">
      <c r="A8" s="9" t="s">
        <v>61</v>
      </c>
      <c r="B8" s="17" t="s">
        <v>60</v>
      </c>
      <c r="C8" s="11">
        <f>'Table 1 - Industry'!D8/'Table 1 - Industry'!C8</f>
        <v>26.576619601328904</v>
      </c>
      <c r="D8" s="11">
        <f>('cont Table 1 - Industry'!D8/'Table 1 - Industry'!E8)*1000</f>
        <v>531750.53112677264</v>
      </c>
      <c r="E8" s="18">
        <f>('Table 1 - Industry'!F8/'cont Table 1 - Industry'!C8)</f>
        <v>1.1344065488960935</v>
      </c>
    </row>
    <row r="9" spans="1:5" x14ac:dyDescent="0.25">
      <c r="A9" s="9"/>
      <c r="E9" s="18"/>
    </row>
    <row r="10" spans="1:5" x14ac:dyDescent="0.25">
      <c r="A10" s="2" t="s">
        <v>15</v>
      </c>
      <c r="B10" s="2" t="s">
        <v>16</v>
      </c>
      <c r="C10" s="11">
        <f>'Table 1 - Industry'!D10/'Table 1 - Industry'!C10</f>
        <v>9.9884659746251447</v>
      </c>
      <c r="D10" s="11">
        <f>('cont Table 1 - Industry'!D10/'Table 1 - Industry'!E10)*1000</f>
        <v>381320.55340602651</v>
      </c>
      <c r="E10" s="18">
        <f>('Table 1 - Industry'!F10/'cont Table 1 - Industry'!C10)</f>
        <v>1.4660664770340459</v>
      </c>
    </row>
    <row r="11" spans="1:5" x14ac:dyDescent="0.25">
      <c r="A11" s="12" t="s">
        <v>17</v>
      </c>
      <c r="B11" s="1" t="s">
        <v>18</v>
      </c>
      <c r="C11" s="11">
        <f>'Table 1 - Industry'!D11/'Table 1 - Industry'!C11</f>
        <v>41.641025641025642</v>
      </c>
      <c r="D11" s="11">
        <f>('cont Table 1 - Industry'!D11/'Table 1 - Industry'!E11)*1000</f>
        <v>730805.69993833138</v>
      </c>
      <c r="E11" s="18">
        <f>('Table 1 - Industry'!F11/'cont Table 1 - Industry'!C11)</f>
        <v>1.0712630828982597</v>
      </c>
    </row>
    <row r="12" spans="1:5" x14ac:dyDescent="0.25">
      <c r="A12" s="2" t="s">
        <v>19</v>
      </c>
      <c r="B12" s="2" t="s">
        <v>20</v>
      </c>
      <c r="C12" s="11">
        <f>'Table 1 - Industry'!D12/'Table 1 - Industry'!C12</f>
        <v>58.875</v>
      </c>
      <c r="D12" s="11">
        <f>('cont Table 1 - Industry'!D12/'Table 1 - Industry'!E12)*1000</f>
        <v>943244.16135881108</v>
      </c>
      <c r="E12" s="18">
        <f>('Table 1 - Industry'!F12/'cont Table 1 - Industry'!C12)</f>
        <v>1.0322308410670766</v>
      </c>
    </row>
    <row r="13" spans="1:5" x14ac:dyDescent="0.25">
      <c r="A13" s="2" t="s">
        <v>21</v>
      </c>
      <c r="B13" s="2" t="s">
        <v>22</v>
      </c>
      <c r="C13" s="11">
        <f>'Table 1 - Industry'!D13/'Table 1 - Industry'!C13</f>
        <v>51.105603448275865</v>
      </c>
      <c r="D13" s="11">
        <f>('cont Table 1 - Industry'!D13/'Table 1 - Industry'!E13)*1000</f>
        <v>533083.63943424099</v>
      </c>
      <c r="E13" s="18">
        <f>('Table 1 - Industry'!F13/'cont Table 1 - Industry'!C13)</f>
        <v>1.140891816799501</v>
      </c>
    </row>
    <row r="14" spans="1:5" x14ac:dyDescent="0.25">
      <c r="A14" s="12" t="s">
        <v>23</v>
      </c>
      <c r="B14" s="1" t="s">
        <v>24</v>
      </c>
      <c r="C14" s="11">
        <f>'Table 1 - Industry'!D14/'Table 1 - Industry'!C14</f>
        <v>58.577738515901061</v>
      </c>
      <c r="D14" s="11">
        <f>('cont Table 1 - Industry'!D14/'Table 1 - Industry'!E14)*1000</f>
        <v>525713.9013181763</v>
      </c>
      <c r="E14" s="18">
        <f>('Table 1 - Industry'!F14/'cont Table 1 - Industry'!C14)</f>
        <v>1.2002150311419826</v>
      </c>
    </row>
    <row r="15" spans="1:5" x14ac:dyDescent="0.25">
      <c r="A15" s="2" t="s">
        <v>25</v>
      </c>
      <c r="B15" s="2" t="s">
        <v>26</v>
      </c>
      <c r="C15" s="11">
        <f>'Table 1 - Industry'!D15/'Table 1 - Industry'!C15</f>
        <v>14.799528301886792</v>
      </c>
      <c r="D15" s="11">
        <f>('cont Table 1 - Industry'!D15/'Table 1 - Industry'!E15)*1000</f>
        <v>326281.91235059762</v>
      </c>
      <c r="E15" s="18">
        <f>('Table 1 - Industry'!F15/'cont Table 1 - Industry'!C15)</f>
        <v>1.1430466511866975</v>
      </c>
    </row>
    <row r="16" spans="1:5" ht="27" x14ac:dyDescent="0.25">
      <c r="A16" s="12" t="s">
        <v>27</v>
      </c>
      <c r="B16" s="1" t="s">
        <v>28</v>
      </c>
      <c r="C16" s="11">
        <f>'Table 1 - Industry'!D16/'Table 1 - Industry'!C16</f>
        <v>137.70588235294119</v>
      </c>
      <c r="D16" s="11">
        <f>('cont Table 1 - Industry'!D16/'Table 1 - Industry'!E16)*1000</f>
        <v>761822.29816317814</v>
      </c>
      <c r="E16" s="18">
        <f>('Table 1 - Industry'!F16/'cont Table 1 - Industry'!C16)</f>
        <v>1.0772588370756437</v>
      </c>
    </row>
    <row r="17" spans="1:5" ht="27" x14ac:dyDescent="0.25">
      <c r="A17" s="12" t="s">
        <v>29</v>
      </c>
      <c r="B17" s="1" t="s">
        <v>30</v>
      </c>
      <c r="C17" s="11">
        <f>'Table 1 - Industry'!D17/'Table 1 - Industry'!C17</f>
        <v>50.285714285714285</v>
      </c>
      <c r="D17" s="11">
        <f>('cont Table 1 - Industry'!D17/'Table 1 - Industry'!E17)*1000</f>
        <v>682338.06818181812</v>
      </c>
      <c r="E17" s="18">
        <f>('Table 1 - Industry'!F17/'cont Table 1 - Industry'!C17)</f>
        <v>1.0729499880219269</v>
      </c>
    </row>
    <row r="18" spans="1:5" x14ac:dyDescent="0.25">
      <c r="A18" s="12" t="s">
        <v>31</v>
      </c>
      <c r="B18" s="1" t="s">
        <v>32</v>
      </c>
      <c r="C18" s="11">
        <f>'Table 1 - Industry'!D18/'Table 1 - Industry'!C18</f>
        <v>379.25</v>
      </c>
      <c r="D18" s="11">
        <f>('cont Table 1 - Industry'!D18/'Table 1 - Industry'!E18)*1000</f>
        <v>574445.39661612827</v>
      </c>
      <c r="E18" s="18">
        <f>('Table 1 - Industry'!F18/'cont Table 1 - Industry'!C18)</f>
        <v>1.063276145241941</v>
      </c>
    </row>
    <row r="19" spans="1:5" x14ac:dyDescent="0.25">
      <c r="A19" s="2" t="s">
        <v>33</v>
      </c>
      <c r="B19" s="2" t="s">
        <v>34</v>
      </c>
      <c r="C19" s="11">
        <f>'Table 1 - Industry'!D19/'Table 1 - Industry'!C19</f>
        <v>22.423167848699762</v>
      </c>
      <c r="D19" s="11">
        <f>('cont Table 1 - Industry'!D19/'Table 1 - Industry'!E19)*1000</f>
        <v>397191.7691981332</v>
      </c>
      <c r="E19" s="18">
        <f>('Table 1 - Industry'!F19/'cont Table 1 - Industry'!C19)</f>
        <v>1.6140582596434268</v>
      </c>
    </row>
    <row r="20" spans="1:5" x14ac:dyDescent="0.25">
      <c r="A20" s="2" t="s">
        <v>35</v>
      </c>
      <c r="B20" s="2" t="s">
        <v>36</v>
      </c>
      <c r="C20" s="11">
        <f>'Table 1 - Industry'!D20/'Table 1 - Industry'!C20</f>
        <v>123.1</v>
      </c>
      <c r="D20" s="11">
        <f>('cont Table 1 - Industry'!D20/'Table 1 - Industry'!E20)*1000</f>
        <v>457301.11020850256</v>
      </c>
      <c r="E20" s="18">
        <f>('Table 1 - Industry'!F20/'cont Table 1 - Industry'!C20)</f>
        <v>1.0507498277082366</v>
      </c>
    </row>
    <row r="21" spans="1:5" x14ac:dyDescent="0.25">
      <c r="A21" s="2" t="s">
        <v>37</v>
      </c>
      <c r="B21" s="2" t="s">
        <v>38</v>
      </c>
      <c r="C21" s="11">
        <f>'Table 1 - Industry'!D21/'Table 1 - Industry'!C21</f>
        <v>28.378378378378379</v>
      </c>
      <c r="D21" s="11">
        <f>('cont Table 1 - Industry'!D21/'Table 1 - Industry'!E21)*1000</f>
        <v>450023.83222116297</v>
      </c>
      <c r="E21" s="18">
        <f>('Table 1 - Industry'!F21/'cont Table 1 - Industry'!C21)</f>
        <v>1.075408250810685</v>
      </c>
    </row>
    <row r="22" spans="1:5" x14ac:dyDescent="0.25">
      <c r="A22" s="2" t="s">
        <v>39</v>
      </c>
      <c r="B22" s="2" t="s">
        <v>40</v>
      </c>
      <c r="C22" s="11">
        <f>'Table 1 - Industry'!D22/'Table 1 - Industry'!C22</f>
        <v>4.709677419354839</v>
      </c>
      <c r="D22" s="11">
        <f>('cont Table 1 - Industry'!D22/'Table 1 - Industry'!E22)*1000</f>
        <v>194012.26309921962</v>
      </c>
      <c r="E22" s="18">
        <f>('Table 1 - Industry'!F22/'cont Table 1 - Industry'!C22)</f>
        <v>1.0683620842557622</v>
      </c>
    </row>
    <row r="23" spans="1:5" x14ac:dyDescent="0.25">
      <c r="A23" s="2" t="s">
        <v>41</v>
      </c>
      <c r="B23" s="2" t="s">
        <v>42</v>
      </c>
      <c r="C23" s="11">
        <f>'Table 1 - Industry'!D23/'Table 1 - Industry'!C23</f>
        <v>19.46153846153846</v>
      </c>
      <c r="D23" s="11">
        <f>('cont Table 1 - Industry'!D23/'Table 1 - Industry'!E23)*1000</f>
        <v>696920.23731048114</v>
      </c>
      <c r="E23" s="18">
        <f>('Table 1 - Industry'!F23/'cont Table 1 - Industry'!C23)</f>
        <v>1.1643719402955282</v>
      </c>
    </row>
    <row r="24" spans="1:5" x14ac:dyDescent="0.25">
      <c r="A24" s="2" t="s">
        <v>43</v>
      </c>
      <c r="B24" s="2" t="s">
        <v>44</v>
      </c>
      <c r="C24" s="11">
        <f>'Table 1 - Industry'!D24/'Table 1 - Industry'!C24</f>
        <v>5.784499054820416</v>
      </c>
      <c r="D24" s="11">
        <f>('cont Table 1 - Industry'!D24/'Table 1 - Industry'!E24)*1000</f>
        <v>169344.03973509933</v>
      </c>
      <c r="E24" s="18">
        <f>('Table 1 - Industry'!F24/'cont Table 1 - Industry'!C24)</f>
        <v>1.1105628114415915</v>
      </c>
    </row>
    <row r="25" spans="1:5" x14ac:dyDescent="0.25">
      <c r="A25" s="14"/>
      <c r="B25" s="14"/>
      <c r="C25" s="15"/>
      <c r="D25" s="15"/>
      <c r="E25" s="15"/>
    </row>
    <row r="26" spans="1:5" x14ac:dyDescent="0.25">
      <c r="A26" s="21" t="s">
        <v>76</v>
      </c>
    </row>
  </sheetData>
  <sheetProtection formatCells="0" formatColumns="0" formatRows="0" insertColumns="0" insertRows="0" insertHyperlinks="0" deleteColumns="0" deleteRows="0" sort="0" autoFilter="0" pivotTables="0"/>
  <mergeCells count="7">
    <mergeCell ref="A1:E1"/>
    <mergeCell ref="A3:A6"/>
    <mergeCell ref="B3:B6"/>
    <mergeCell ref="C3:C5"/>
    <mergeCell ref="D3:D5"/>
    <mergeCell ref="E3:E5"/>
    <mergeCell ref="A2:E2"/>
  </mergeCells>
  <printOptions horizontalCentered="1"/>
  <pageMargins left="0.62992125984251968" right="0.62992125984251968" top="0.98425196850393704" bottom="0.98425196850393704" header="0.31496062992125984" footer="0.31496062992125984"/>
  <pageSetup paperSize="9" orientation="portrait" r:id="rId1"/>
  <headerFooter alignWithMargins="0">
    <oddFooter>&amp;R&amp;9Page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2D6439-4C85-4236-8B78-13F25CBFF689}">
  <dimension ref="A1:E28"/>
  <sheetViews>
    <sheetView view="pageBreakPreview" zoomScale="110" zoomScaleNormal="100" zoomScaleSheetLayoutView="110" workbookViewId="0">
      <selection sqref="A1:F1"/>
    </sheetView>
  </sheetViews>
  <sheetFormatPr defaultColWidth="8.85546875" defaultRowHeight="13.5" x14ac:dyDescent="0.25"/>
  <cols>
    <col min="1" max="1" width="38.28515625" style="2" customWidth="1"/>
    <col min="2" max="2" width="13.140625" style="11" customWidth="1"/>
    <col min="3" max="3" width="12.7109375" style="11" customWidth="1"/>
    <col min="4" max="4" width="10.7109375" style="11" customWidth="1"/>
    <col min="5" max="5" width="12.140625" style="11" customWidth="1"/>
    <col min="6" max="6" width="11.28515625" style="2" customWidth="1"/>
    <col min="7" max="16384" width="8.85546875" style="2"/>
  </cols>
  <sheetData>
    <row r="1" spans="1:5" ht="27" customHeight="1" x14ac:dyDescent="0.25">
      <c r="A1" s="28" t="s">
        <v>82</v>
      </c>
      <c r="B1" s="34"/>
      <c r="C1" s="34"/>
      <c r="D1" s="34"/>
      <c r="E1" s="34"/>
    </row>
    <row r="2" spans="1:5" ht="24.95" customHeight="1" x14ac:dyDescent="0.25">
      <c r="A2" s="32" t="s">
        <v>67</v>
      </c>
      <c r="B2" s="32"/>
      <c r="C2" s="32"/>
      <c r="D2" s="32"/>
      <c r="E2" s="32"/>
    </row>
    <row r="3" spans="1:5" s="4" customFormat="1" ht="23.25" customHeight="1" x14ac:dyDescent="0.2">
      <c r="A3" s="29" t="s">
        <v>64</v>
      </c>
      <c r="B3" s="30" t="s">
        <v>1</v>
      </c>
      <c r="C3" s="30" t="s">
        <v>2</v>
      </c>
      <c r="D3" s="30"/>
      <c r="E3" s="31" t="s">
        <v>68</v>
      </c>
    </row>
    <row r="4" spans="1:5" s="4" customFormat="1" ht="18" customHeight="1" x14ac:dyDescent="0.2">
      <c r="A4" s="29"/>
      <c r="B4" s="30"/>
      <c r="C4" s="30"/>
      <c r="D4" s="30"/>
      <c r="E4" s="31"/>
    </row>
    <row r="5" spans="1:5" s="4" customFormat="1" ht="29.25" customHeight="1" x14ac:dyDescent="0.2">
      <c r="A5" s="29"/>
      <c r="B5" s="30"/>
      <c r="C5" s="3" t="s">
        <v>3</v>
      </c>
      <c r="D5" s="3" t="s">
        <v>4</v>
      </c>
      <c r="E5" s="31"/>
    </row>
    <row r="6" spans="1:5" s="4" customFormat="1" ht="12.75" customHeight="1" x14ac:dyDescent="0.2">
      <c r="A6" s="29"/>
      <c r="B6" s="5" t="s">
        <v>7</v>
      </c>
      <c r="C6" s="5" t="s">
        <v>8</v>
      </c>
      <c r="D6" s="5" t="s">
        <v>9</v>
      </c>
      <c r="E6" s="6" t="s">
        <v>10</v>
      </c>
    </row>
    <row r="7" spans="1:5" s="4" customFormat="1" ht="12.75" customHeight="1" x14ac:dyDescent="0.2">
      <c r="A7" s="7"/>
      <c r="B7" s="8"/>
      <c r="C7" s="8"/>
      <c r="D7" s="8"/>
      <c r="E7" s="8"/>
    </row>
    <row r="8" spans="1:5" x14ac:dyDescent="0.25">
      <c r="A8" s="9" t="s">
        <v>14</v>
      </c>
      <c r="B8" s="11">
        <v>4816</v>
      </c>
      <c r="C8" s="11">
        <v>127993</v>
      </c>
      <c r="D8" s="11">
        <v>127559</v>
      </c>
      <c r="E8" s="11">
        <v>251885832</v>
      </c>
    </row>
    <row r="10" spans="1:5" x14ac:dyDescent="0.25">
      <c r="A10" s="2" t="s">
        <v>45</v>
      </c>
      <c r="B10" s="11">
        <v>2180</v>
      </c>
      <c r="C10" s="11">
        <v>87688</v>
      </c>
      <c r="D10" s="11">
        <v>87571</v>
      </c>
      <c r="E10" s="11">
        <v>221874294</v>
      </c>
    </row>
    <row r="11" spans="1:5" x14ac:dyDescent="0.25">
      <c r="A11" s="2" t="s">
        <v>46</v>
      </c>
      <c r="B11" s="11">
        <v>85</v>
      </c>
      <c r="C11" s="11">
        <v>508</v>
      </c>
      <c r="D11" s="11">
        <v>460</v>
      </c>
      <c r="E11" s="11">
        <v>258788</v>
      </c>
    </row>
    <row r="12" spans="1:5" x14ac:dyDescent="0.25">
      <c r="A12" s="2" t="s">
        <v>47</v>
      </c>
      <c r="B12" s="11">
        <v>143</v>
      </c>
      <c r="C12" s="11">
        <v>1038</v>
      </c>
      <c r="D12" s="11">
        <v>1012</v>
      </c>
      <c r="E12" s="11">
        <v>354918</v>
      </c>
    </row>
    <row r="13" spans="1:5" x14ac:dyDescent="0.25">
      <c r="A13" s="2" t="s">
        <v>48</v>
      </c>
      <c r="B13" s="11">
        <v>58</v>
      </c>
      <c r="C13" s="11">
        <v>233</v>
      </c>
      <c r="D13" s="11">
        <v>217</v>
      </c>
      <c r="E13" s="11">
        <v>209606</v>
      </c>
    </row>
    <row r="14" spans="1:5" x14ac:dyDescent="0.25">
      <c r="A14" s="2" t="s">
        <v>49</v>
      </c>
      <c r="B14" s="11">
        <v>401</v>
      </c>
      <c r="C14" s="11">
        <v>3005</v>
      </c>
      <c r="D14" s="11">
        <v>2972</v>
      </c>
      <c r="E14" s="11">
        <v>3417419</v>
      </c>
    </row>
    <row r="15" spans="1:5" x14ac:dyDescent="0.25">
      <c r="A15" s="2" t="s">
        <v>63</v>
      </c>
      <c r="B15" s="11">
        <v>547</v>
      </c>
      <c r="C15" s="11">
        <v>18168</v>
      </c>
      <c r="D15" s="11">
        <v>18122</v>
      </c>
      <c r="E15" s="11">
        <v>11151035</v>
      </c>
    </row>
    <row r="16" spans="1:5" x14ac:dyDescent="0.25">
      <c r="A16" s="2" t="s">
        <v>50</v>
      </c>
      <c r="B16" s="11">
        <v>62</v>
      </c>
      <c r="C16" s="11">
        <v>237</v>
      </c>
      <c r="D16" s="11">
        <v>226</v>
      </c>
      <c r="E16" s="11">
        <v>178121</v>
      </c>
    </row>
    <row r="17" spans="1:5" x14ac:dyDescent="0.25">
      <c r="A17" s="2" t="s">
        <v>51</v>
      </c>
      <c r="B17" s="11">
        <v>102</v>
      </c>
      <c r="C17" s="11">
        <v>571</v>
      </c>
      <c r="D17" s="11">
        <v>564</v>
      </c>
      <c r="E17" s="11">
        <v>218780</v>
      </c>
    </row>
    <row r="18" spans="1:5" x14ac:dyDescent="0.25">
      <c r="A18" s="2" t="s">
        <v>52</v>
      </c>
      <c r="B18" s="11">
        <v>186</v>
      </c>
      <c r="C18" s="11">
        <v>1888</v>
      </c>
      <c r="D18" s="11">
        <v>1863</v>
      </c>
      <c r="E18" s="11">
        <v>1079743</v>
      </c>
    </row>
    <row r="19" spans="1:5" x14ac:dyDescent="0.25">
      <c r="A19" s="2" t="s">
        <v>53</v>
      </c>
      <c r="B19" s="11">
        <v>383</v>
      </c>
      <c r="C19" s="11">
        <v>9672</v>
      </c>
      <c r="D19" s="11">
        <v>9653</v>
      </c>
      <c r="E19" s="11">
        <v>8263187</v>
      </c>
    </row>
    <row r="20" spans="1:5" x14ac:dyDescent="0.25">
      <c r="A20" s="2" t="s">
        <v>54</v>
      </c>
      <c r="B20" s="11">
        <v>59</v>
      </c>
      <c r="C20" s="11">
        <v>402</v>
      </c>
      <c r="D20" s="11">
        <v>397</v>
      </c>
      <c r="E20" s="11">
        <v>117722</v>
      </c>
    </row>
    <row r="21" spans="1:5" x14ac:dyDescent="0.25">
      <c r="A21" s="2" t="s">
        <v>55</v>
      </c>
      <c r="B21" s="11">
        <v>49</v>
      </c>
      <c r="C21" s="11">
        <v>322</v>
      </c>
      <c r="D21" s="11">
        <v>306</v>
      </c>
      <c r="E21" s="11">
        <v>150974</v>
      </c>
    </row>
    <row r="22" spans="1:5" x14ac:dyDescent="0.25">
      <c r="A22" s="2" t="s">
        <v>56</v>
      </c>
      <c r="B22" s="11">
        <v>130</v>
      </c>
      <c r="C22" s="11">
        <v>1056</v>
      </c>
      <c r="D22" s="11">
        <v>1039</v>
      </c>
      <c r="E22" s="11">
        <v>994155</v>
      </c>
    </row>
    <row r="23" spans="1:5" x14ac:dyDescent="0.25">
      <c r="A23" s="2" t="s">
        <v>57</v>
      </c>
      <c r="B23" s="11">
        <v>230</v>
      </c>
      <c r="C23" s="11">
        <v>2031</v>
      </c>
      <c r="D23" s="11">
        <v>2003</v>
      </c>
      <c r="E23" s="11">
        <v>2896015</v>
      </c>
    </row>
    <row r="24" spans="1:5" x14ac:dyDescent="0.25">
      <c r="A24" s="2" t="s">
        <v>58</v>
      </c>
      <c r="B24" s="11">
        <v>121</v>
      </c>
      <c r="C24" s="11">
        <v>882</v>
      </c>
      <c r="D24" s="11">
        <v>878</v>
      </c>
      <c r="E24" s="11">
        <v>542902</v>
      </c>
    </row>
    <row r="25" spans="1:5" x14ac:dyDescent="0.25">
      <c r="A25" s="2" t="s">
        <v>59</v>
      </c>
      <c r="B25" s="11">
        <v>73</v>
      </c>
      <c r="C25" s="11">
        <v>255</v>
      </c>
      <c r="D25" s="11">
        <v>240</v>
      </c>
      <c r="E25" s="11">
        <v>163919</v>
      </c>
    </row>
    <row r="26" spans="1:5" ht="15.75" x14ac:dyDescent="0.25">
      <c r="A26" s="2" t="s">
        <v>69</v>
      </c>
      <c r="B26" s="11">
        <v>5</v>
      </c>
      <c r="C26" s="11">
        <v>36</v>
      </c>
      <c r="D26" s="11">
        <v>36</v>
      </c>
      <c r="E26" s="11">
        <v>14253</v>
      </c>
    </row>
    <row r="28" spans="1:5" x14ac:dyDescent="0.25">
      <c r="E28" s="23" t="s">
        <v>70</v>
      </c>
    </row>
  </sheetData>
  <sheetProtection formatCells="0" formatColumns="0" formatRows="0" insertColumns="0" insertRows="0" insertHyperlinks="0" deleteColumns="0" deleteRows="0" sort="0" autoFilter="0" pivotTables="0"/>
  <mergeCells count="6">
    <mergeCell ref="A2:E2"/>
    <mergeCell ref="A1:E1"/>
    <mergeCell ref="A3:A6"/>
    <mergeCell ref="B3:B5"/>
    <mergeCell ref="C3:D4"/>
    <mergeCell ref="E3:E5"/>
  </mergeCells>
  <printOptions horizontalCentered="1"/>
  <pageMargins left="0.62992125984251968" right="0.62992125984251968" top="0.98425196850393704" bottom="0.98425196850393704" header="0.31496062992125984" footer="0.31496062992125984"/>
  <pageSetup paperSize="9" orientation="portrait" r:id="rId1"/>
  <headerFooter alignWithMargins="0">
    <oddFooter>&amp;R&amp;9Page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E68178-0833-418C-9B55-3D7EDBE0FAF6}">
  <dimension ref="A1:D31"/>
  <sheetViews>
    <sheetView view="pageBreakPreview" zoomScale="110" zoomScaleNormal="100" zoomScaleSheetLayoutView="110" workbookViewId="0">
      <selection sqref="A1:F1"/>
    </sheetView>
  </sheetViews>
  <sheetFormatPr defaultColWidth="8.85546875" defaultRowHeight="13.5" x14ac:dyDescent="0.25"/>
  <cols>
    <col min="1" max="1" width="38.28515625" style="2" customWidth="1"/>
    <col min="2" max="4" width="15.5703125" style="11" customWidth="1"/>
    <col min="5" max="5" width="11.28515625" style="2" customWidth="1"/>
    <col min="6" max="16384" width="8.85546875" style="2"/>
  </cols>
  <sheetData>
    <row r="1" spans="1:4" x14ac:dyDescent="0.25">
      <c r="A1" s="16" t="s">
        <v>65</v>
      </c>
    </row>
    <row r="3" spans="1:4" s="4" customFormat="1" ht="12.75" customHeight="1" x14ac:dyDescent="0.2">
      <c r="A3" s="29" t="s">
        <v>64</v>
      </c>
      <c r="B3" s="30" t="s">
        <v>72</v>
      </c>
      <c r="C3" s="30"/>
      <c r="D3" s="31"/>
    </row>
    <row r="4" spans="1:4" s="4" customFormat="1" ht="24" customHeight="1" x14ac:dyDescent="0.2">
      <c r="A4" s="29"/>
      <c r="B4" s="30"/>
      <c r="C4" s="30"/>
      <c r="D4" s="31"/>
    </row>
    <row r="5" spans="1:4" s="4" customFormat="1" ht="37.5" customHeight="1" x14ac:dyDescent="0.2">
      <c r="A5" s="29"/>
      <c r="B5" s="3" t="s">
        <v>3</v>
      </c>
      <c r="C5" s="3" t="s">
        <v>5</v>
      </c>
      <c r="D5" s="26" t="s">
        <v>6</v>
      </c>
    </row>
    <row r="6" spans="1:4" s="4" customFormat="1" ht="12.75" customHeight="1" x14ac:dyDescent="0.2">
      <c r="A6" s="29"/>
      <c r="B6" s="5" t="s">
        <v>11</v>
      </c>
      <c r="C6" s="5" t="s">
        <v>12</v>
      </c>
      <c r="D6" s="6" t="s">
        <v>13</v>
      </c>
    </row>
    <row r="7" spans="1:4" s="4" customFormat="1" ht="12.75" customHeight="1" x14ac:dyDescent="0.2">
      <c r="A7" s="7"/>
      <c r="B7" s="8"/>
      <c r="C7" s="8"/>
      <c r="D7" s="8"/>
    </row>
    <row r="8" spans="1:4" x14ac:dyDescent="0.25">
      <c r="A8" s="9" t="s">
        <v>14</v>
      </c>
      <c r="B8" s="11">
        <v>222041941</v>
      </c>
      <c r="C8" s="11">
        <v>67829566</v>
      </c>
      <c r="D8" s="11">
        <v>154212375</v>
      </c>
    </row>
    <row r="10" spans="1:4" x14ac:dyDescent="0.25">
      <c r="A10" s="2" t="s">
        <v>45</v>
      </c>
      <c r="B10" s="11">
        <v>195644021</v>
      </c>
      <c r="C10" s="11">
        <v>56427727</v>
      </c>
      <c r="D10" s="11">
        <v>139216294</v>
      </c>
    </row>
    <row r="11" spans="1:4" x14ac:dyDescent="0.25">
      <c r="A11" s="2" t="s">
        <v>46</v>
      </c>
      <c r="B11" s="11">
        <v>235138</v>
      </c>
      <c r="C11" s="11">
        <v>69742</v>
      </c>
      <c r="D11" s="11">
        <v>165396</v>
      </c>
    </row>
    <row r="12" spans="1:4" x14ac:dyDescent="0.25">
      <c r="A12" s="2" t="s">
        <v>47</v>
      </c>
      <c r="B12" s="11">
        <v>409415</v>
      </c>
      <c r="C12" s="11">
        <v>98020</v>
      </c>
      <c r="D12" s="11">
        <v>311395</v>
      </c>
    </row>
    <row r="13" spans="1:4" x14ac:dyDescent="0.25">
      <c r="A13" s="2" t="s">
        <v>48</v>
      </c>
      <c r="B13" s="11">
        <v>154001</v>
      </c>
      <c r="C13" s="11">
        <v>56395</v>
      </c>
      <c r="D13" s="11">
        <v>97606</v>
      </c>
    </row>
    <row r="14" spans="1:4" x14ac:dyDescent="0.25">
      <c r="A14" s="2" t="s">
        <v>49</v>
      </c>
      <c r="B14" s="11">
        <v>2889422</v>
      </c>
      <c r="C14" s="11">
        <v>780415</v>
      </c>
      <c r="D14" s="11">
        <v>2109007</v>
      </c>
    </row>
    <row r="15" spans="1:4" x14ac:dyDescent="0.25">
      <c r="A15" s="2" t="s">
        <v>63</v>
      </c>
      <c r="B15" s="11">
        <v>10591016</v>
      </c>
      <c r="C15" s="11">
        <v>3975720</v>
      </c>
      <c r="D15" s="11">
        <v>6615296</v>
      </c>
    </row>
    <row r="16" spans="1:4" x14ac:dyDescent="0.25">
      <c r="A16" s="2" t="s">
        <v>50</v>
      </c>
      <c r="B16" s="11">
        <v>153992</v>
      </c>
      <c r="C16" s="11">
        <v>27299</v>
      </c>
      <c r="D16" s="11">
        <v>126693</v>
      </c>
    </row>
    <row r="17" spans="1:4" x14ac:dyDescent="0.25">
      <c r="A17" s="2" t="s">
        <v>51</v>
      </c>
      <c r="B17" s="11">
        <v>175930</v>
      </c>
      <c r="C17" s="11">
        <v>57033</v>
      </c>
      <c r="D17" s="11">
        <v>118897</v>
      </c>
    </row>
    <row r="18" spans="1:4" x14ac:dyDescent="0.25">
      <c r="A18" s="2" t="s">
        <v>52</v>
      </c>
      <c r="B18" s="11">
        <v>846447</v>
      </c>
      <c r="C18" s="11">
        <v>335146</v>
      </c>
      <c r="D18" s="11">
        <v>511301</v>
      </c>
    </row>
    <row r="19" spans="1:4" x14ac:dyDescent="0.25">
      <c r="A19" s="2" t="s">
        <v>53</v>
      </c>
      <c r="B19" s="11">
        <v>7462054</v>
      </c>
      <c r="C19" s="11">
        <v>4559924</v>
      </c>
      <c r="D19" s="11">
        <v>2902130</v>
      </c>
    </row>
    <row r="20" spans="1:4" x14ac:dyDescent="0.25">
      <c r="A20" s="2" t="s">
        <v>54</v>
      </c>
      <c r="B20" s="11">
        <v>101406</v>
      </c>
      <c r="C20" s="11">
        <v>46039</v>
      </c>
      <c r="D20" s="11">
        <v>55367</v>
      </c>
    </row>
    <row r="21" spans="1:4" x14ac:dyDescent="0.25">
      <c r="A21" s="2" t="s">
        <v>55</v>
      </c>
      <c r="B21" s="11">
        <v>88590</v>
      </c>
      <c r="C21" s="11">
        <v>32743</v>
      </c>
      <c r="D21" s="11">
        <v>55847</v>
      </c>
    </row>
    <row r="22" spans="1:4" x14ac:dyDescent="0.25">
      <c r="A22" s="2" t="s">
        <v>56</v>
      </c>
      <c r="B22" s="11">
        <v>932873</v>
      </c>
      <c r="C22" s="11">
        <v>414612</v>
      </c>
      <c r="D22" s="11">
        <v>518261</v>
      </c>
    </row>
    <row r="23" spans="1:4" x14ac:dyDescent="0.25">
      <c r="A23" s="2" t="s">
        <v>57</v>
      </c>
      <c r="B23" s="11">
        <v>1758611</v>
      </c>
      <c r="C23" s="11">
        <v>780228</v>
      </c>
      <c r="D23" s="11">
        <v>978383</v>
      </c>
    </row>
    <row r="24" spans="1:4" x14ac:dyDescent="0.25">
      <c r="A24" s="2" t="s">
        <v>58</v>
      </c>
      <c r="B24" s="11">
        <v>482396</v>
      </c>
      <c r="C24" s="11">
        <v>137393</v>
      </c>
      <c r="D24" s="11">
        <v>345004</v>
      </c>
    </row>
    <row r="25" spans="1:4" x14ac:dyDescent="0.25">
      <c r="A25" s="2" t="s">
        <v>59</v>
      </c>
      <c r="B25" s="11">
        <v>106653</v>
      </c>
      <c r="C25" s="11">
        <v>28149</v>
      </c>
      <c r="D25" s="11">
        <v>78504</v>
      </c>
    </row>
    <row r="26" spans="1:4" ht="15.75" x14ac:dyDescent="0.25">
      <c r="A26" s="2" t="s">
        <v>69</v>
      </c>
      <c r="B26" s="11">
        <v>9974</v>
      </c>
      <c r="C26" s="11">
        <v>2982</v>
      </c>
      <c r="D26" s="11">
        <v>6992</v>
      </c>
    </row>
    <row r="27" spans="1:4" x14ac:dyDescent="0.25">
      <c r="A27" s="14"/>
      <c r="B27" s="15"/>
      <c r="C27" s="15"/>
      <c r="D27" s="15"/>
    </row>
    <row r="28" spans="1:4" s="22" customFormat="1" ht="11.25" customHeight="1" x14ac:dyDescent="0.2">
      <c r="A28" s="38" t="s">
        <v>74</v>
      </c>
      <c r="B28" s="39"/>
      <c r="C28" s="39"/>
      <c r="D28" s="39"/>
    </row>
    <row r="29" spans="1:4" s="22" customFormat="1" ht="28.5" customHeight="1" x14ac:dyDescent="0.2">
      <c r="A29" s="40" t="s">
        <v>77</v>
      </c>
      <c r="B29" s="41"/>
      <c r="C29" s="41"/>
      <c r="D29" s="41"/>
    </row>
    <row r="30" spans="1:4" s="22" customFormat="1" ht="12" customHeight="1" x14ac:dyDescent="0.2">
      <c r="A30" s="40" t="s">
        <v>75</v>
      </c>
      <c r="B30" s="40"/>
      <c r="C30" s="40"/>
      <c r="D30" s="40"/>
    </row>
    <row r="31" spans="1:4" s="22" customFormat="1" ht="12" customHeight="1" x14ac:dyDescent="0.2">
      <c r="A31" s="25" t="s">
        <v>76</v>
      </c>
      <c r="B31" s="24"/>
      <c r="C31" s="24"/>
      <c r="D31" s="24"/>
    </row>
  </sheetData>
  <sheetProtection formatCells="0" formatColumns="0" formatRows="0" insertColumns="0" insertRows="0" insertHyperlinks="0" deleteColumns="0" deleteRows="0" sort="0" autoFilter="0" pivotTables="0"/>
  <mergeCells count="5">
    <mergeCell ref="A3:A6"/>
    <mergeCell ref="B3:D4"/>
    <mergeCell ref="A28:D28"/>
    <mergeCell ref="A30:D30"/>
    <mergeCell ref="A29:D29"/>
  </mergeCells>
  <printOptions horizontalCentered="1"/>
  <pageMargins left="0.62992125984251968" right="0.62992125984251968" top="0.98425196850393704" bottom="0.98425196850393704" header="0.31496062992125984" footer="0.31496062992125984"/>
  <pageSetup paperSize="9" orientation="portrait" r:id="rId1"/>
  <headerFooter alignWithMargins="0">
    <oddFooter>&amp;R&amp;9Page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641168-5370-4893-AF67-16341C7349A4}">
  <dimension ref="A1:E29"/>
  <sheetViews>
    <sheetView view="pageBreakPreview" zoomScaleNormal="100" zoomScaleSheetLayoutView="100" workbookViewId="0">
      <selection sqref="A1:F1"/>
    </sheetView>
  </sheetViews>
  <sheetFormatPr defaultColWidth="8.85546875" defaultRowHeight="13.5" x14ac:dyDescent="0.25"/>
  <cols>
    <col min="1" max="1" width="40.85546875" style="2" customWidth="1"/>
    <col min="2" max="2" width="12.5703125" style="11" customWidth="1"/>
    <col min="3" max="3" width="15.28515625" style="11" customWidth="1"/>
    <col min="4" max="4" width="17.140625" style="11" customWidth="1"/>
    <col min="5" max="5" width="8.85546875" style="2"/>
    <col min="6" max="6" width="11.28515625" style="2" customWidth="1"/>
    <col min="7" max="16384" width="8.85546875" style="2"/>
  </cols>
  <sheetData>
    <row r="1" spans="1:4" ht="27" customHeight="1" x14ac:dyDescent="0.25">
      <c r="A1" s="28" t="s">
        <v>83</v>
      </c>
      <c r="B1" s="34"/>
      <c r="C1" s="34"/>
      <c r="D1" s="34"/>
    </row>
    <row r="2" spans="1:4" ht="24.95" customHeight="1" x14ac:dyDescent="0.25">
      <c r="A2" s="44" t="s">
        <v>67</v>
      </c>
      <c r="B2" s="44"/>
      <c r="C2" s="44"/>
      <c r="D2" s="44"/>
    </row>
    <row r="3" spans="1:4" s="4" customFormat="1" ht="21.75" customHeight="1" x14ac:dyDescent="0.2">
      <c r="A3" s="42" t="s">
        <v>64</v>
      </c>
      <c r="B3" s="30" t="s">
        <v>78</v>
      </c>
      <c r="C3" s="45" t="s">
        <v>79</v>
      </c>
      <c r="D3" s="48" t="s">
        <v>71</v>
      </c>
    </row>
    <row r="4" spans="1:4" s="4" customFormat="1" ht="29.25" customHeight="1" x14ac:dyDescent="0.2">
      <c r="A4" s="42"/>
      <c r="B4" s="30"/>
      <c r="C4" s="46"/>
      <c r="D4" s="49"/>
    </row>
    <row r="5" spans="1:4" s="4" customFormat="1" ht="24.75" customHeight="1" x14ac:dyDescent="0.2">
      <c r="A5" s="42"/>
      <c r="B5" s="30"/>
      <c r="C5" s="47"/>
      <c r="D5" s="50"/>
    </row>
    <row r="6" spans="1:4" s="4" customFormat="1" ht="12.75" customHeight="1" thickBot="1" x14ac:dyDescent="0.25">
      <c r="A6" s="43"/>
      <c r="B6" s="19" t="s">
        <v>7</v>
      </c>
      <c r="C6" s="19" t="s">
        <v>8</v>
      </c>
      <c r="D6" s="20" t="s">
        <v>9</v>
      </c>
    </row>
    <row r="7" spans="1:4" s="4" customFormat="1" ht="12.75" customHeight="1" x14ac:dyDescent="0.2">
      <c r="A7" s="7"/>
      <c r="B7" s="8"/>
      <c r="C7" s="8"/>
      <c r="D7" s="8"/>
    </row>
    <row r="8" spans="1:4" x14ac:dyDescent="0.25">
      <c r="A8" s="9" t="s">
        <v>14</v>
      </c>
      <c r="B8" s="11">
        <f>'Table 3 Regional'!C8/'Table 3 Regional'!B8</f>
        <v>26.576619601328904</v>
      </c>
      <c r="C8" s="11">
        <f>('cont Table 3 Regional'!C8/'Table 3 Regional'!D8)*1000</f>
        <v>531750.53112677264</v>
      </c>
      <c r="D8" s="18">
        <f>('Table 3 Regional'!E8/'cont Table 3 Regional'!B8)</f>
        <v>1.1344065488960935</v>
      </c>
    </row>
    <row r="9" spans="1:4" x14ac:dyDescent="0.25">
      <c r="D9" s="18"/>
    </row>
    <row r="10" spans="1:4" x14ac:dyDescent="0.25">
      <c r="A10" s="2" t="s">
        <v>45</v>
      </c>
      <c r="B10" s="11">
        <f>'Table 3 Regional'!C10/'Table 3 Regional'!B10</f>
        <v>40.223853211009171</v>
      </c>
      <c r="C10" s="11">
        <f>('cont Table 3 Regional'!C10/'Table 3 Regional'!D10)*1000</f>
        <v>644365.4520332074</v>
      </c>
      <c r="D10" s="18">
        <f>('Table 3 Regional'!E10/'cont Table 3 Regional'!B10)</f>
        <v>1.1340714265937113</v>
      </c>
    </row>
    <row r="11" spans="1:4" x14ac:dyDescent="0.25">
      <c r="A11" s="2" t="s">
        <v>46</v>
      </c>
      <c r="B11" s="11">
        <f>'Table 3 Regional'!C11/'Table 3 Regional'!B11</f>
        <v>5.9764705882352942</v>
      </c>
      <c r="C11" s="11">
        <f>('cont Table 3 Regional'!C11/'Table 3 Regional'!D11)*1000</f>
        <v>151613.04347826086</v>
      </c>
      <c r="D11" s="18">
        <f>('Table 3 Regional'!E11/'cont Table 3 Regional'!B11)</f>
        <v>1.1005792343219727</v>
      </c>
    </row>
    <row r="12" spans="1:4" x14ac:dyDescent="0.25">
      <c r="A12" s="2" t="s">
        <v>47</v>
      </c>
      <c r="B12" s="11">
        <f>'Table 3 Regional'!C12/'Table 3 Regional'!B12</f>
        <v>7.2587412587412583</v>
      </c>
      <c r="C12" s="11">
        <f>('cont Table 3 Regional'!C12/'Table 3 Regional'!D12)*1000</f>
        <v>96857.707509881424</v>
      </c>
      <c r="D12" s="18">
        <f>('Table 3 Regional'!E12/'cont Table 3 Regional'!B12)</f>
        <v>0.86689056336480097</v>
      </c>
    </row>
    <row r="13" spans="1:4" x14ac:dyDescent="0.25">
      <c r="A13" s="2" t="s">
        <v>48</v>
      </c>
      <c r="B13" s="11">
        <f>'Table 3 Regional'!C13/'Table 3 Regional'!B13</f>
        <v>4.0172413793103452</v>
      </c>
      <c r="C13" s="11">
        <f>('cont Table 3 Regional'!C13/'Table 3 Regional'!D13)*1000</f>
        <v>259884.79262672807</v>
      </c>
      <c r="D13" s="18">
        <f>('Table 3 Regional'!E13/'cont Table 3 Regional'!B13)</f>
        <v>1.3610690839669872</v>
      </c>
    </row>
    <row r="14" spans="1:4" x14ac:dyDescent="0.25">
      <c r="A14" s="2" t="s">
        <v>49</v>
      </c>
      <c r="B14" s="11">
        <f>'Table 3 Regional'!C14/'Table 3 Regional'!B14</f>
        <v>7.4937655860349128</v>
      </c>
      <c r="C14" s="11">
        <f>('cont Table 3 Regional'!C14/'Table 3 Regional'!D14)*1000</f>
        <v>262589.16554508748</v>
      </c>
      <c r="D14" s="18">
        <f>('Table 3 Regional'!E14/'cont Table 3 Regional'!B14)</f>
        <v>1.1827344707695864</v>
      </c>
    </row>
    <row r="15" spans="1:4" x14ac:dyDescent="0.25">
      <c r="A15" s="2" t="s">
        <v>63</v>
      </c>
      <c r="B15" s="11">
        <f>'Table 3 Regional'!C15/'Table 3 Regional'!B15</f>
        <v>33.213893967093234</v>
      </c>
      <c r="C15" s="11">
        <f>('cont Table 3 Regional'!C15/'Table 3 Regional'!D15)*1000</f>
        <v>219386.38119412868</v>
      </c>
      <c r="D15" s="18">
        <f>('Table 3 Regional'!E15/'cont Table 3 Regional'!B15)</f>
        <v>1.0528767967114769</v>
      </c>
    </row>
    <row r="16" spans="1:4" x14ac:dyDescent="0.25">
      <c r="A16" s="2" t="s">
        <v>50</v>
      </c>
      <c r="B16" s="11">
        <f>'Table 3 Regional'!C16/'Table 3 Regional'!B16</f>
        <v>3.8225806451612905</v>
      </c>
      <c r="C16" s="11">
        <f>('cont Table 3 Regional'!C16/'Table 3 Regional'!D16)*1000</f>
        <v>120792.03539823009</v>
      </c>
      <c r="D16" s="18">
        <f>('Table 3 Regional'!E16/'cont Table 3 Regional'!B16)</f>
        <v>1.1566899579198919</v>
      </c>
    </row>
    <row r="17" spans="1:5" x14ac:dyDescent="0.25">
      <c r="A17" s="2" t="s">
        <v>51</v>
      </c>
      <c r="B17" s="11">
        <f>'Table 3 Regional'!C17/'Table 3 Regional'!B17</f>
        <v>5.5980392156862742</v>
      </c>
      <c r="C17" s="11">
        <f>('cont Table 3 Regional'!C17/'Table 3 Regional'!D17)*1000</f>
        <v>101122.34042553192</v>
      </c>
      <c r="D17" s="18">
        <f>('Table 3 Regional'!E17/'cont Table 3 Regional'!B17)</f>
        <v>1.2435627806513954</v>
      </c>
    </row>
    <row r="18" spans="1:5" x14ac:dyDescent="0.25">
      <c r="A18" s="2" t="s">
        <v>52</v>
      </c>
      <c r="B18" s="11">
        <f>'Table 3 Regional'!C18/'Table 3 Regional'!B18</f>
        <v>10.150537634408602</v>
      </c>
      <c r="C18" s="11">
        <f>('cont Table 3 Regional'!C18/'Table 3 Regional'!D18)*1000</f>
        <v>179895.86688137412</v>
      </c>
      <c r="D18" s="18">
        <f>('Table 3 Regional'!E18/'cont Table 3 Regional'!B18)</f>
        <v>1.275617965448516</v>
      </c>
    </row>
    <row r="19" spans="1:5" x14ac:dyDescent="0.25">
      <c r="A19" s="2" t="s">
        <v>53</v>
      </c>
      <c r="B19" s="11">
        <f>'Table 3 Regional'!C19/'Table 3 Regional'!B19</f>
        <v>25.253263707571801</v>
      </c>
      <c r="C19" s="11">
        <f>('cont Table 3 Regional'!C19/'Table 3 Regional'!D19)*1000</f>
        <v>472384.12928623229</v>
      </c>
      <c r="D19" s="18">
        <f>('Table 3 Regional'!E19/'cont Table 3 Regional'!B19)</f>
        <v>1.1073609223412213</v>
      </c>
    </row>
    <row r="20" spans="1:5" x14ac:dyDescent="0.25">
      <c r="A20" s="2" t="s">
        <v>54</v>
      </c>
      <c r="B20" s="11">
        <f>'Table 3 Regional'!C20/'Table 3 Regional'!B20</f>
        <v>6.8135593220338979</v>
      </c>
      <c r="C20" s="11">
        <f>('cont Table 3 Regional'!C20/'Table 3 Regional'!D20)*1000</f>
        <v>115967.25440806046</v>
      </c>
      <c r="D20" s="18">
        <f>('Table 3 Regional'!E20/'cont Table 3 Regional'!B20)</f>
        <v>1.1608977772518392</v>
      </c>
    </row>
    <row r="21" spans="1:5" x14ac:dyDescent="0.25">
      <c r="A21" s="2" t="s">
        <v>55</v>
      </c>
      <c r="B21" s="11">
        <f>'Table 3 Regional'!C21/'Table 3 Regional'!B21</f>
        <v>6.5714285714285712</v>
      </c>
      <c r="C21" s="11">
        <f>('cont Table 3 Regional'!C21/'Table 3 Regional'!D21)*1000</f>
        <v>107003.26797385621</v>
      </c>
      <c r="D21" s="18">
        <f>('Table 3 Regional'!E21/'cont Table 3 Regional'!B21)</f>
        <v>1.7041878315837002</v>
      </c>
    </row>
    <row r="22" spans="1:5" x14ac:dyDescent="0.25">
      <c r="A22" s="2" t="s">
        <v>56</v>
      </c>
      <c r="B22" s="11">
        <f>'Table 3 Regional'!C22/'Table 3 Regional'!B22</f>
        <v>8.1230769230769226</v>
      </c>
      <c r="C22" s="11">
        <f>('cont Table 3 Regional'!C22/'Table 3 Regional'!D22)*1000</f>
        <v>399049.08565928775</v>
      </c>
      <c r="D22" s="18">
        <f>('Table 3 Regional'!E22/'cont Table 3 Regional'!B22)</f>
        <v>1.065691685792171</v>
      </c>
    </row>
    <row r="23" spans="1:5" x14ac:dyDescent="0.25">
      <c r="A23" s="2" t="s">
        <v>57</v>
      </c>
      <c r="B23" s="11">
        <f>'Table 3 Regional'!C23/'Table 3 Regional'!B23</f>
        <v>8.8304347826086964</v>
      </c>
      <c r="C23" s="11">
        <f>('cont Table 3 Regional'!C23/'Table 3 Regional'!D23)*1000</f>
        <v>389529.7054418372</v>
      </c>
      <c r="D23" s="18">
        <f>('Table 3 Regional'!E23/'cont Table 3 Regional'!B23)</f>
        <v>1.6467627007905672</v>
      </c>
    </row>
    <row r="24" spans="1:5" x14ac:dyDescent="0.25">
      <c r="A24" s="2" t="s">
        <v>58</v>
      </c>
      <c r="B24" s="11">
        <f>'Table 3 Regional'!C24/'Table 3 Regional'!B24</f>
        <v>7.2892561983471076</v>
      </c>
      <c r="C24" s="11">
        <f>('cont Table 3 Regional'!C24/'Table 3 Regional'!D24)*1000</f>
        <v>156484.05466970388</v>
      </c>
      <c r="D24" s="18">
        <f>('Table 3 Regional'!E24/'cont Table 3 Regional'!B24)</f>
        <v>1.1254280715428817</v>
      </c>
    </row>
    <row r="25" spans="1:5" x14ac:dyDescent="0.25">
      <c r="A25" s="2" t="s">
        <v>59</v>
      </c>
      <c r="B25" s="11">
        <f>'Table 3 Regional'!C25/'Table 3 Regional'!B25</f>
        <v>3.493150684931507</v>
      </c>
      <c r="C25" s="11">
        <f>('cont Table 3 Regional'!C25/'Table 3 Regional'!D25)*1000</f>
        <v>117287.5</v>
      </c>
      <c r="D25" s="18">
        <f>('Table 3 Regional'!E25/'cont Table 3 Regional'!B25)</f>
        <v>1.536937545122969</v>
      </c>
    </row>
    <row r="26" spans="1:5" ht="15.75" x14ac:dyDescent="0.25">
      <c r="A26" s="2" t="s">
        <v>69</v>
      </c>
      <c r="B26" s="11">
        <f>'Table 3 Regional'!C26/'Table 3 Regional'!B26</f>
        <v>7.2</v>
      </c>
      <c r="C26" s="11">
        <f>('cont Table 3 Regional'!C26/'Table 3 Regional'!D26)*1000</f>
        <v>82833.333333333328</v>
      </c>
      <c r="D26" s="18">
        <f>('Table 3 Regional'!E26/'cont Table 3 Regional'!B26)</f>
        <v>1.4290154401443753</v>
      </c>
    </row>
    <row r="27" spans="1:5" x14ac:dyDescent="0.25">
      <c r="A27" s="14"/>
      <c r="B27" s="15"/>
      <c r="C27" s="15"/>
      <c r="D27" s="15"/>
    </row>
    <row r="28" spans="1:5" s="22" customFormat="1" ht="27.75" customHeight="1" x14ac:dyDescent="0.2">
      <c r="A28" s="40" t="s">
        <v>77</v>
      </c>
      <c r="B28" s="41"/>
      <c r="C28" s="41"/>
      <c r="D28" s="41"/>
      <c r="E28" s="27"/>
    </row>
    <row r="29" spans="1:5" s="22" customFormat="1" ht="13.5" customHeight="1" x14ac:dyDescent="0.2">
      <c r="A29" s="25" t="s">
        <v>76</v>
      </c>
      <c r="B29" s="24"/>
      <c r="C29" s="24"/>
      <c r="D29" s="24"/>
    </row>
  </sheetData>
  <sheetProtection formatCells="0" formatColumns="0" formatRows="0" insertColumns="0" insertRows="0" insertHyperlinks="0" deleteColumns="0" deleteRows="0" sort="0" autoFilter="0" pivotTables="0"/>
  <mergeCells count="7">
    <mergeCell ref="A1:D1"/>
    <mergeCell ref="A3:A6"/>
    <mergeCell ref="B3:B5"/>
    <mergeCell ref="A2:D2"/>
    <mergeCell ref="A28:D28"/>
    <mergeCell ref="C3:C5"/>
    <mergeCell ref="D3:D5"/>
  </mergeCells>
  <printOptions horizontalCentered="1"/>
  <pageMargins left="0.62992125984251968" right="0.62992125984251968" top="0.98425196850393704" bottom="0.98425196850393704" header="0.31496062992125984" footer="0.31496062992125984"/>
  <pageSetup paperSize="9" orientation="portrait" r:id="rId1"/>
  <headerFooter alignWithMargins="0">
    <oddFooter>&amp;R&amp;9Page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Table 1 - Industry</vt:lpstr>
      <vt:lpstr>cont Table 1 - Industry</vt:lpstr>
      <vt:lpstr>Table 2 Selected Indicator_Ind</vt:lpstr>
      <vt:lpstr>Table 3 Regional</vt:lpstr>
      <vt:lpstr>cont Table 3 Regional</vt:lpstr>
      <vt:lpstr>Table 4 Selected Indicator_Reg</vt:lpstr>
      <vt:lpstr>'cont Table 3 Regional'!Print_Area</vt:lpstr>
      <vt:lpstr>'Table 2 Selected Indicator_Ind'!Print_Area</vt:lpstr>
      <vt:lpstr>'Table 3 Regional'!Print_Area</vt:lpstr>
      <vt:lpstr>'Table 4 Selected Indicator_Reg'!Print_Area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Jonathan Dela Cruz</dc:creator>
  <cp:lastModifiedBy>Jonathan Dela Cruz</cp:lastModifiedBy>
  <cp:lastPrinted>2023-10-05T09:01:12Z</cp:lastPrinted>
  <dcterms:created xsi:type="dcterms:W3CDTF">2023-09-12T02:40:58Z</dcterms:created>
  <dcterms:modified xsi:type="dcterms:W3CDTF">2023-10-05T09:02:42Z</dcterms:modified>
</cp:coreProperties>
</file>