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February 21, 2022\Press Release on the Monthly COD as of 31 Dec 2021\"/>
    </mc:Choice>
  </mc:AlternateContent>
  <xr:revisionPtr revIDLastSave="0" documentId="13_ncr:1_{87183538-648E-4A01-A6AB-D527269C9121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14" l="1"/>
  <c r="E7" i="2"/>
  <c r="B7" i="2"/>
  <c r="C5" i="14" l="1"/>
  <c r="A2" i="14"/>
  <c r="D7" i="14" l="1"/>
  <c r="D14" i="14"/>
  <c r="D15" i="14"/>
  <c r="D23" i="14"/>
  <c r="D19" i="14"/>
  <c r="D22" i="14"/>
  <c r="D12" i="14"/>
  <c r="D9" i="14"/>
  <c r="D20" i="14"/>
  <c r="D11" i="14"/>
  <c r="D8" i="14"/>
  <c r="D16" i="14"/>
  <c r="C10" i="14"/>
  <c r="D13" i="14"/>
  <c r="D21" i="14"/>
  <c r="D10" i="14"/>
  <c r="D18" i="14"/>
  <c r="D17" i="14"/>
  <c r="C9" i="14"/>
  <c r="F7" i="2"/>
  <c r="C7" i="2"/>
  <c r="C17" i="14" l="1"/>
  <c r="C18" i="14"/>
  <c r="C22" i="14"/>
  <c r="C6" i="14"/>
  <c r="C23" i="14"/>
  <c r="C20" i="14"/>
  <c r="C12" i="14"/>
  <c r="C15" i="14"/>
  <c r="C7" i="14"/>
  <c r="C21" i="14"/>
  <c r="C13" i="14"/>
  <c r="C16" i="14"/>
  <c r="C8" i="14"/>
  <c r="C19" i="14"/>
  <c r="C11" i="14"/>
  <c r="C14" i="14"/>
  <c r="A2" i="4" l="1"/>
  <c r="H7" i="2"/>
  <c r="C14" i="4" l="1"/>
  <c r="C21" i="4" l="1"/>
  <c r="C10" i="4"/>
  <c r="C22" i="4"/>
  <c r="C7" i="4"/>
  <c r="C17" i="4"/>
  <c r="C8" i="4"/>
  <c r="C13" i="4"/>
  <c r="C11" i="4"/>
  <c r="C9" i="4"/>
  <c r="C16" i="4"/>
  <c r="C15" i="4"/>
  <c r="C12" i="4"/>
  <c r="C6" i="4"/>
  <c r="C18" i="4"/>
  <c r="C5" i="4"/>
  <c r="C19" i="4"/>
  <c r="C20" i="4"/>
  <c r="D20" i="4" l="1"/>
  <c r="D16" i="4"/>
  <c r="D17" i="4"/>
  <c r="D22" i="4"/>
  <c r="D13" i="4"/>
  <c r="D11" i="4"/>
  <c r="D18" i="4"/>
  <c r="D10" i="4"/>
  <c r="D8" i="4"/>
  <c r="D14" i="4"/>
  <c r="D9" i="4"/>
  <c r="D7" i="4"/>
  <c r="D6" i="4"/>
  <c r="D12" i="4"/>
  <c r="D19" i="4"/>
  <c r="D21" i="4"/>
  <c r="D15" i="4"/>
</calcChain>
</file>

<file path=xl/sharedStrings.xml><?xml version="1.0" encoding="utf-8"?>
<sst xmlns="http://schemas.openxmlformats.org/spreadsheetml/2006/main" count="121" uniqueCount="110">
  <si>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</si>
  <si>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</si>
  <si>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</si>
  <si>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</si>
  <si>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</si>
  <si>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</si>
  <si>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</si>
  <si>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</si>
  <si>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</si>
  <si>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</si>
  <si>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</si>
  <si>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</si>
  <si>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</si>
  <si>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</si>
  <si>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</si>
  <si>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</si>
  <si>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</si>
  <si>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</si>
  <si>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</si>
  <si>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</si>
  <si>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</si>
  <si>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</si>
  <si>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</si>
  <si>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</si>
  <si>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</si>
  <si>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</si>
  <si>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</si>
  <si>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</si>
  <si>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</si>
  <si>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</si>
  <si>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</si>
  <si>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</si>
  <si>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>Notes: Symptoms, signs, and abnormal clinical and laboratory findings, not elsewhere classified (R00-R99) are not included in the analysis due to the unspecified nature of these causes</t>
  </si>
  <si>
    <t>(Preliminary as of 31 December 2021)</t>
  </si>
  <si>
    <t xml:space="preserve">  1–067 Ischaemic heart diseases I20–I25</t>
  </si>
  <si>
    <t xml:space="preserve">  1–069 Cerebrovascular diseases I60–I69</t>
  </si>
  <si>
    <t xml:space="preserve">             COVID-19 Virus identified U07.1</t>
  </si>
  <si>
    <t xml:space="preserve">  1–026 Neoplasms C00–D48</t>
  </si>
  <si>
    <t xml:space="preserve">  1–052 Diabetes mellitus E10–E14</t>
  </si>
  <si>
    <t xml:space="preserve">  1–066 Hypertensive diseases I10–I13</t>
  </si>
  <si>
    <t xml:space="preserve">  1–074 Pneumonia J12–J18</t>
  </si>
  <si>
    <t xml:space="preserve">             COVID-19 Virus not identified U07.2</t>
  </si>
  <si>
    <t xml:space="preserve">  1–068 Other heart diseases I26–I51</t>
  </si>
  <si>
    <t xml:space="preserve">  1–076 Chronic lower respiratory diseases J40–J47</t>
  </si>
  <si>
    <t xml:space="preserve">  1–086 Remainder of diseases of the genitourinary system N17–N98</t>
  </si>
  <si>
    <t xml:space="preserve">  1–005 Respiratory tuberculosis A15–A16</t>
  </si>
  <si>
    <t xml:space="preserve">  1–054 Remainder of endocrine nutritional and metabolic diseases E00–E07 E15–E34 E50–E88</t>
  </si>
  <si>
    <t xml:space="preserve">  1–080 Diseases of the liver K70–K76</t>
  </si>
  <si>
    <t xml:space="preserve">  1–081 Remainder of diseases of the digestive system K00–K22 K28–K66 K80–K92</t>
  </si>
  <si>
    <t xml:space="preserve">  1–096 Transport accidents V01–V99</t>
  </si>
  <si>
    <t xml:space="preserve">  1–103 All other external causes W20–W64 W75–W99 X10–X39 X50–X59 Y10–Y89</t>
  </si>
  <si>
    <t xml:space="preserve">  1–092 Certain conditions originating in the perinatal period P00–P96</t>
  </si>
  <si>
    <t xml:space="preserve">  1–061 Remainder of diseases of the nervous system G04–G25 G31–G98</t>
  </si>
  <si>
    <t xml:space="preserve">  1–053 Malnutrition E40–E46</t>
  </si>
  <si>
    <t xml:space="preserve">  1–079 Gastric and duodenal ulcer K25–K27</t>
  </si>
  <si>
    <t xml:space="preserve">  1–102 Assault X85–Y09</t>
  </si>
  <si>
    <t xml:space="preserve">  1–083 Diseases of the musculoskeletal system and connective tissue M00–M99</t>
  </si>
  <si>
    <t xml:space="preserve">  1–077 Remainder of diseases of the respiratory system J00–J06 J30–J39 J60–J98</t>
  </si>
  <si>
    <t xml:space="preserve">  1–097 Falls W00–W19</t>
  </si>
  <si>
    <t xml:space="preserve">  1–093 Congenital malformations deformations and chromosomal abnormalities Q00–Q99</t>
  </si>
  <si>
    <t xml:space="preserve">  1–012 Sepsis A40–A41</t>
  </si>
  <si>
    <t xml:space="preserve">  1–101 Intentional self-harm X60–X84</t>
  </si>
  <si>
    <t xml:space="preserve">  1–082 Diseases of the skin and subcutaneous tissue L00–L98</t>
  </si>
  <si>
    <t xml:space="preserve">  1–049 Anaemias D50–D64</t>
  </si>
  <si>
    <t xml:space="preserve">  1–003 Diarrhoea and gastroenteritis of presumed infectious origin A09</t>
  </si>
  <si>
    <t xml:space="preserve">  1–098 Accidental drowning and submersion W65–W74</t>
  </si>
  <si>
    <t xml:space="preserve">  1–085 Glomerular and renal tubulo–interstitial diseases N00–N15</t>
  </si>
  <si>
    <t xml:space="preserve">  1–065 Acute rheumatic fever and chronic rheumatic heart diseases I00–I09</t>
  </si>
  <si>
    <t xml:space="preserve">  1–071 Remainder of diseases of the circulatory system I71–I99</t>
  </si>
  <si>
    <t xml:space="preserve">  1–057 Remainder of mental and behavioural disorders F01–F09 F20–F99</t>
  </si>
  <si>
    <t xml:space="preserve">  1–060 Alzheimer disease G30</t>
  </si>
  <si>
    <t xml:space="preserve">  1–089 Other direct obstetric deaths O10–O92</t>
  </si>
  <si>
    <t xml:space="preserve">  1–017 Other arthropod-borne viral fevers and viral haemorrhagic fevers A92–A94 A96–A99</t>
  </si>
  <si>
    <t xml:space="preserve">  1–006 Other tuberculosis A17–A19</t>
  </si>
  <si>
    <t xml:space="preserve">  1–020 Human immunodeficiency virus [HIV] disease B20–B24</t>
  </si>
  <si>
    <t xml:space="preserve">  1–019 Viral hepatitis B15–B19</t>
  </si>
  <si>
    <t xml:space="preserve">  1–100 Accidental poisoning by and exposure to noxious substances X40–X49</t>
  </si>
  <si>
    <t xml:space="preserve">  1–059 Meningitis G00 G03</t>
  </si>
  <si>
    <t xml:space="preserve">  1–070 Atherosclerosis I70</t>
  </si>
  <si>
    <t xml:space="preserve">  1–008 Tetanus A33–A35</t>
  </si>
  <si>
    <t xml:space="preserve">  1–090 Indirect obstetric deaths O98–O99</t>
  </si>
  <si>
    <t xml:space="preserve">  1–056 Mental and behavioural disorders due to psychoactive substance use F10–F19</t>
  </si>
  <si>
    <t xml:space="preserve">             Other Causes of Death</t>
  </si>
  <si>
    <t xml:space="preserve">  1–050 Remainder of diseases of the blood and blood–forming organs and certain disorders involving the 
             immune mechanism D65–D89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</si>
  <si>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</si>
  <si>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</si>
  <si>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</si>
  <si>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</si>
  <si>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</si>
  <si>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</si>
  <si>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</si>
  <si>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</si>
  <si>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</si>
  <si>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</si>
  <si>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</si>
  <si>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</si>
  <si>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</si>
  <si>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</si>
  <si>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t>Autonomous Region in Muslim Mindanao (ARMM)</t>
  </si>
  <si>
    <r>
      <t>Jan-Nov 2021</t>
    </r>
    <r>
      <rPr>
        <i/>
        <vertAlign val="superscript"/>
        <sz val="11"/>
        <color theme="1"/>
        <rFont val="Arial"/>
        <family val="2"/>
      </rPr>
      <t>(p)</t>
    </r>
  </si>
  <si>
    <r>
      <t>Jan-Nov 2020</t>
    </r>
    <r>
      <rPr>
        <i/>
        <vertAlign val="superscript"/>
        <sz val="11"/>
        <color theme="1"/>
        <rFont val="Arial"/>
        <family val="2"/>
      </rPr>
      <t>(p)</t>
    </r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</si>
  <si>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</si>
  <si>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Registrar General using 
              Certificate of Death-Municipal Form 103)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</si>
  <si>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</si>
  <si>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
            the City/Municipal Civil Registrars throughout the country and submitted to the 
            Office of the Civil Registrar General using Certificate of Death-Municipal Form 103)</t>
    </r>
  </si>
  <si>
    <t xml:space="preserve">  1–025 Remainder of certain infectious and parasitic diseases A21–A32 A38 A42–A49 A65–A79 A81 
            A83–A89 B00–B04 B06–B09 B25–B49 B58–B64 B66–B94 B99</t>
  </si>
  <si>
    <t xml:space="preserve">      City of Taguig</t>
  </si>
  <si>
    <r>
      <t>Table 1. Number of Registered Deaths, Percent Shares, and Ranks by Cause of Death (Top 50), Philippines: January to November, 2020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and 2021</t>
    </r>
    <r>
      <rPr>
        <vertAlign val="superscript"/>
        <sz val="11"/>
        <color theme="1"/>
        <rFont val="Arial"/>
        <family val="2"/>
      </rPr>
      <t>(p)</t>
    </r>
  </si>
  <si>
    <r>
      <t>Table 2. Number of Registered Deaths Due to COVID-19 by Region of Usual Residence: January to November 2021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</si>
  <si>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t xml:space="preserve">Table 3. Number of Registered Deaths Due to COVID-19 in NCR by City/Municipality of Usual Residence: January to November 2021(p)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</si>
</sst>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165" fontId="4" fillId="0" borderId="0" xfId="1" applyNumberFormat="1" applyFont="1"/>
    <xf numFmtId="166" fontId="4" fillId="0" borderId="0" xfId="0" applyNumberFormat="1" applyFont="1"/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165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3" fontId="4" fillId="0" borderId="0" xfId="1" applyNumberFormat="1" applyFont="1" applyFill="1"/>
    <xf numFmtId="164" fontId="4" fillId="0" borderId="0" xfId="0" applyNumberFormat="1" applyFont="1"/>
    <xf numFmtId="0" fontId="9" fillId="0" borderId="0" xfId="0" applyFont="1" applyAlignment="1">
      <alignment horizontal="left" vertical="center" wrapText="1" indent="2"/>
    </xf>
    <xf numFmtId="3" fontId="4" fillId="0" borderId="0" xfId="0" applyNumberFormat="1" applyFont="1"/>
    <xf numFmtId="0" fontId="9" fillId="0" borderId="2" xfId="0" applyFont="1" applyBorder="1" applyAlignment="1">
      <alignment horizontal="left" vertical="center" wrapText="1"/>
    </xf>
    <xf numFmtId="3" fontId="4" fillId="0" borderId="2" xfId="0" applyNumberFormat="1" applyFont="1" applyBorder="1"/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2" xfId="0" applyFont="1" applyBorder="1"/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68" fontId="4" fillId="0" borderId="6" xfId="0" applyNumberFormat="1" applyFont="1" applyBorder="1"/>
    <xf numFmtId="165" fontId="4" fillId="0" borderId="6" xfId="1" applyNumberFormat="1" applyFont="1" applyFill="1" applyBorder="1"/>
    <xf numFmtId="0" fontId="4" fillId="0" borderId="0" xfId="0" applyFont="1" applyBorder="1"/>
    <xf numFmtId="168" fontId="4" fillId="0" borderId="0" xfId="0" applyNumberFormat="1" applyFont="1" applyBorder="1"/>
    <xf numFmtId="165" fontId="4" fillId="0" borderId="0" xfId="1" applyNumberFormat="1" applyFont="1" applyFill="1" applyBorder="1"/>
    <xf numFmtId="168" fontId="4" fillId="0" borderId="0" xfId="0" applyNumberFormat="1" applyFont="1"/>
    <xf numFmtId="165" fontId="4" fillId="0" borderId="0" xfId="1" applyNumberFormat="1" applyFont="1" applyFill="1" applyAlignment="1"/>
    <xf numFmtId="165" fontId="4" fillId="0" borderId="2" xfId="1" applyNumberFormat="1" applyFont="1" applyBorder="1"/>
    <xf numFmtId="166" fontId="4" fillId="0" borderId="2" xfId="0" applyNumberFormat="1" applyFont="1" applyBorder="1"/>
    <xf numFmtId="41" fontId="4" fillId="0" borderId="2" xfId="0" applyNumberFormat="1" applyFont="1" applyBorder="1" applyAlignment="1">
      <alignment horizontal="right" wrapText="1"/>
    </xf>
    <xf numFmtId="167" fontId="4" fillId="0" borderId="2" xfId="0" applyNumberFormat="1" applyFont="1" applyBorder="1" applyAlignment="1">
      <alignment horizontal="right"/>
    </xf>
    <xf numFmtId="166" fontId="10" fillId="0" borderId="0" xfId="0" applyNumberFormat="1" applyFont="1"/>
    <xf numFmtId="167" fontId="10" fillId="0" borderId="0" xfId="0" applyNumberFormat="1" applyFont="1" applyAlignment="1">
      <alignment horizontal="right"/>
    </xf>
    <xf numFmtId="0" fontId="7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166" fontId="11" fillId="0" borderId="0" xfId="0" applyNumberFormat="1" applyFont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zoomScale="89" zoomScaleNormal="89" workbookViewId="0"/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9.42578125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9" width="22.42578125" style="2" customWidth="1"/>
    <col min="10" max="16384" width="8.7109375" style="2"/>
  </cols>
  <sheetData>
    <row r="1" spans="1:8" ht="16.5" x14ac:dyDescent="0.2">
      <c r="A1" s="3" t="s">
        <v>107</v>
      </c>
      <c r="B1" s="3"/>
    </row>
    <row r="2" spans="1:8" x14ac:dyDescent="0.2">
      <c r="A2" s="2" t="s">
        <v>33</v>
      </c>
    </row>
    <row r="3" spans="1:8" ht="15" thickBot="1" x14ac:dyDescent="0.25"/>
    <row r="4" spans="1:8" ht="15" customHeight="1" x14ac:dyDescent="0.2">
      <c r="A4" s="46" t="s">
        <v>1</v>
      </c>
      <c r="B4" s="48" t="s">
        <v>99</v>
      </c>
      <c r="C4" s="48"/>
      <c r="D4" s="48"/>
      <c r="E4" s="48" t="s">
        <v>100</v>
      </c>
      <c r="F4" s="48"/>
      <c r="G4" s="48"/>
      <c r="H4" s="49" t="s">
        <v>2</v>
      </c>
    </row>
    <row r="5" spans="1:8" x14ac:dyDescent="0.2">
      <c r="A5" s="47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50"/>
    </row>
    <row r="6" spans="1:8" ht="11.45" customHeight="1" x14ac:dyDescent="0.2"/>
    <row r="7" spans="1:8" x14ac:dyDescent="0.2">
      <c r="A7" s="2" t="s">
        <v>0</v>
      </c>
      <c r="B7" s="5">
        <f>SUM(B9:B59)</f>
        <v>704202</v>
      </c>
      <c r="C7" s="6">
        <f>B7/$B$7*100</f>
        <v>100</v>
      </c>
      <c r="D7" s="7"/>
      <c r="E7" s="5">
        <f>SUM(E9:E59)</f>
        <v>560205</v>
      </c>
      <c r="F7" s="6">
        <f>E7/$E$7*100</f>
        <v>100</v>
      </c>
      <c r="G7" s="7"/>
      <c r="H7" s="8">
        <f>(B7-E7)/E7*100</f>
        <v>25.704340375398292</v>
      </c>
    </row>
    <row r="8" spans="1:8" ht="9" customHeight="1" x14ac:dyDescent="0.2">
      <c r="B8" s="5"/>
      <c r="C8" s="6"/>
      <c r="D8" s="7"/>
      <c r="E8" s="9"/>
      <c r="F8" s="6"/>
      <c r="G8" s="7"/>
      <c r="H8" s="8"/>
    </row>
    <row r="9" spans="1:8" x14ac:dyDescent="0.2">
      <c r="A9" s="2" t="s">
        <v>34</v>
      </c>
      <c r="B9" s="5">
        <v>125913</v>
      </c>
      <c r="C9" s="6">
        <v>17.880238908722212</v>
      </c>
      <c r="D9" s="2">
        <v>1</v>
      </c>
      <c r="E9" s="9">
        <v>95439</v>
      </c>
      <c r="F9" s="6">
        <v>17.036442016761722</v>
      </c>
      <c r="G9" s="2">
        <v>1</v>
      </c>
      <c r="H9" s="8">
        <v>31.930342941564771</v>
      </c>
    </row>
    <row r="10" spans="1:8" x14ac:dyDescent="0.2">
      <c r="A10" s="2" t="s">
        <v>35</v>
      </c>
      <c r="B10" s="5">
        <v>68180</v>
      </c>
      <c r="C10" s="6">
        <v>9.6818810511756581</v>
      </c>
      <c r="D10" s="2">
        <v>2</v>
      </c>
      <c r="E10" s="9">
        <v>58476</v>
      </c>
      <c r="F10" s="6">
        <v>10.438321685811443</v>
      </c>
      <c r="G10" s="2">
        <v>3</v>
      </c>
      <c r="H10" s="8">
        <v>16.594842328476638</v>
      </c>
    </row>
    <row r="11" spans="1:8" x14ac:dyDescent="0.2">
      <c r="A11" s="2" t="s">
        <v>36</v>
      </c>
      <c r="B11" s="5">
        <v>67494</v>
      </c>
      <c r="C11" s="6">
        <v>9.5844658208866207</v>
      </c>
      <c r="D11" s="2">
        <v>3</v>
      </c>
      <c r="E11" s="9">
        <v>8390</v>
      </c>
      <c r="F11" s="6">
        <v>1.4976660329700735</v>
      </c>
      <c r="G11" s="2">
        <v>14</v>
      </c>
      <c r="H11" s="8">
        <v>704.45768772348038</v>
      </c>
    </row>
    <row r="12" spans="1:8" x14ac:dyDescent="0.2">
      <c r="A12" s="2" t="s">
        <v>37</v>
      </c>
      <c r="B12" s="5">
        <v>54853</v>
      </c>
      <c r="C12" s="6">
        <v>7.7893842959832549</v>
      </c>
      <c r="D12" s="2">
        <v>4</v>
      </c>
      <c r="E12" s="9">
        <v>60930</v>
      </c>
      <c r="F12" s="6">
        <v>10.876375612498997</v>
      </c>
      <c r="G12" s="2">
        <v>2</v>
      </c>
      <c r="H12" s="8">
        <v>-9.9737403577876247</v>
      </c>
    </row>
    <row r="13" spans="1:8" x14ac:dyDescent="0.2">
      <c r="A13" s="2" t="s">
        <v>38</v>
      </c>
      <c r="B13" s="5">
        <v>44491</v>
      </c>
      <c r="C13" s="6">
        <v>6.3179315026086273</v>
      </c>
      <c r="D13" s="2">
        <v>5</v>
      </c>
      <c r="E13" s="9">
        <v>36337</v>
      </c>
      <c r="F13" s="6">
        <v>6.4863755232459548</v>
      </c>
      <c r="G13" s="2">
        <v>4</v>
      </c>
      <c r="H13" s="8">
        <v>22.439937254038583</v>
      </c>
    </row>
    <row r="14" spans="1:8" x14ac:dyDescent="0.2">
      <c r="A14" s="2" t="s">
        <v>39</v>
      </c>
      <c r="B14" s="5">
        <v>38258</v>
      </c>
      <c r="C14" s="6">
        <v>5.4328161521836069</v>
      </c>
      <c r="D14" s="2">
        <v>6</v>
      </c>
      <c r="E14" s="9">
        <v>28897</v>
      </c>
      <c r="F14" s="6">
        <v>5.1582902687409078</v>
      </c>
      <c r="G14" s="2">
        <v>6</v>
      </c>
      <c r="H14" s="8">
        <v>32.394366197183103</v>
      </c>
    </row>
    <row r="15" spans="1:8" x14ac:dyDescent="0.2">
      <c r="A15" s="2" t="s">
        <v>40</v>
      </c>
      <c r="B15" s="5">
        <v>30063</v>
      </c>
      <c r="C15" s="6">
        <v>4.2690875629435876</v>
      </c>
      <c r="D15" s="2">
        <v>7</v>
      </c>
      <c r="E15" s="9">
        <v>31964</v>
      </c>
      <c r="F15" s="6">
        <v>5.70576842405905</v>
      </c>
      <c r="G15" s="2">
        <v>5</v>
      </c>
      <c r="H15" s="8">
        <v>-5.947315730196471</v>
      </c>
    </row>
    <row r="16" spans="1:8" x14ac:dyDescent="0.2">
      <c r="A16" s="2" t="s">
        <v>41</v>
      </c>
      <c r="B16" s="5">
        <v>29718</v>
      </c>
      <c r="C16" s="6">
        <v>4.2200959383813164</v>
      </c>
      <c r="D16" s="2">
        <v>8</v>
      </c>
      <c r="E16" s="9">
        <v>19595</v>
      </c>
      <c r="F16" s="6">
        <v>3.4978266884444089</v>
      </c>
      <c r="G16" s="2">
        <v>7</v>
      </c>
      <c r="H16" s="8">
        <v>51.661138045419754</v>
      </c>
    </row>
    <row r="17" spans="1:8" x14ac:dyDescent="0.2">
      <c r="A17" s="2" t="s">
        <v>42</v>
      </c>
      <c r="B17" s="5">
        <v>22234</v>
      </c>
      <c r="C17" s="6">
        <v>3.1573326971522375</v>
      </c>
      <c r="D17" s="2">
        <v>9</v>
      </c>
      <c r="E17" s="9">
        <v>18724</v>
      </c>
      <c r="F17" s="6">
        <v>3.3423478905043691</v>
      </c>
      <c r="G17" s="2">
        <v>9</v>
      </c>
      <c r="H17" s="8">
        <v>18.745994445631275</v>
      </c>
    </row>
    <row r="18" spans="1:8" x14ac:dyDescent="0.2">
      <c r="A18" s="2" t="s">
        <v>43</v>
      </c>
      <c r="B18" s="5">
        <v>19948</v>
      </c>
      <c r="C18" s="6">
        <v>2.8327099326613672</v>
      </c>
      <c r="D18" s="2">
        <v>10</v>
      </c>
      <c r="E18" s="9">
        <v>18932</v>
      </c>
      <c r="F18" s="6">
        <v>3.3794771556840795</v>
      </c>
      <c r="G18" s="2">
        <v>8</v>
      </c>
      <c r="H18" s="8">
        <v>5.3665751109233044</v>
      </c>
    </row>
    <row r="19" spans="1:8" x14ac:dyDescent="0.2">
      <c r="A19" s="2" t="s">
        <v>44</v>
      </c>
      <c r="B19" s="5">
        <v>18408</v>
      </c>
      <c r="C19" s="6">
        <v>2.6140226809921017</v>
      </c>
      <c r="D19" s="2">
        <v>11</v>
      </c>
      <c r="E19" s="9">
        <v>16893</v>
      </c>
      <c r="F19" s="6">
        <v>3.0155032532733554</v>
      </c>
      <c r="G19" s="2">
        <v>11</v>
      </c>
      <c r="H19" s="8">
        <v>8.9682116853134435</v>
      </c>
    </row>
    <row r="20" spans="1:8" x14ac:dyDescent="0.2">
      <c r="A20" s="2" t="s">
        <v>45</v>
      </c>
      <c r="B20" s="5">
        <v>14754</v>
      </c>
      <c r="C20" s="6">
        <v>2.0951374747586629</v>
      </c>
      <c r="D20" s="2">
        <v>12</v>
      </c>
      <c r="E20" s="9">
        <v>17002</v>
      </c>
      <c r="F20" s="6">
        <v>3.0349604162761845</v>
      </c>
      <c r="G20" s="2">
        <v>10</v>
      </c>
      <c r="H20" s="8">
        <v>-13.221973885425244</v>
      </c>
    </row>
    <row r="21" spans="1:8" x14ac:dyDescent="0.2">
      <c r="A21" s="2" t="s">
        <v>46</v>
      </c>
      <c r="B21" s="5">
        <v>9489</v>
      </c>
      <c r="C21" s="6">
        <v>1.3474826825257527</v>
      </c>
      <c r="D21" s="2">
        <v>13</v>
      </c>
      <c r="E21" s="9">
        <v>6904</v>
      </c>
      <c r="F21" s="6">
        <v>1.2324059942342536</v>
      </c>
      <c r="G21" s="2">
        <v>17</v>
      </c>
      <c r="H21" s="8">
        <v>37.442062572421783</v>
      </c>
    </row>
    <row r="22" spans="1:8" x14ac:dyDescent="0.2">
      <c r="A22" s="2" t="s">
        <v>47</v>
      </c>
      <c r="B22" s="5">
        <v>8722</v>
      </c>
      <c r="C22" s="6">
        <v>1.2385650708177482</v>
      </c>
      <c r="D22" s="2">
        <v>14</v>
      </c>
      <c r="E22" s="9">
        <v>8975</v>
      </c>
      <c r="F22" s="6">
        <v>1.6020920912880106</v>
      </c>
      <c r="G22" s="2">
        <v>12</v>
      </c>
      <c r="H22" s="8">
        <v>-2.818941504178273</v>
      </c>
    </row>
    <row r="23" spans="1:8" x14ac:dyDescent="0.2">
      <c r="A23" s="2" t="s">
        <v>48</v>
      </c>
      <c r="B23" s="5">
        <v>8303</v>
      </c>
      <c r="C23" s="6">
        <v>1.179065097798643</v>
      </c>
      <c r="D23" s="2">
        <v>15</v>
      </c>
      <c r="E23" s="9">
        <v>8363</v>
      </c>
      <c r="F23" s="6">
        <v>1.4928463687400149</v>
      </c>
      <c r="G23" s="2">
        <v>15</v>
      </c>
      <c r="H23" s="8">
        <v>-0.71744589262226466</v>
      </c>
    </row>
    <row r="24" spans="1:8" x14ac:dyDescent="0.2">
      <c r="A24" s="2" t="s">
        <v>49</v>
      </c>
      <c r="B24" s="5">
        <v>8262</v>
      </c>
      <c r="C24" s="6">
        <v>1.173242904734721</v>
      </c>
      <c r="D24" s="2">
        <v>16</v>
      </c>
      <c r="E24" s="9">
        <v>7754</v>
      </c>
      <c r="F24" s="6">
        <v>1.3841361644398034</v>
      </c>
      <c r="G24" s="2">
        <v>16</v>
      </c>
      <c r="H24" s="8">
        <v>6.5514573123549136</v>
      </c>
    </row>
    <row r="25" spans="1:8" x14ac:dyDescent="0.2">
      <c r="A25" s="2" t="s">
        <v>50</v>
      </c>
      <c r="B25" s="5">
        <v>7783</v>
      </c>
      <c r="C25" s="6">
        <v>1.1052226491830468</v>
      </c>
      <c r="D25" s="2">
        <v>17</v>
      </c>
      <c r="E25" s="9">
        <v>6552</v>
      </c>
      <c r="F25" s="6">
        <v>1.1695718531608965</v>
      </c>
      <c r="G25" s="2">
        <v>19</v>
      </c>
      <c r="H25" s="8">
        <v>18.788156288156287</v>
      </c>
    </row>
    <row r="26" spans="1:8" x14ac:dyDescent="0.2">
      <c r="A26" s="2" t="s">
        <v>51</v>
      </c>
      <c r="B26" s="5">
        <v>7764</v>
      </c>
      <c r="C26" s="6">
        <v>1.1025245597144002</v>
      </c>
      <c r="D26" s="2">
        <v>18</v>
      </c>
      <c r="E26" s="9">
        <v>8923</v>
      </c>
      <c r="F26" s="6">
        <v>1.5928097749930827</v>
      </c>
      <c r="G26" s="2">
        <v>13</v>
      </c>
      <c r="H26" s="8">
        <v>-12.988905076767903</v>
      </c>
    </row>
    <row r="27" spans="1:8" x14ac:dyDescent="0.2">
      <c r="A27" s="28" t="s">
        <v>52</v>
      </c>
      <c r="B27" s="5">
        <v>6438</v>
      </c>
      <c r="C27" s="6">
        <v>0.91422631574462998</v>
      </c>
      <c r="D27" s="2">
        <v>19</v>
      </c>
      <c r="E27" s="9">
        <v>6175</v>
      </c>
      <c r="F27" s="6">
        <v>1.1022750600226703</v>
      </c>
      <c r="G27" s="2">
        <v>20</v>
      </c>
      <c r="H27" s="8">
        <v>4.2591093117408905</v>
      </c>
    </row>
    <row r="28" spans="1:8" x14ac:dyDescent="0.2">
      <c r="A28" s="2" t="s">
        <v>53</v>
      </c>
      <c r="B28" s="5">
        <v>5743</v>
      </c>
      <c r="C28" s="6">
        <v>0.81553304307570829</v>
      </c>
      <c r="D28" s="2">
        <v>20</v>
      </c>
      <c r="E28" s="9">
        <v>3905</v>
      </c>
      <c r="F28" s="6">
        <v>0.69706625253255505</v>
      </c>
      <c r="G28" s="2">
        <v>27</v>
      </c>
      <c r="H28" s="57">
        <v>47.067861715749039</v>
      </c>
    </row>
    <row r="29" spans="1:8" x14ac:dyDescent="0.2">
      <c r="A29" s="2" t="s">
        <v>54</v>
      </c>
      <c r="B29" s="5">
        <v>5614</v>
      </c>
      <c r="C29" s="6">
        <v>0.79721443563068561</v>
      </c>
      <c r="D29" s="2">
        <v>21</v>
      </c>
      <c r="E29" s="9">
        <v>5021</v>
      </c>
      <c r="F29" s="6">
        <v>0.8962790407083121</v>
      </c>
      <c r="G29" s="2">
        <v>21</v>
      </c>
      <c r="H29" s="8">
        <v>11.810396335391356</v>
      </c>
    </row>
    <row r="30" spans="1:8" x14ac:dyDescent="0.2">
      <c r="A30" s="2" t="s">
        <v>55</v>
      </c>
      <c r="B30" s="5">
        <v>5033</v>
      </c>
      <c r="C30" s="6">
        <v>0.71470969977364451</v>
      </c>
      <c r="D30" s="2">
        <v>22</v>
      </c>
      <c r="E30" s="9">
        <v>6691</v>
      </c>
      <c r="F30" s="6">
        <v>1.1943841986415686</v>
      </c>
      <c r="G30" s="2">
        <v>18</v>
      </c>
      <c r="H30" s="8">
        <v>-24.779554625616502</v>
      </c>
    </row>
    <row r="31" spans="1:8" x14ac:dyDescent="0.2">
      <c r="A31" s="2" t="s">
        <v>56</v>
      </c>
      <c r="B31" s="5">
        <v>4974</v>
      </c>
      <c r="C31" s="6">
        <v>0.70633142194995191</v>
      </c>
      <c r="D31" s="2">
        <v>23</v>
      </c>
      <c r="E31" s="9">
        <v>4142</v>
      </c>
      <c r="F31" s="6">
        <v>0.7393721941075142</v>
      </c>
      <c r="G31" s="2">
        <v>26</v>
      </c>
      <c r="H31" s="8">
        <v>20.086914534041526</v>
      </c>
    </row>
    <row r="32" spans="1:8" x14ac:dyDescent="0.2">
      <c r="A32" s="28" t="s">
        <v>57</v>
      </c>
      <c r="B32" s="5">
        <v>4737</v>
      </c>
      <c r="C32" s="6">
        <v>0.67267630594630523</v>
      </c>
      <c r="D32" s="2">
        <v>24</v>
      </c>
      <c r="E32" s="9">
        <v>4847</v>
      </c>
      <c r="F32" s="6">
        <v>0.86521898233682304</v>
      </c>
      <c r="G32" s="2">
        <v>22</v>
      </c>
      <c r="H32" s="8">
        <v>-2.2694450175366208</v>
      </c>
    </row>
    <row r="33" spans="1:8" x14ac:dyDescent="0.2">
      <c r="A33" s="2" t="s">
        <v>58</v>
      </c>
      <c r="B33" s="5">
        <v>4606</v>
      </c>
      <c r="C33" s="6">
        <v>0.65407368908352992</v>
      </c>
      <c r="D33" s="2">
        <v>25</v>
      </c>
      <c r="E33" s="9">
        <v>3147</v>
      </c>
      <c r="F33" s="6">
        <v>0.56175864192572367</v>
      </c>
      <c r="G33" s="2">
        <v>29</v>
      </c>
      <c r="H33" s="8">
        <v>46.361614235780102</v>
      </c>
    </row>
    <row r="34" spans="1:8" x14ac:dyDescent="0.2">
      <c r="A34" s="28" t="s">
        <v>59</v>
      </c>
      <c r="B34" s="5">
        <v>4388</v>
      </c>
      <c r="C34" s="6">
        <v>0.62311666254853015</v>
      </c>
      <c r="D34" s="2">
        <v>26</v>
      </c>
      <c r="E34" s="9">
        <v>4297</v>
      </c>
      <c r="F34" s="6">
        <v>0.7670406369097027</v>
      </c>
      <c r="G34" s="2">
        <v>25</v>
      </c>
      <c r="H34" s="8">
        <v>2.1177565743542006</v>
      </c>
    </row>
    <row r="35" spans="1:8" x14ac:dyDescent="0.2">
      <c r="A35" s="2" t="s">
        <v>60</v>
      </c>
      <c r="B35" s="5">
        <v>4097</v>
      </c>
      <c r="C35" s="6">
        <v>0.58179329226557153</v>
      </c>
      <c r="D35" s="2">
        <v>27</v>
      </c>
      <c r="E35" s="9">
        <v>4376</v>
      </c>
      <c r="F35" s="6">
        <v>0.78114261743468905</v>
      </c>
      <c r="G35" s="2">
        <v>24</v>
      </c>
      <c r="H35" s="8">
        <v>-6.375685557586837</v>
      </c>
    </row>
    <row r="36" spans="1:8" x14ac:dyDescent="0.2">
      <c r="A36" s="2" t="s">
        <v>61</v>
      </c>
      <c r="B36" s="5">
        <v>3505</v>
      </c>
      <c r="C36" s="6">
        <v>0.49772650461089291</v>
      </c>
      <c r="D36" s="2">
        <v>28</v>
      </c>
      <c r="E36" s="9">
        <v>4471</v>
      </c>
      <c r="F36" s="6">
        <v>0.79810069528119165</v>
      </c>
      <c r="G36" s="2">
        <v>23</v>
      </c>
      <c r="H36" s="8">
        <v>-21.605904719302167</v>
      </c>
    </row>
    <row r="37" spans="1:8" x14ac:dyDescent="0.2">
      <c r="A37" s="2" t="s">
        <v>62</v>
      </c>
      <c r="B37" s="5">
        <v>3274</v>
      </c>
      <c r="C37" s="6">
        <v>0.46492341686050315</v>
      </c>
      <c r="D37" s="2">
        <v>29</v>
      </c>
      <c r="E37" s="9">
        <v>3417</v>
      </c>
      <c r="F37" s="6">
        <v>0.60995528422630996</v>
      </c>
      <c r="G37" s="2">
        <v>28</v>
      </c>
      <c r="H37" s="8">
        <v>-4.1849575651155986</v>
      </c>
    </row>
    <row r="38" spans="1:8" x14ac:dyDescent="0.2">
      <c r="A38" s="28" t="s">
        <v>63</v>
      </c>
      <c r="B38" s="5">
        <v>3013</v>
      </c>
      <c r="C38" s="6">
        <v>0.4278601878438289</v>
      </c>
      <c r="D38" s="2">
        <v>30</v>
      </c>
      <c r="E38" s="9">
        <v>3007</v>
      </c>
      <c r="F38" s="6">
        <v>0.53676779036245659</v>
      </c>
      <c r="G38" s="2">
        <v>30</v>
      </c>
      <c r="H38" s="8">
        <v>0.19953441968739608</v>
      </c>
    </row>
    <row r="39" spans="1:8" x14ac:dyDescent="0.2">
      <c r="A39" s="2" t="s">
        <v>64</v>
      </c>
      <c r="B39" s="5">
        <v>2921</v>
      </c>
      <c r="C39" s="6">
        <v>0.41479575462722346</v>
      </c>
      <c r="D39" s="2">
        <v>31</v>
      </c>
      <c r="E39" s="9">
        <v>2473</v>
      </c>
      <c r="F39" s="6">
        <v>0.4414455422568524</v>
      </c>
      <c r="G39" s="2">
        <v>33</v>
      </c>
      <c r="H39" s="8">
        <v>18.115649009300444</v>
      </c>
    </row>
    <row r="40" spans="1:8" x14ac:dyDescent="0.2">
      <c r="A40" s="2" t="s">
        <v>65</v>
      </c>
      <c r="B40" s="5">
        <v>2681</v>
      </c>
      <c r="C40" s="6">
        <v>0.38071462449694832</v>
      </c>
      <c r="D40" s="2">
        <v>32</v>
      </c>
      <c r="E40" s="9">
        <v>2499</v>
      </c>
      <c r="F40" s="6">
        <v>0.44608670040431631</v>
      </c>
      <c r="G40" s="2">
        <v>32</v>
      </c>
      <c r="H40" s="8">
        <v>7.2829131652661072</v>
      </c>
    </row>
    <row r="41" spans="1:8" x14ac:dyDescent="0.2">
      <c r="A41" s="2" t="s">
        <v>66</v>
      </c>
      <c r="B41" s="5">
        <v>2644</v>
      </c>
      <c r="C41" s="6">
        <v>0.37546045026853092</v>
      </c>
      <c r="D41" s="2">
        <v>33</v>
      </c>
      <c r="E41" s="9">
        <v>2871</v>
      </c>
      <c r="F41" s="6">
        <v>0.51249096312956866</v>
      </c>
      <c r="G41" s="2">
        <v>31</v>
      </c>
      <c r="H41" s="8">
        <v>-7.906652734238941</v>
      </c>
    </row>
    <row r="42" spans="1:8" x14ac:dyDescent="0.2">
      <c r="A42" s="2" t="s">
        <v>67</v>
      </c>
      <c r="B42" s="5">
        <v>1630</v>
      </c>
      <c r="C42" s="6">
        <v>0.2314676754681185</v>
      </c>
      <c r="D42" s="2">
        <v>34</v>
      </c>
      <c r="E42" s="9">
        <v>1655</v>
      </c>
      <c r="F42" s="6">
        <v>0.29542756669433512</v>
      </c>
      <c r="G42" s="2">
        <v>34</v>
      </c>
      <c r="H42" s="8">
        <v>-1.5105740181268883</v>
      </c>
    </row>
    <row r="43" spans="1:8" ht="32.25" customHeight="1" x14ac:dyDescent="0.2">
      <c r="A43" s="10" t="s">
        <v>105</v>
      </c>
      <c r="B43" s="5">
        <v>1424</v>
      </c>
      <c r="C43" s="6">
        <v>0.20221470543963241</v>
      </c>
      <c r="D43" s="2">
        <v>35</v>
      </c>
      <c r="E43" s="9">
        <v>1392</v>
      </c>
      <c r="F43" s="6">
        <v>0.24848046697191206</v>
      </c>
      <c r="G43" s="2">
        <v>37</v>
      </c>
      <c r="H43" s="8">
        <v>2.2988505747126435</v>
      </c>
    </row>
    <row r="44" spans="1:8" x14ac:dyDescent="0.2">
      <c r="A44" s="2" t="s">
        <v>68</v>
      </c>
      <c r="B44" s="5">
        <v>1356</v>
      </c>
      <c r="C44" s="6">
        <v>0.19255838523605442</v>
      </c>
      <c r="D44" s="2">
        <v>36</v>
      </c>
      <c r="E44" s="9">
        <v>1496</v>
      </c>
      <c r="F44" s="6">
        <v>0.26704509956176753</v>
      </c>
      <c r="G44" s="2">
        <v>35</v>
      </c>
      <c r="H44" s="8">
        <v>-9.3582887700534751</v>
      </c>
    </row>
    <row r="45" spans="1:8" x14ac:dyDescent="0.2">
      <c r="A45" s="2" t="s">
        <v>69</v>
      </c>
      <c r="B45" s="5">
        <v>1277</v>
      </c>
      <c r="C45" s="6">
        <v>0.18134001323483886</v>
      </c>
      <c r="D45" s="2">
        <v>37</v>
      </c>
      <c r="E45" s="9">
        <v>881</v>
      </c>
      <c r="F45" s="6">
        <v>0.15726385876598745</v>
      </c>
      <c r="G45" s="2">
        <v>41</v>
      </c>
      <c r="H45" s="8">
        <v>44.948921679909191</v>
      </c>
    </row>
    <row r="46" spans="1:8" x14ac:dyDescent="0.2">
      <c r="A46" s="2" t="s">
        <v>70</v>
      </c>
      <c r="B46" s="5">
        <v>1181</v>
      </c>
      <c r="C46" s="6">
        <v>0.16770756118272881</v>
      </c>
      <c r="D46" s="2">
        <v>38</v>
      </c>
      <c r="E46" s="9">
        <v>831</v>
      </c>
      <c r="F46" s="6">
        <v>0.14833855463624923</v>
      </c>
      <c r="G46" s="2">
        <v>42</v>
      </c>
      <c r="H46" s="8">
        <v>42.117930204572808</v>
      </c>
    </row>
    <row r="47" spans="1:8" x14ac:dyDescent="0.2">
      <c r="A47" s="2" t="s">
        <v>71</v>
      </c>
      <c r="B47" s="5">
        <v>984</v>
      </c>
      <c r="C47" s="6">
        <v>0.13973263353412799</v>
      </c>
      <c r="D47" s="2">
        <v>39</v>
      </c>
      <c r="E47" s="9">
        <v>1400</v>
      </c>
      <c r="F47" s="6">
        <v>0.24990851563267019</v>
      </c>
      <c r="G47" s="2">
        <v>36</v>
      </c>
      <c r="H47" s="8">
        <v>-29.714285714285715</v>
      </c>
    </row>
    <row r="48" spans="1:8" x14ac:dyDescent="0.2">
      <c r="A48" s="2" t="s">
        <v>72</v>
      </c>
      <c r="B48" s="5">
        <v>926</v>
      </c>
      <c r="C48" s="6">
        <v>0.13149636041931151</v>
      </c>
      <c r="D48" s="2">
        <v>40</v>
      </c>
      <c r="E48" s="9">
        <v>929</v>
      </c>
      <c r="F48" s="6">
        <v>0.16583215073053614</v>
      </c>
      <c r="G48" s="2">
        <v>39</v>
      </c>
      <c r="H48" s="8">
        <v>-0.32292787944025836</v>
      </c>
    </row>
    <row r="49" spans="1:8" x14ac:dyDescent="0.2">
      <c r="A49" s="2" t="s">
        <v>73</v>
      </c>
      <c r="B49" s="5">
        <v>876</v>
      </c>
      <c r="C49" s="6">
        <v>0.1243961249755042</v>
      </c>
      <c r="D49" s="2">
        <v>41</v>
      </c>
      <c r="E49" s="9">
        <v>935</v>
      </c>
      <c r="F49" s="6">
        <v>0.16690318722610473</v>
      </c>
      <c r="G49" s="2">
        <v>38</v>
      </c>
      <c r="H49" s="8">
        <v>-6.3101604278074861</v>
      </c>
    </row>
    <row r="50" spans="1:8" x14ac:dyDescent="0.2">
      <c r="A50" s="2" t="s">
        <v>74</v>
      </c>
      <c r="B50" s="5">
        <v>799</v>
      </c>
      <c r="C50" s="6">
        <v>0.11346176239204091</v>
      </c>
      <c r="D50" s="2">
        <v>42</v>
      </c>
      <c r="E50" s="9">
        <v>885</v>
      </c>
      <c r="F50" s="6">
        <v>0.15797788309636651</v>
      </c>
      <c r="G50" s="2">
        <v>40</v>
      </c>
      <c r="H50" s="8">
        <v>-9.7175141242937855</v>
      </c>
    </row>
    <row r="51" spans="1:8" ht="28.5" x14ac:dyDescent="0.2">
      <c r="A51" s="10" t="s">
        <v>83</v>
      </c>
      <c r="B51" s="5">
        <v>715</v>
      </c>
      <c r="C51" s="6">
        <v>0.10153336684644464</v>
      </c>
      <c r="D51" s="2">
        <v>43</v>
      </c>
      <c r="E51" s="9">
        <v>784</v>
      </c>
      <c r="F51" s="6">
        <v>0.13994876875429529</v>
      </c>
      <c r="G51" s="2">
        <v>44</v>
      </c>
      <c r="H51" s="8">
        <v>-8.8010204081632661</v>
      </c>
    </row>
    <row r="52" spans="1:8" x14ac:dyDescent="0.2">
      <c r="A52" s="2" t="s">
        <v>75</v>
      </c>
      <c r="B52" s="5">
        <v>685</v>
      </c>
      <c r="C52" s="6">
        <v>9.727322558016023E-2</v>
      </c>
      <c r="D52" s="2">
        <v>44</v>
      </c>
      <c r="E52" s="9">
        <v>829</v>
      </c>
      <c r="F52" s="6">
        <v>0.14798154247105968</v>
      </c>
      <c r="G52" s="2">
        <v>43</v>
      </c>
      <c r="H52" s="8">
        <v>-17.370325693606755</v>
      </c>
    </row>
    <row r="53" spans="1:8" x14ac:dyDescent="0.2">
      <c r="A53" s="2" t="s">
        <v>76</v>
      </c>
      <c r="B53" s="5">
        <v>637</v>
      </c>
      <c r="C53" s="6">
        <v>9.0456999554105216E-2</v>
      </c>
      <c r="D53" s="2">
        <v>45</v>
      </c>
      <c r="E53" s="9">
        <v>443</v>
      </c>
      <c r="F53" s="6">
        <v>7.9078194589480635E-2</v>
      </c>
      <c r="G53" s="2">
        <v>47</v>
      </c>
      <c r="H53" s="8">
        <v>43.792325056433405</v>
      </c>
    </row>
    <row r="54" spans="1:8" x14ac:dyDescent="0.2">
      <c r="A54" s="2" t="s">
        <v>77</v>
      </c>
      <c r="B54" s="5">
        <v>592</v>
      </c>
      <c r="C54" s="6">
        <v>8.4066787654678621E-2</v>
      </c>
      <c r="D54" s="2">
        <v>46</v>
      </c>
      <c r="E54" s="9">
        <v>633</v>
      </c>
      <c r="F54" s="6">
        <v>0.11299435028248588</v>
      </c>
      <c r="G54" s="2">
        <v>45</v>
      </c>
      <c r="H54" s="8">
        <v>-6.4770932069510261</v>
      </c>
    </row>
    <row r="55" spans="1:8" x14ac:dyDescent="0.2">
      <c r="A55" s="2" t="s">
        <v>78</v>
      </c>
      <c r="B55" s="5">
        <v>446</v>
      </c>
      <c r="C55" s="6">
        <v>6.3334100158761272E-2</v>
      </c>
      <c r="D55" s="2">
        <v>47</v>
      </c>
      <c r="E55" s="9">
        <v>310</v>
      </c>
      <c r="F55" s="6">
        <v>5.5336885604376967E-2</v>
      </c>
      <c r="G55" s="2">
        <v>51</v>
      </c>
      <c r="H55" s="8">
        <v>43.870967741935488</v>
      </c>
    </row>
    <row r="56" spans="1:8" x14ac:dyDescent="0.2">
      <c r="A56" s="2" t="s">
        <v>79</v>
      </c>
      <c r="B56" s="5">
        <v>422</v>
      </c>
      <c r="C56" s="6">
        <v>5.9925987145733751E-2</v>
      </c>
      <c r="D56" s="2">
        <v>48</v>
      </c>
      <c r="E56" s="9">
        <v>456</v>
      </c>
      <c r="F56" s="6">
        <v>8.1398773663212576E-2</v>
      </c>
      <c r="G56" s="2">
        <v>46</v>
      </c>
      <c r="H56" s="8">
        <v>-7.4561403508771926</v>
      </c>
    </row>
    <row r="57" spans="1:8" x14ac:dyDescent="0.2">
      <c r="A57" s="2" t="s">
        <v>80</v>
      </c>
      <c r="B57" s="5">
        <v>406</v>
      </c>
      <c r="C57" s="6">
        <v>5.7653911803715409E-2</v>
      </c>
      <c r="D57" s="2">
        <v>49</v>
      </c>
      <c r="E57" s="9">
        <v>243</v>
      </c>
      <c r="F57" s="6">
        <v>4.3376978070527754E-2</v>
      </c>
      <c r="G57" s="2">
        <v>54</v>
      </c>
      <c r="H57" s="8">
        <v>67.078189300411523</v>
      </c>
    </row>
    <row r="58" spans="1:8" x14ac:dyDescent="0.2">
      <c r="A58" s="2" t="s">
        <v>81</v>
      </c>
      <c r="B58" s="5">
        <v>405</v>
      </c>
      <c r="C58" s="6">
        <v>5.7511907094839269E-2</v>
      </c>
      <c r="D58" s="2">
        <v>50</v>
      </c>
      <c r="E58" s="9">
        <v>317</v>
      </c>
      <c r="F58" s="6">
        <v>5.6586428182540317E-2</v>
      </c>
      <c r="G58" s="2">
        <v>50</v>
      </c>
      <c r="H58" s="8">
        <v>27.760252365930597</v>
      </c>
    </row>
    <row r="59" spans="1:8" x14ac:dyDescent="0.2">
      <c r="A59" s="2" t="s">
        <v>82</v>
      </c>
      <c r="B59" s="5">
        <v>41136</v>
      </c>
      <c r="C59" s="43"/>
      <c r="D59" s="7"/>
      <c r="E59" s="5">
        <v>25397</v>
      </c>
      <c r="F59" s="6">
        <v>4.5335189796592319</v>
      </c>
      <c r="G59" s="7"/>
      <c r="H59" s="44"/>
    </row>
    <row r="60" spans="1:8" ht="15" thickBot="1" x14ac:dyDescent="0.25">
      <c r="A60" s="27"/>
      <c r="B60" s="39"/>
      <c r="C60" s="40"/>
      <c r="D60" s="41"/>
      <c r="E60" s="39"/>
      <c r="F60" s="40"/>
      <c r="G60" s="41"/>
      <c r="H60" s="42"/>
    </row>
    <row r="61" spans="1:8" ht="17.25" customHeight="1" thickBot="1" x14ac:dyDescent="0.25">
      <c r="A61" s="11"/>
      <c r="B61" s="7"/>
      <c r="C61" s="12"/>
      <c r="D61" s="7"/>
      <c r="E61" s="7"/>
      <c r="F61" s="7"/>
      <c r="G61" s="7"/>
      <c r="H61" s="8"/>
    </row>
    <row r="62" spans="1:8" s="1" customFormat="1" ht="41.25" customHeight="1" x14ac:dyDescent="0.2">
      <c r="A62" s="51" t="s">
        <v>102</v>
      </c>
      <c r="B62" s="51"/>
      <c r="C62" s="51"/>
      <c r="D62" s="51"/>
      <c r="E62" s="51"/>
      <c r="F62" s="51"/>
      <c r="G62" s="51"/>
      <c r="H62" s="51"/>
    </row>
    <row r="63" spans="1:8" s="1" customFormat="1" ht="12.75" x14ac:dyDescent="0.2">
      <c r="A63" s="45" t="s">
        <v>32</v>
      </c>
      <c r="B63" s="45"/>
      <c r="C63" s="45"/>
      <c r="D63" s="45"/>
      <c r="E63" s="45"/>
      <c r="F63" s="45"/>
      <c r="G63" s="45"/>
      <c r="H63" s="45"/>
    </row>
    <row r="64" spans="1:8" s="1" customFormat="1" x14ac:dyDescent="0.2">
      <c r="A64" s="14" t="s">
        <v>101</v>
      </c>
    </row>
    <row r="65" spans="1:1" x14ac:dyDescent="0.2">
      <c r="A65" s="13" t="s">
        <v>6</v>
      </c>
    </row>
  </sheetData>
  <mergeCells count="6">
    <mergeCell ref="A63:H63"/>
    <mergeCell ref="A4:A5"/>
    <mergeCell ref="B4:D4"/>
    <mergeCell ref="E4:G4"/>
    <mergeCell ref="H4:H5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5"/>
  <sheetViews>
    <sheetView showGridLines="0" workbookViewId="0"/>
  </sheetViews>
  <sheetFormatPr defaultColWidth="9.140625" defaultRowHeight="14.25" x14ac:dyDescent="0.2"/>
  <cols>
    <col min="1" max="1" width="47.140625" style="2" customWidth="1"/>
    <col min="2" max="2" width="17.28515625" style="2" customWidth="1"/>
    <col min="3" max="3" width="16.28515625" style="2" customWidth="1"/>
    <col min="4" max="16384" width="9.140625" style="2"/>
  </cols>
  <sheetData>
    <row r="1" spans="1:4" ht="16.5" x14ac:dyDescent="0.2">
      <c r="A1" s="3" t="s">
        <v>108</v>
      </c>
    </row>
    <row r="2" spans="1:4" ht="15" thickBot="1" x14ac:dyDescent="0.25">
      <c r="A2" s="3" t="str">
        <f>'Table 1'!A2</f>
        <v>(Preliminary as of 31 December 2021)</v>
      </c>
    </row>
    <row r="3" spans="1:4" x14ac:dyDescent="0.2">
      <c r="A3" s="52" t="s">
        <v>7</v>
      </c>
      <c r="B3" s="52" t="s">
        <v>8</v>
      </c>
      <c r="C3" s="52"/>
      <c r="D3" s="24"/>
    </row>
    <row r="4" spans="1:4" x14ac:dyDescent="0.2">
      <c r="A4" s="53"/>
      <c r="B4" s="15" t="s">
        <v>3</v>
      </c>
      <c r="C4" s="16" t="s">
        <v>4</v>
      </c>
      <c r="D4" s="25" t="s">
        <v>5</v>
      </c>
    </row>
    <row r="5" spans="1:4" x14ac:dyDescent="0.2">
      <c r="A5" s="10" t="s">
        <v>9</v>
      </c>
      <c r="B5" s="17">
        <v>97212</v>
      </c>
      <c r="C5" s="18">
        <f>B5/$B$5*100</f>
        <v>100</v>
      </c>
      <c r="D5" s="26"/>
    </row>
    <row r="6" spans="1:4" x14ac:dyDescent="0.2">
      <c r="A6" s="19" t="s">
        <v>10</v>
      </c>
      <c r="B6" s="20">
        <v>20154</v>
      </c>
      <c r="C6" s="18">
        <f>B6/$B$5*100</f>
        <v>20.732008394025428</v>
      </c>
      <c r="D6" s="2">
        <f>RANK(B6,$B$6:$B$23,0)</f>
        <v>2</v>
      </c>
    </row>
    <row r="7" spans="1:4" x14ac:dyDescent="0.2">
      <c r="A7" s="19" t="s">
        <v>84</v>
      </c>
      <c r="B7" s="20">
        <v>1841</v>
      </c>
      <c r="C7" s="18">
        <f t="shared" ref="C7:C23" si="0">B7/$B$5*100</f>
        <v>1.8937991194502735</v>
      </c>
      <c r="D7" s="2">
        <f t="shared" ref="D7:D23" si="1">RANK(B7,$B$6:$B$23,0)</f>
        <v>12</v>
      </c>
    </row>
    <row r="8" spans="1:4" x14ac:dyDescent="0.2">
      <c r="A8" s="19" t="s">
        <v>85</v>
      </c>
      <c r="B8" s="20">
        <v>5148</v>
      </c>
      <c r="C8" s="18">
        <f t="shared" si="0"/>
        <v>5.2956425132699669</v>
      </c>
      <c r="D8" s="2">
        <f t="shared" si="1"/>
        <v>5</v>
      </c>
    </row>
    <row r="9" spans="1:4" x14ac:dyDescent="0.2">
      <c r="A9" s="19" t="s">
        <v>86</v>
      </c>
      <c r="B9" s="20">
        <v>4907</v>
      </c>
      <c r="C9" s="18">
        <f t="shared" si="0"/>
        <v>5.0477307328313374</v>
      </c>
      <c r="D9" s="2">
        <f t="shared" si="1"/>
        <v>6</v>
      </c>
    </row>
    <row r="10" spans="1:4" x14ac:dyDescent="0.2">
      <c r="A10" s="19" t="s">
        <v>87</v>
      </c>
      <c r="B10" s="20">
        <v>17865</v>
      </c>
      <c r="C10" s="18">
        <f t="shared" si="0"/>
        <v>18.377360819651894</v>
      </c>
      <c r="D10" s="2">
        <f t="shared" si="1"/>
        <v>3</v>
      </c>
    </row>
    <row r="11" spans="1:4" x14ac:dyDescent="0.2">
      <c r="A11" s="19" t="s">
        <v>88</v>
      </c>
      <c r="B11" s="20">
        <v>20409</v>
      </c>
      <c r="C11" s="18">
        <f t="shared" si="0"/>
        <v>20.994321688680408</v>
      </c>
      <c r="D11" s="2">
        <f t="shared" si="1"/>
        <v>1</v>
      </c>
    </row>
    <row r="12" spans="1:4" x14ac:dyDescent="0.2">
      <c r="A12" s="19" t="s">
        <v>11</v>
      </c>
      <c r="B12" s="20">
        <v>1547</v>
      </c>
      <c r="C12" s="18">
        <f t="shared" si="0"/>
        <v>1.5913673209068839</v>
      </c>
      <c r="D12" s="2">
        <f t="shared" si="1"/>
        <v>14</v>
      </c>
    </row>
    <row r="13" spans="1:4" x14ac:dyDescent="0.2">
      <c r="A13" s="19" t="s">
        <v>89</v>
      </c>
      <c r="B13" s="20">
        <v>2291</v>
      </c>
      <c r="C13" s="18">
        <f t="shared" si="0"/>
        <v>2.3567049335472987</v>
      </c>
      <c r="D13" s="2">
        <f t="shared" si="1"/>
        <v>11</v>
      </c>
    </row>
    <row r="14" spans="1:4" x14ac:dyDescent="0.2">
      <c r="A14" s="19" t="s">
        <v>90</v>
      </c>
      <c r="B14" s="20">
        <v>4488</v>
      </c>
      <c r="C14" s="18">
        <f t="shared" si="0"/>
        <v>4.6167139859276629</v>
      </c>
      <c r="D14" s="2">
        <f t="shared" si="1"/>
        <v>7</v>
      </c>
    </row>
    <row r="15" spans="1:4" x14ac:dyDescent="0.2">
      <c r="A15" s="19" t="s">
        <v>91</v>
      </c>
      <c r="B15" s="20">
        <v>5451</v>
      </c>
      <c r="C15" s="18">
        <f t="shared" si="0"/>
        <v>5.6073324280952974</v>
      </c>
      <c r="D15" s="2">
        <f t="shared" si="1"/>
        <v>4</v>
      </c>
    </row>
    <row r="16" spans="1:4" x14ac:dyDescent="0.2">
      <c r="A16" s="19" t="s">
        <v>92</v>
      </c>
      <c r="B16" s="20">
        <v>1331</v>
      </c>
      <c r="C16" s="18">
        <f t="shared" si="0"/>
        <v>1.3691725301403119</v>
      </c>
      <c r="D16" s="2">
        <f t="shared" si="1"/>
        <v>15</v>
      </c>
    </row>
    <row r="17" spans="1:5" x14ac:dyDescent="0.2">
      <c r="A17" s="19" t="s">
        <v>93</v>
      </c>
      <c r="B17" s="20">
        <v>1673</v>
      </c>
      <c r="C17" s="18">
        <f t="shared" si="0"/>
        <v>1.7209809488540511</v>
      </c>
      <c r="D17" s="2">
        <f t="shared" si="1"/>
        <v>13</v>
      </c>
    </row>
    <row r="18" spans="1:5" x14ac:dyDescent="0.2">
      <c r="A18" s="19" t="s">
        <v>94</v>
      </c>
      <c r="B18" s="20">
        <v>3219</v>
      </c>
      <c r="C18" s="18">
        <f t="shared" si="0"/>
        <v>3.3113195901740529</v>
      </c>
      <c r="D18" s="2">
        <f t="shared" si="1"/>
        <v>8</v>
      </c>
    </row>
    <row r="19" spans="1:5" x14ac:dyDescent="0.2">
      <c r="A19" s="19" t="s">
        <v>95</v>
      </c>
      <c r="B19" s="20">
        <v>3015</v>
      </c>
      <c r="C19" s="18">
        <f t="shared" si="0"/>
        <v>3.101468954450068</v>
      </c>
      <c r="D19" s="2">
        <f t="shared" si="1"/>
        <v>9</v>
      </c>
    </row>
    <row r="20" spans="1:5" x14ac:dyDescent="0.2">
      <c r="A20" s="19" t="s">
        <v>96</v>
      </c>
      <c r="B20" s="20">
        <v>2356</v>
      </c>
      <c r="C20" s="18">
        <f t="shared" si="0"/>
        <v>2.4235691066946465</v>
      </c>
      <c r="D20" s="2">
        <f t="shared" si="1"/>
        <v>10</v>
      </c>
    </row>
    <row r="21" spans="1:5" x14ac:dyDescent="0.2">
      <c r="A21" s="19" t="s">
        <v>97</v>
      </c>
      <c r="B21" s="20">
        <v>1329</v>
      </c>
      <c r="C21" s="18">
        <f t="shared" si="0"/>
        <v>1.3671151709665474</v>
      </c>
      <c r="D21" s="2">
        <f t="shared" si="1"/>
        <v>16</v>
      </c>
    </row>
    <row r="22" spans="1:5" ht="28.5" x14ac:dyDescent="0.2">
      <c r="A22" s="19" t="s">
        <v>98</v>
      </c>
      <c r="B22" s="20">
        <v>149</v>
      </c>
      <c r="C22" s="18">
        <f t="shared" si="0"/>
        <v>0.15327325844545941</v>
      </c>
      <c r="D22" s="2">
        <f t="shared" si="1"/>
        <v>17</v>
      </c>
    </row>
    <row r="23" spans="1:5" ht="15" thickBot="1" x14ac:dyDescent="0.25">
      <c r="A23" s="21" t="s">
        <v>12</v>
      </c>
      <c r="B23" s="22">
        <v>39</v>
      </c>
      <c r="C23" s="18">
        <f t="shared" si="0"/>
        <v>4.0118503888408839E-2</v>
      </c>
      <c r="D23" s="27">
        <f t="shared" si="1"/>
        <v>18</v>
      </c>
    </row>
    <row r="24" spans="1:5" s="1" customFormat="1" ht="37.5" customHeight="1" x14ac:dyDescent="0.2">
      <c r="A24" s="54" t="s">
        <v>103</v>
      </c>
      <c r="B24" s="54"/>
      <c r="C24" s="54"/>
      <c r="D24" s="54"/>
      <c r="E24" s="2"/>
    </row>
    <row r="25" spans="1:5" s="1" customFormat="1" x14ac:dyDescent="0.2">
      <c r="A25" s="23" t="s">
        <v>101</v>
      </c>
      <c r="E25" s="2"/>
    </row>
  </sheetData>
  <mergeCells count="3">
    <mergeCell ref="A3:A4"/>
    <mergeCell ref="B3:C3"/>
    <mergeCell ref="A24:D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4"/>
  <sheetViews>
    <sheetView showGridLines="0" tabSelected="1" workbookViewId="0">
      <selection sqref="A1:D1"/>
    </sheetView>
  </sheetViews>
  <sheetFormatPr defaultColWidth="8.7109375" defaultRowHeight="14.25" x14ac:dyDescent="0.2"/>
  <cols>
    <col min="1" max="1" width="34.42578125" style="2" customWidth="1"/>
    <col min="2" max="4" width="14.28515625" style="2" customWidth="1"/>
    <col min="5" max="16384" width="8.7109375" style="2"/>
  </cols>
  <sheetData>
    <row r="1" spans="1:4" ht="28.9" customHeight="1" x14ac:dyDescent="0.2">
      <c r="A1" s="56" t="s">
        <v>109</v>
      </c>
      <c r="B1" s="56"/>
      <c r="C1" s="56"/>
      <c r="D1" s="56"/>
    </row>
    <row r="2" spans="1:4" ht="15" thickBot="1" x14ac:dyDescent="0.25">
      <c r="A2" s="28" t="str">
        <f>'Table 1'!A2</f>
        <v>(Preliminary as of 31 December 2021)</v>
      </c>
    </row>
    <row r="3" spans="1:4" ht="30.75" customHeight="1" x14ac:dyDescent="0.2">
      <c r="A3" s="29" t="s">
        <v>13</v>
      </c>
      <c r="B3" s="30" t="s">
        <v>3</v>
      </c>
      <c r="C3" s="31" t="s">
        <v>4</v>
      </c>
      <c r="D3" s="31" t="s">
        <v>14</v>
      </c>
    </row>
    <row r="4" spans="1:4" x14ac:dyDescent="0.2">
      <c r="A4" s="26" t="s">
        <v>15</v>
      </c>
      <c r="B4" s="5">
        <v>97212</v>
      </c>
      <c r="C4" s="32"/>
      <c r="D4" s="33"/>
    </row>
    <row r="5" spans="1:4" x14ac:dyDescent="0.2">
      <c r="A5" s="34" t="s">
        <v>10</v>
      </c>
      <c r="B5" s="5">
        <v>20154</v>
      </c>
      <c r="C5" s="35">
        <f>B5/B4*100</f>
        <v>20.732008394025428</v>
      </c>
      <c r="D5" s="36"/>
    </row>
    <row r="6" spans="1:4" x14ac:dyDescent="0.2">
      <c r="A6" s="2" t="s">
        <v>16</v>
      </c>
      <c r="B6" s="5">
        <v>2862</v>
      </c>
      <c r="C6" s="37">
        <f t="shared" ref="C6:C22" si="0">B6/$B$5*100</f>
        <v>14.200654956832389</v>
      </c>
      <c r="D6" s="38">
        <f t="shared" ref="D6:D22" si="1">RANK(C6,$C$6:$C$22)</f>
        <v>2</v>
      </c>
    </row>
    <row r="7" spans="1:4" x14ac:dyDescent="0.2">
      <c r="A7" s="2" t="s">
        <v>17</v>
      </c>
      <c r="B7" s="5">
        <v>672</v>
      </c>
      <c r="C7" s="37">
        <f t="shared" si="0"/>
        <v>3.3343256921702888</v>
      </c>
      <c r="D7" s="38">
        <f t="shared" si="1"/>
        <v>12</v>
      </c>
    </row>
    <row r="8" spans="1:4" x14ac:dyDescent="0.2">
      <c r="A8" s="2" t="s">
        <v>18</v>
      </c>
      <c r="B8" s="5">
        <v>731</v>
      </c>
      <c r="C8" s="37">
        <f t="shared" si="0"/>
        <v>3.6270715490721446</v>
      </c>
      <c r="D8" s="38">
        <f t="shared" si="1"/>
        <v>11</v>
      </c>
    </row>
    <row r="9" spans="1:4" x14ac:dyDescent="0.2">
      <c r="A9" s="2" t="s">
        <v>19</v>
      </c>
      <c r="B9" s="5">
        <v>2023</v>
      </c>
      <c r="C9" s="37">
        <f t="shared" si="0"/>
        <v>10.037709635804307</v>
      </c>
      <c r="D9" s="38">
        <f t="shared" si="1"/>
        <v>3</v>
      </c>
    </row>
    <row r="10" spans="1:4" x14ac:dyDescent="0.2">
      <c r="A10" s="2" t="s">
        <v>20</v>
      </c>
      <c r="B10" s="5">
        <v>4479</v>
      </c>
      <c r="C10" s="37">
        <f t="shared" si="0"/>
        <v>22.223876153617148</v>
      </c>
      <c r="D10" s="38">
        <f t="shared" si="1"/>
        <v>1</v>
      </c>
    </row>
    <row r="11" spans="1:4" x14ac:dyDescent="0.2">
      <c r="A11" s="2" t="s">
        <v>21</v>
      </c>
      <c r="B11" s="5">
        <v>294</v>
      </c>
      <c r="C11" s="37">
        <f t="shared" si="0"/>
        <v>1.4587674903245014</v>
      </c>
      <c r="D11" s="38">
        <f t="shared" si="1"/>
        <v>15</v>
      </c>
    </row>
    <row r="12" spans="1:4" x14ac:dyDescent="0.2">
      <c r="A12" s="2" t="s">
        <v>22</v>
      </c>
      <c r="B12" s="5">
        <v>1678</v>
      </c>
      <c r="C12" s="37">
        <f t="shared" si="0"/>
        <v>8.3258906420561676</v>
      </c>
      <c r="D12" s="38">
        <f t="shared" si="1"/>
        <v>4</v>
      </c>
    </row>
    <row r="13" spans="1:4" x14ac:dyDescent="0.2">
      <c r="A13" s="2" t="s">
        <v>23</v>
      </c>
      <c r="B13" s="5">
        <v>496</v>
      </c>
      <c r="C13" s="37">
        <f t="shared" si="0"/>
        <v>2.4610499156494989</v>
      </c>
      <c r="D13" s="38">
        <f t="shared" si="1"/>
        <v>14</v>
      </c>
    </row>
    <row r="14" spans="1:4" x14ac:dyDescent="0.2">
      <c r="A14" s="2" t="s">
        <v>24</v>
      </c>
      <c r="B14" s="5">
        <v>292</v>
      </c>
      <c r="C14" s="37">
        <f t="shared" si="0"/>
        <v>1.4488439019549468</v>
      </c>
      <c r="D14" s="38">
        <f t="shared" si="1"/>
        <v>16</v>
      </c>
    </row>
    <row r="15" spans="1:4" x14ac:dyDescent="0.2">
      <c r="A15" s="2" t="s">
        <v>25</v>
      </c>
      <c r="B15" s="5">
        <v>1117</v>
      </c>
      <c r="C15" s="37">
        <f t="shared" si="0"/>
        <v>5.5423241043961502</v>
      </c>
      <c r="D15" s="38">
        <f t="shared" si="1"/>
        <v>6</v>
      </c>
    </row>
    <row r="16" spans="1:4" x14ac:dyDescent="0.2">
      <c r="A16" s="2" t="s">
        <v>26</v>
      </c>
      <c r="B16" s="5">
        <v>1011</v>
      </c>
      <c r="C16" s="37">
        <f t="shared" si="0"/>
        <v>5.0163739208097651</v>
      </c>
      <c r="D16" s="38">
        <f t="shared" si="1"/>
        <v>7</v>
      </c>
    </row>
    <row r="17" spans="1:4" x14ac:dyDescent="0.2">
      <c r="A17" s="2" t="s">
        <v>27</v>
      </c>
      <c r="B17" s="5">
        <v>1328</v>
      </c>
      <c r="C17" s="37">
        <f t="shared" si="0"/>
        <v>6.5892626773841414</v>
      </c>
      <c r="D17" s="38">
        <f t="shared" si="1"/>
        <v>5</v>
      </c>
    </row>
    <row r="18" spans="1:4" x14ac:dyDescent="0.2">
      <c r="A18" s="2" t="s">
        <v>28</v>
      </c>
      <c r="B18" s="5">
        <v>785</v>
      </c>
      <c r="C18" s="37">
        <f t="shared" si="0"/>
        <v>3.895008435050114</v>
      </c>
      <c r="D18" s="38">
        <f t="shared" si="1"/>
        <v>9</v>
      </c>
    </row>
    <row r="19" spans="1:4" x14ac:dyDescent="0.2">
      <c r="A19" s="2" t="s">
        <v>29</v>
      </c>
      <c r="B19" s="5">
        <v>779</v>
      </c>
      <c r="C19" s="37">
        <f t="shared" si="0"/>
        <v>3.8652376699414508</v>
      </c>
      <c r="D19" s="38">
        <f t="shared" si="1"/>
        <v>10</v>
      </c>
    </row>
    <row r="20" spans="1:4" x14ac:dyDescent="0.2">
      <c r="A20" s="2" t="s">
        <v>30</v>
      </c>
      <c r="B20" s="5">
        <v>527</v>
      </c>
      <c r="C20" s="37">
        <f t="shared" si="0"/>
        <v>2.6148655353775925</v>
      </c>
      <c r="D20" s="38">
        <f t="shared" si="1"/>
        <v>13</v>
      </c>
    </row>
    <row r="21" spans="1:4" x14ac:dyDescent="0.2">
      <c r="A21" s="2" t="s">
        <v>31</v>
      </c>
      <c r="B21" s="5">
        <v>102</v>
      </c>
      <c r="C21" s="37">
        <f t="shared" si="0"/>
        <v>0.50610300684727594</v>
      </c>
      <c r="D21" s="38">
        <f t="shared" si="1"/>
        <v>17</v>
      </c>
    </row>
    <row r="22" spans="1:4" ht="15" thickBot="1" x14ac:dyDescent="0.25">
      <c r="A22" s="2" t="s">
        <v>106</v>
      </c>
      <c r="B22" s="5">
        <v>978</v>
      </c>
      <c r="C22" s="37">
        <f t="shared" si="0"/>
        <v>4.8526347127121161</v>
      </c>
      <c r="D22" s="38">
        <f t="shared" si="1"/>
        <v>8</v>
      </c>
    </row>
    <row r="23" spans="1:4" s="1" customFormat="1" ht="45" customHeight="1" x14ac:dyDescent="0.2">
      <c r="A23" s="55" t="s">
        <v>104</v>
      </c>
      <c r="B23" s="55"/>
      <c r="C23" s="55"/>
      <c r="D23" s="55"/>
    </row>
    <row r="24" spans="1:4" s="1" customFormat="1" x14ac:dyDescent="0.2">
      <c r="A24" s="23" t="s">
        <v>101</v>
      </c>
    </row>
  </sheetData>
  <mergeCells count="2">
    <mergeCell ref="A23:D23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ONS-Core CRD</cp:lastModifiedBy>
  <dcterms:created xsi:type="dcterms:W3CDTF">2021-11-19T03:14:42Z</dcterms:created>
  <dcterms:modified xsi:type="dcterms:W3CDTF">2022-02-21T02:23:37Z</dcterms:modified>
</cp:coreProperties>
</file>