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ownloads\March 18, 2022\PR COD for march 2022 release\"/>
    </mc:Choice>
  </mc:AlternateContent>
  <xr:revisionPtr revIDLastSave="0" documentId="13_ncr:1_{1989C006-6ECF-47D0-90FC-ABCD305B4FD5}" xr6:coauthVersionLast="47" xr6:coauthVersionMax="47" xr10:uidLastSave="{00000000-0000-0000-0000-000000000000}"/>
  <bookViews>
    <workbookView xWindow="11472" yWindow="48" windowWidth="11424" windowHeight="12012" activeTab="2" xr2:uid="{00000000-000D-0000-FFFF-FFFF00000000}"/>
  </bookViews>
  <sheets>
    <sheet name="Table 1" sheetId="2" r:id="rId1"/>
    <sheet name="Table 2" sheetId="14" r:id="rId2"/>
    <sheet name="Table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C10" i="4"/>
  <c r="H10" i="2"/>
  <c r="A2" i="4" l="1"/>
  <c r="C5" i="4"/>
  <c r="C7" i="4"/>
  <c r="C8" i="4"/>
  <c r="D8" i="4" s="1"/>
  <c r="C9" i="4"/>
  <c r="C11" i="4"/>
  <c r="C12" i="4"/>
  <c r="D11" i="4" s="1"/>
  <c r="C13" i="4"/>
  <c r="C14" i="4"/>
  <c r="C15" i="4"/>
  <c r="D15" i="4"/>
  <c r="C16" i="4"/>
  <c r="D16" i="4" s="1"/>
  <c r="C17" i="4"/>
  <c r="C18" i="4"/>
  <c r="C19" i="4"/>
  <c r="D19" i="4" s="1"/>
  <c r="C20" i="4"/>
  <c r="D20" i="4" s="1"/>
  <c r="C21" i="4"/>
  <c r="D21" i="4"/>
  <c r="C22" i="4"/>
  <c r="D13" i="4" l="1"/>
  <c r="D14" i="4"/>
  <c r="D22" i="4"/>
  <c r="D18" i="4"/>
  <c r="D10" i="4"/>
  <c r="D9" i="4"/>
  <c r="D17" i="4"/>
  <c r="D12" i="4"/>
  <c r="D7" i="4"/>
  <c r="D6" i="4"/>
  <c r="C59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9" i="2"/>
  <c r="C58" i="2" l="1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E7" i="2" l="1"/>
  <c r="F10" i="2" l="1"/>
  <c r="F18" i="2"/>
  <c r="F26" i="2"/>
  <c r="F34" i="2"/>
  <c r="F42" i="2"/>
  <c r="F50" i="2"/>
  <c r="F58" i="2"/>
  <c r="F19" i="2"/>
  <c r="F35" i="2"/>
  <c r="F43" i="2"/>
  <c r="F51" i="2"/>
  <c r="F59" i="2"/>
  <c r="F53" i="2"/>
  <c r="F11" i="2"/>
  <c r="F27" i="2"/>
  <c r="F12" i="2"/>
  <c r="F20" i="2"/>
  <c r="F28" i="2"/>
  <c r="F36" i="2"/>
  <c r="F44" i="2"/>
  <c r="F52" i="2"/>
  <c r="F9" i="2"/>
  <c r="F45" i="2"/>
  <c r="F13" i="2"/>
  <c r="F21" i="2"/>
  <c r="F14" i="2"/>
  <c r="F22" i="2"/>
  <c r="F30" i="2"/>
  <c r="F38" i="2"/>
  <c r="F46" i="2"/>
  <c r="F54" i="2"/>
  <c r="F23" i="2"/>
  <c r="F31" i="2"/>
  <c r="F39" i="2"/>
  <c r="F47" i="2"/>
  <c r="F55" i="2"/>
  <c r="F32" i="2"/>
  <c r="F48" i="2"/>
  <c r="F56" i="2"/>
  <c r="F25" i="2"/>
  <c r="F33" i="2"/>
  <c r="F49" i="2"/>
  <c r="F29" i="2"/>
  <c r="F15" i="2"/>
  <c r="F16" i="2"/>
  <c r="F24" i="2"/>
  <c r="F40" i="2"/>
  <c r="F41" i="2"/>
  <c r="F57" i="2"/>
  <c r="F37" i="2"/>
  <c r="F17" i="2"/>
  <c r="A2" i="14"/>
  <c r="F7" i="2" l="1"/>
  <c r="C7" i="2"/>
  <c r="H7" i="2" l="1"/>
</calcChain>
</file>

<file path=xl/sharedStrings.xml><?xml version="1.0" encoding="utf-8"?>
<sst xmlns="http://schemas.openxmlformats.org/spreadsheetml/2006/main" count="121" uniqueCount="110">
  <si>
    <t>Total</t>
  </si>
  <si>
    <t>Cause of Death</t>
  </si>
  <si>
    <t>Percent Change</t>
  </si>
  <si>
    <t>Number</t>
  </si>
  <si>
    <t>Share (%)</t>
  </si>
  <si>
    <t>Rank</t>
  </si>
  <si>
    <t xml:space="preserve">             </t>
  </si>
  <si>
    <t>Region</t>
  </si>
  <si>
    <t>Usual Residence</t>
  </si>
  <si>
    <t>TOTAL</t>
  </si>
  <si>
    <t>National Capital Region (NCR)</t>
  </si>
  <si>
    <t>MIMAROPA Region</t>
  </si>
  <si>
    <t>Foreign Countries</t>
  </si>
  <si>
    <t>Region/City/Municipality</t>
  </si>
  <si>
    <t xml:space="preserve">Rank </t>
  </si>
  <si>
    <t>TOTAL Philippines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</si>
  <si>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</si>
  <si>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</si>
  <si>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</si>
  <si>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</si>
  <si>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</si>
  <si>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</si>
  <si>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</si>
  <si>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</si>
  <si>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</si>
  <si>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</si>
  <si>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</si>
  <si>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</si>
  <si>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</si>
  <si>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</si>
  <si>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</si>
  <si>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</si>
  <si>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</si>
  <si>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>Notes: Symptoms, signs, and abnormal clinical and laboratory findings, not elsewhere classified (R00-R99) are not included in the analysis due to the unspecified nature of these causes</t>
  </si>
  <si>
    <t>Cordillera Administrative Region (CAR)</t>
  </si>
  <si>
    <t>Region I - Ilocos Region</t>
  </si>
  <si>
    <t>Region II - Cagayan Valley</t>
  </si>
  <si>
    <t>Region III - Central Luzon</t>
  </si>
  <si>
    <t>Region IV-A - CALABARZON</t>
  </si>
  <si>
    <t xml:space="preserve">Region V - Bicol 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</si>
  <si>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</si>
  <si>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</si>
  <si>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</si>
  <si>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</si>
  <si>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</si>
  <si>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 xml:space="preserve">Region XI - Davao </t>
  </si>
  <si>
    <t>Region XII - SOCCSKSARGEN</t>
  </si>
  <si>
    <t>Region XIII - Caraga</t>
  </si>
  <si>
    <t>Autonomous Region in Muslim Mindanao (ARMM)</t>
  </si>
  <si>
    <r>
      <t>(p)</t>
    </r>
    <r>
      <rPr>
        <i/>
        <sz val="10"/>
        <color theme="1"/>
        <rFont val="Arial"/>
        <family val="2"/>
      </rPr>
      <t xml:space="preserve"> - Preliminary</t>
    </r>
  </si>
  <si>
    <r>
      <t xml:space="preserve">Source: </t>
    </r>
    <r>
      <rPr>
        <sz val="10"/>
        <color theme="1"/>
        <rFont val="Arial"/>
        <family val="2"/>
      </rPr>
      <t>Philippine Statistics Authority (</t>
    </r>
    <r>
      <rPr>
        <i/>
        <sz val="10"/>
        <color theme="1"/>
        <rFont val="Arial"/>
        <family val="2"/>
      </rPr>
      <t>Data on deaths are those registered at the Office of the
               City/Municipal Civil Registrars throughout the country and submitted to the Office of the Civil  
               Registrar General using Certificate of Death-Municipal Form 103)</t>
    </r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</si>
  <si>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the Office of 
            the City/Municipal Civil Registrars throughout the country and submitted to the 
            Office of the Civil Registrar General using Certificate of Death-Municipal Form 103)</t>
    </r>
  </si>
  <si>
    <t>(Preliminary as of 31 January 2022)</t>
  </si>
  <si>
    <r>
      <t>Table 1.  Number of Registered Deaths, Percent Shares, and Ranks by Cause of Death (Top 50), Philippines: January to December, 2020 and 2021</t>
    </r>
    <r>
      <rPr>
        <vertAlign val="superscript"/>
        <sz val="11"/>
        <color theme="1"/>
        <rFont val="Arial"/>
        <family val="2"/>
      </rPr>
      <t>(p)</t>
    </r>
  </si>
  <si>
    <t>1–092 Certain conditions originating in the perinatal period P00–P96</t>
  </si>
  <si>
    <t>1–083 Diseases of the musculoskeletal system and connective tissue M00–M99</t>
  </si>
  <si>
    <t>1–093 Congenital malformations deformations and chromosomal abnormalities Q00–Q99</t>
  </si>
  <si>
    <t>1–082 Diseases of the skin and subcutaneous tissue L00–L98</t>
  </si>
  <si>
    <t>1–026 Neoplasms C00–D48</t>
  </si>
  <si>
    <t>Other causes of death</t>
  </si>
  <si>
    <t>1–067 Ischaemic heart diseases I20–I25</t>
  </si>
  <si>
    <t>1–069 Cerebrovascular diseases I60–I69</t>
  </si>
  <si>
    <t>COVID-19 Virus identified U07.1</t>
  </si>
  <si>
    <t>1–052 Diabetes mellitus E10–E14</t>
  </si>
  <si>
    <t>1–066 Hypertensive diseases I10–I13</t>
  </si>
  <si>
    <t>1–074 Pneumonia J12–J18</t>
  </si>
  <si>
    <t>COVID-19 Virus not identified U07.2</t>
  </si>
  <si>
    <t>1–068 Other heart diseases I26–I51</t>
  </si>
  <si>
    <t>1–076 Chronic lower respiratory diseases J40–J47</t>
  </si>
  <si>
    <t>1–086 Remainder of diseases of the genitourinary system N17–N98</t>
  </si>
  <si>
    <t>1–005 Respiratory tuberculosis A15–A16</t>
  </si>
  <si>
    <t>1–054 Remainder of endocrine nutritional and metabolic diseases E00–E07 E15–E34 E50–E88</t>
  </si>
  <si>
    <t>1–080 Diseases of the liver K70–K76</t>
  </si>
  <si>
    <t>1–096 Transport accidents V01–V99</t>
  </si>
  <si>
    <t>1–081 Remainder of diseases of the digestive system K00–K22 K28–K66 K80–K92</t>
  </si>
  <si>
    <t>1–103 All other external causes W20–W64 W75–W99 X10–X39 X50–X59 Y10–Y89</t>
  </si>
  <si>
    <t>1–061 Remainder of diseases of the nervous system G04–G25 G31–G98</t>
  </si>
  <si>
    <t>1–053 Malnutrition E40–E46</t>
  </si>
  <si>
    <t>1–079 Gastric and duodenal ulcer K25–K27</t>
  </si>
  <si>
    <t>1–102 Assault X85–Y09</t>
  </si>
  <si>
    <t>1–077 Remainder of diseases of the respiratory system J00–J06 J30–J39 J60–J98</t>
  </si>
  <si>
    <t>1–097 Falls W00–W19</t>
  </si>
  <si>
    <t>1–012 Sepsis A40–A41</t>
  </si>
  <si>
    <t>1–101 Intentional self-harm X60–X84</t>
  </si>
  <si>
    <t>1–049 Anaemias D50–D64</t>
  </si>
  <si>
    <t>1–003 Diarrhoea and gastroenteritis of presumed infectious origin A09</t>
  </si>
  <si>
    <t>1–098 Accidental drowning and submersion W65–W74</t>
  </si>
  <si>
    <t>1–085 Glomerular and renal tubulo–interstitial diseases N00–N15</t>
  </si>
  <si>
    <t>1–065 Acute rheumatic fever and chronic rheumatic heart diseases I00–I09</t>
  </si>
  <si>
    <t>1–071 Remainder of diseases of the circulatory system I71–I99</t>
  </si>
  <si>
    <t>1–057 Remainder of mental and behavioural disorders F01–F09 F20–F99</t>
  </si>
  <si>
    <t>1–060 Alzheimer disease G30</t>
  </si>
  <si>
    <t>1–089 Other direct obstetric deaths O10–O92</t>
  </si>
  <si>
    <t>1–017 Other arthropod-borne viral fevers and viral haemorrhagic fevers A92–A94 A96–A99</t>
  </si>
  <si>
    <t>1–006 Other tuberculosis A17–A19</t>
  </si>
  <si>
    <t>1–020 Human immunodeficiency virus [HIV] disease B20–B24</t>
  </si>
  <si>
    <t>1–050 Remainder of diseases of the blood and blood–forming organs and certain disorders involving the immune mechanism D65–D89</t>
  </si>
  <si>
    <t>1–019 Viral hepatitis B15–B19</t>
  </si>
  <si>
    <t>1–100 Accidental poisoning by and exposure to noxious substances X40–X49</t>
  </si>
  <si>
    <t>1–059 Meningitis G00 G03</t>
  </si>
  <si>
    <t>1–090 Indirect obstetric deaths O98–O99</t>
  </si>
  <si>
    <t>1–070 Atherosclerosis I70</t>
  </si>
  <si>
    <t>1–008 Tetanus A33–A35</t>
  </si>
  <si>
    <t>1–056 Mental and behavioural disorders due to psychoactive substance use F10–F19</t>
  </si>
  <si>
    <t>1–025 Remainder of certain infectious and parasitic diseases A21–A32 A38 A42–A49 A65–A79 A81 
          A83–A89 B00–B04 B06–B09 B25–B49 B58–B64 B66–B94 B99</t>
  </si>
  <si>
    <r>
      <t>Jan-Dec 2021</t>
    </r>
    <r>
      <rPr>
        <i/>
        <vertAlign val="superscript"/>
        <sz val="11"/>
        <color theme="1"/>
        <rFont val="Arial"/>
        <family val="2"/>
      </rPr>
      <t>(p)</t>
    </r>
  </si>
  <si>
    <t>Jan-Dec 2020</t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</si>
  <si>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the Office of the City/Municipal Civil Registrars throughout the country and submitted to the Office of the Civil 
               Registrar General using Certificate of Death-Municipal Form 103)</t>
    </r>
  </si>
  <si>
    <r>
      <t>Table 2.  Number of Registered Deaths Due to COVID-19 by Region of Usual Residence: January to December 2021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</si>
  <si>
    <t xml:space="preserve">Table 3.  Number of Registered Deaths Due to COVID-19 in NCR by City/Municipality of Usual Residence: January to December 2021(p)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</si>
</sst>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_-;\-* #,##0.0_-;_-* &quot;-&quot;_-;_-@_-"/>
    <numFmt numFmtId="167" formatCode="#,##0.0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65" fontId="4" fillId="0" borderId="0" xfId="1" applyNumberFormat="1" applyFont="1"/>
    <xf numFmtId="166" fontId="4" fillId="0" borderId="0" xfId="0" applyNumberFormat="1" applyFont="1"/>
    <xf numFmtId="41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/>
    </xf>
    <xf numFmtId="165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166" fontId="4" fillId="0" borderId="0" xfId="0" applyNumberFormat="1" applyFont="1" applyAlignment="1">
      <alignment horizontal="right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4" fillId="0" borderId="5" xfId="0" applyNumberFormat="1" applyFont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3" fontId="4" fillId="0" borderId="0" xfId="1" applyNumberFormat="1" applyFont="1" applyFill="1"/>
    <xf numFmtId="164" fontId="4" fillId="0" borderId="0" xfId="0" applyNumberFormat="1" applyFont="1"/>
    <xf numFmtId="0" fontId="9" fillId="0" borderId="0" xfId="0" applyFont="1" applyAlignment="1">
      <alignment horizontal="left" vertical="center" wrapText="1" indent="2"/>
    </xf>
    <xf numFmtId="3" fontId="4" fillId="0" borderId="0" xfId="0" applyNumberFormat="1" applyFont="1"/>
    <xf numFmtId="0" fontId="9" fillId="0" borderId="2" xfId="0" applyFont="1" applyBorder="1" applyAlignment="1">
      <alignment horizontal="left" vertical="center" wrapText="1"/>
    </xf>
    <xf numFmtId="3" fontId="4" fillId="0" borderId="2" xfId="0" applyNumberFormat="1" applyFont="1" applyBorder="1"/>
    <xf numFmtId="0" fontId="8" fillId="0" borderId="0" xfId="0" applyFont="1" applyAlignment="1">
      <alignment vertic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2" xfId="0" applyFont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8" fontId="4" fillId="0" borderId="0" xfId="0" applyNumberFormat="1" applyFont="1"/>
    <xf numFmtId="165" fontId="4" fillId="0" borderId="0" xfId="1" applyNumberFormat="1" applyFont="1" applyFill="1" applyAlignment="1"/>
    <xf numFmtId="0" fontId="4" fillId="0" borderId="0" xfId="0" applyFont="1" applyAlignment="1">
      <alignment horizontal="left" indent="5"/>
    </xf>
    <xf numFmtId="0" fontId="4" fillId="0" borderId="0" xfId="0" applyFont="1" applyAlignment="1">
      <alignment horizontal="left" wrapText="1" indent="1"/>
    </xf>
    <xf numFmtId="0" fontId="4" fillId="0" borderId="5" xfId="0" applyFont="1" applyBorder="1"/>
    <xf numFmtId="165" fontId="4" fillId="0" borderId="5" xfId="1" applyNumberFormat="1" applyFont="1" applyBorder="1"/>
    <xf numFmtId="168" fontId="4" fillId="0" borderId="5" xfId="0" applyNumberFormat="1" applyFont="1" applyBorder="1"/>
    <xf numFmtId="165" fontId="4" fillId="0" borderId="5" xfId="1" applyNumberFormat="1" applyFont="1" applyFill="1" applyBorder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4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showGridLines="0" zoomScaleNormal="100" workbookViewId="0"/>
  </sheetViews>
  <sheetFormatPr defaultColWidth="8.6640625" defaultRowHeight="13.8" x14ac:dyDescent="0.25"/>
  <cols>
    <col min="1" max="1" width="102.33203125" style="2" customWidth="1"/>
    <col min="2" max="2" width="10.6640625" style="2" customWidth="1"/>
    <col min="3" max="3" width="9.44140625" style="2" customWidth="1"/>
    <col min="4" max="4" width="6.6640625" style="2" customWidth="1"/>
    <col min="5" max="5" width="11.44140625" style="2" customWidth="1"/>
    <col min="6" max="6" width="10.44140625" style="2" customWidth="1"/>
    <col min="7" max="7" width="7" style="2" customWidth="1"/>
    <col min="8" max="8" width="10.44140625" style="2" customWidth="1"/>
    <col min="9" max="9" width="8.6640625" style="2"/>
    <col min="10" max="10" width="25.6640625" style="2" customWidth="1"/>
    <col min="11" max="16384" width="8.6640625" style="2"/>
  </cols>
  <sheetData>
    <row r="1" spans="1:8" ht="16.2" x14ac:dyDescent="0.25">
      <c r="A1" s="3" t="s">
        <v>53</v>
      </c>
      <c r="B1" s="3"/>
    </row>
    <row r="2" spans="1:8" x14ac:dyDescent="0.25">
      <c r="A2" s="2" t="s">
        <v>52</v>
      </c>
    </row>
    <row r="3" spans="1:8" ht="14.4" thickBot="1" x14ac:dyDescent="0.3"/>
    <row r="4" spans="1:8" ht="15" customHeight="1" x14ac:dyDescent="0.25">
      <c r="A4" s="41" t="s">
        <v>1</v>
      </c>
      <c r="B4" s="43" t="s">
        <v>105</v>
      </c>
      <c r="C4" s="43"/>
      <c r="D4" s="43"/>
      <c r="E4" s="43" t="s">
        <v>106</v>
      </c>
      <c r="F4" s="43"/>
      <c r="G4" s="43"/>
      <c r="H4" s="44" t="s">
        <v>2</v>
      </c>
    </row>
    <row r="5" spans="1:8" x14ac:dyDescent="0.25">
      <c r="A5" s="42"/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45"/>
    </row>
    <row r="6" spans="1:8" ht="11.4" customHeight="1" x14ac:dyDescent="0.25"/>
    <row r="7" spans="1:8" x14ac:dyDescent="0.25">
      <c r="A7" s="2" t="s">
        <v>0</v>
      </c>
      <c r="B7" s="5">
        <v>766126</v>
      </c>
      <c r="C7" s="6">
        <f>B7/$B$7*100</f>
        <v>100</v>
      </c>
      <c r="D7" s="7"/>
      <c r="E7" s="5">
        <f>SUM(E9:E59)</f>
        <v>613936</v>
      </c>
      <c r="F7" s="6">
        <f>E7/$E$7*100</f>
        <v>100</v>
      </c>
      <c r="G7" s="7"/>
      <c r="H7" s="8">
        <f>(B7-E7)/E7*100</f>
        <v>24.789228844700425</v>
      </c>
    </row>
    <row r="8" spans="1:8" ht="9" customHeight="1" x14ac:dyDescent="0.25">
      <c r="B8" s="5"/>
      <c r="C8" s="6"/>
      <c r="D8" s="7"/>
      <c r="E8" s="9"/>
      <c r="F8" s="6"/>
      <c r="G8" s="7"/>
      <c r="H8" s="8"/>
    </row>
    <row r="9" spans="1:8" x14ac:dyDescent="0.25">
      <c r="A9" s="11" t="s">
        <v>60</v>
      </c>
      <c r="B9" s="5">
        <v>136575</v>
      </c>
      <c r="C9" s="6">
        <f t="shared" ref="C9:C59" si="0">B9/$B$7*100</f>
        <v>17.826702135157923</v>
      </c>
      <c r="D9" s="2">
        <v>1</v>
      </c>
      <c r="E9" s="9">
        <v>105281</v>
      </c>
      <c r="F9" s="6">
        <f>E9/$E$7*100</f>
        <v>17.148530139949443</v>
      </c>
      <c r="G9" s="2">
        <v>1</v>
      </c>
      <c r="H9" s="8">
        <f>(B9-E9)/E9*100</f>
        <v>29.724261737635473</v>
      </c>
    </row>
    <row r="10" spans="1:8" x14ac:dyDescent="0.25">
      <c r="A10" s="11" t="s">
        <v>61</v>
      </c>
      <c r="B10" s="5">
        <v>74262</v>
      </c>
      <c r="C10" s="6">
        <f t="shared" si="0"/>
        <v>9.6931836277583585</v>
      </c>
      <c r="D10" s="2">
        <v>2</v>
      </c>
      <c r="E10" s="9">
        <v>64381</v>
      </c>
      <c r="F10" s="6">
        <f t="shared" ref="F10:F59" si="1">E10/$E$7*100</f>
        <v>10.486597951578016</v>
      </c>
      <c r="G10" s="2">
        <v>3</v>
      </c>
      <c r="H10" s="8">
        <f>(B10-E10)/E10*100</f>
        <v>15.34769574874575</v>
      </c>
    </row>
    <row r="11" spans="1:8" x14ac:dyDescent="0.25">
      <c r="A11" s="34" t="s">
        <v>62</v>
      </c>
      <c r="B11" s="5">
        <v>74008</v>
      </c>
      <c r="C11" s="6">
        <f t="shared" si="0"/>
        <v>9.6600298123285206</v>
      </c>
      <c r="D11" s="2">
        <v>3</v>
      </c>
      <c r="E11" s="9">
        <v>9316</v>
      </c>
      <c r="F11" s="6">
        <f t="shared" si="1"/>
        <v>1.5174220114148707</v>
      </c>
      <c r="G11" s="2">
        <v>14</v>
      </c>
      <c r="H11" s="8">
        <f t="shared" ref="H11:H58" si="2">(B11-E11)/E11*100</f>
        <v>694.41820523829972</v>
      </c>
    </row>
    <row r="12" spans="1:8" x14ac:dyDescent="0.25">
      <c r="A12" s="11" t="s">
        <v>58</v>
      </c>
      <c r="B12" s="5">
        <v>59503</v>
      </c>
      <c r="C12" s="6">
        <f t="shared" si="0"/>
        <v>7.7667381083529348</v>
      </c>
      <c r="D12" s="2">
        <v>4</v>
      </c>
      <c r="E12" s="9">
        <v>66342</v>
      </c>
      <c r="F12" s="6">
        <f t="shared" si="1"/>
        <v>10.806012353079149</v>
      </c>
      <c r="G12" s="2">
        <v>2</v>
      </c>
      <c r="H12" s="8">
        <f t="shared" si="2"/>
        <v>-10.308703385487323</v>
      </c>
    </row>
    <row r="13" spans="1:8" x14ac:dyDescent="0.25">
      <c r="A13" s="11" t="s">
        <v>63</v>
      </c>
      <c r="B13" s="5">
        <v>48267</v>
      </c>
      <c r="C13" s="6">
        <f t="shared" si="0"/>
        <v>6.3001386194960096</v>
      </c>
      <c r="D13" s="2">
        <v>5</v>
      </c>
      <c r="E13" s="9">
        <v>39884</v>
      </c>
      <c r="F13" s="6">
        <f t="shared" si="1"/>
        <v>6.4964426259414658</v>
      </c>
      <c r="G13" s="2">
        <v>4</v>
      </c>
      <c r="H13" s="8">
        <f t="shared" si="2"/>
        <v>21.018453515194064</v>
      </c>
    </row>
    <row r="14" spans="1:8" x14ac:dyDescent="0.25">
      <c r="A14" s="11" t="s">
        <v>64</v>
      </c>
      <c r="B14" s="5">
        <v>41719</v>
      </c>
      <c r="C14" s="6">
        <f t="shared" si="0"/>
        <v>5.4454489209346768</v>
      </c>
      <c r="D14" s="2">
        <v>6</v>
      </c>
      <c r="E14" s="9">
        <v>31727</v>
      </c>
      <c r="F14" s="6">
        <f t="shared" si="1"/>
        <v>5.1678025071017171</v>
      </c>
      <c r="G14" s="2">
        <v>6</v>
      </c>
      <c r="H14" s="8">
        <f t="shared" si="2"/>
        <v>31.493680461436629</v>
      </c>
    </row>
    <row r="15" spans="1:8" x14ac:dyDescent="0.25">
      <c r="A15" s="11" t="s">
        <v>65</v>
      </c>
      <c r="B15" s="5">
        <v>32477</v>
      </c>
      <c r="C15" s="6">
        <f t="shared" si="0"/>
        <v>4.2391199358852205</v>
      </c>
      <c r="D15" s="2">
        <v>7</v>
      </c>
      <c r="E15" s="9">
        <v>34305</v>
      </c>
      <c r="F15" s="6">
        <f t="shared" si="1"/>
        <v>5.5877159834249825</v>
      </c>
      <c r="G15" s="2">
        <v>5</v>
      </c>
      <c r="H15" s="8">
        <f t="shared" si="2"/>
        <v>-5.328669290190934</v>
      </c>
    </row>
    <row r="16" spans="1:8" x14ac:dyDescent="0.25">
      <c r="A16" s="34" t="s">
        <v>66</v>
      </c>
      <c r="B16" s="5">
        <v>31715</v>
      </c>
      <c r="C16" s="6">
        <f t="shared" si="0"/>
        <v>4.139658489595706</v>
      </c>
      <c r="D16" s="2">
        <v>8</v>
      </c>
      <c r="E16" s="9">
        <v>20872</v>
      </c>
      <c r="F16" s="6">
        <f t="shared" si="1"/>
        <v>3.3997029006280788</v>
      </c>
      <c r="G16" s="2">
        <v>7</v>
      </c>
      <c r="H16" s="8">
        <f t="shared" si="2"/>
        <v>51.949980835569185</v>
      </c>
    </row>
    <row r="17" spans="1:8" x14ac:dyDescent="0.25">
      <c r="A17" s="11" t="s">
        <v>67</v>
      </c>
      <c r="B17" s="5">
        <v>24119</v>
      </c>
      <c r="C17" s="6">
        <f t="shared" si="0"/>
        <v>3.1481766706781911</v>
      </c>
      <c r="D17" s="2">
        <v>9</v>
      </c>
      <c r="E17" s="9">
        <v>20617</v>
      </c>
      <c r="F17" s="6">
        <f t="shared" si="1"/>
        <v>3.3581676265929996</v>
      </c>
      <c r="G17" s="2">
        <v>8</v>
      </c>
      <c r="H17" s="8">
        <f t="shared" si="2"/>
        <v>16.985982441674345</v>
      </c>
    </row>
    <row r="18" spans="1:8" x14ac:dyDescent="0.25">
      <c r="A18" s="11" t="s">
        <v>68</v>
      </c>
      <c r="B18" s="5">
        <v>21523</v>
      </c>
      <c r="C18" s="6">
        <f t="shared" si="0"/>
        <v>2.8093290137653595</v>
      </c>
      <c r="D18" s="2">
        <v>10</v>
      </c>
      <c r="E18" s="9">
        <v>20599</v>
      </c>
      <c r="F18" s="6">
        <f t="shared" si="1"/>
        <v>3.3552357248964064</v>
      </c>
      <c r="G18" s="2">
        <v>9</v>
      </c>
      <c r="H18" s="8">
        <f t="shared" si="2"/>
        <v>4.4856546434292923</v>
      </c>
    </row>
    <row r="19" spans="1:8" x14ac:dyDescent="0.25">
      <c r="A19" s="11" t="s">
        <v>69</v>
      </c>
      <c r="B19" s="5">
        <v>19975</v>
      </c>
      <c r="C19" s="6">
        <f t="shared" si="0"/>
        <v>2.6072734772087101</v>
      </c>
      <c r="D19" s="2">
        <v>11</v>
      </c>
      <c r="E19" s="9">
        <v>18545</v>
      </c>
      <c r="F19" s="6">
        <f t="shared" si="1"/>
        <v>3.0206731646295379</v>
      </c>
      <c r="G19" s="2">
        <v>10</v>
      </c>
      <c r="H19" s="8">
        <f t="shared" si="2"/>
        <v>7.7109733081693177</v>
      </c>
    </row>
    <row r="20" spans="1:8" x14ac:dyDescent="0.25">
      <c r="A20" s="11" t="s">
        <v>70</v>
      </c>
      <c r="B20" s="5">
        <v>16026</v>
      </c>
      <c r="C20" s="6">
        <f t="shared" si="0"/>
        <v>2.0918230160574107</v>
      </c>
      <c r="D20" s="2">
        <v>12</v>
      </c>
      <c r="E20" s="9">
        <v>18457</v>
      </c>
      <c r="F20" s="6">
        <f t="shared" si="1"/>
        <v>3.0063394230017462</v>
      </c>
      <c r="G20" s="2">
        <v>11</v>
      </c>
      <c r="H20" s="8">
        <f t="shared" si="2"/>
        <v>-13.171154575499811</v>
      </c>
    </row>
    <row r="21" spans="1:8" x14ac:dyDescent="0.25">
      <c r="A21" s="11" t="s">
        <v>71</v>
      </c>
      <c r="B21" s="5">
        <v>10436</v>
      </c>
      <c r="C21" s="6">
        <f t="shared" si="0"/>
        <v>1.3621780229361751</v>
      </c>
      <c r="D21" s="2">
        <v>13</v>
      </c>
      <c r="E21" s="9">
        <v>7651</v>
      </c>
      <c r="F21" s="6">
        <f t="shared" si="1"/>
        <v>1.2462211044799458</v>
      </c>
      <c r="G21" s="2">
        <v>17</v>
      </c>
      <c r="H21" s="8">
        <f t="shared" si="2"/>
        <v>36.400470526728533</v>
      </c>
    </row>
    <row r="22" spans="1:8" x14ac:dyDescent="0.25">
      <c r="A22" s="11" t="s">
        <v>72</v>
      </c>
      <c r="B22" s="5">
        <v>9523</v>
      </c>
      <c r="C22" s="6">
        <f t="shared" si="0"/>
        <v>1.2430070249541199</v>
      </c>
      <c r="D22" s="2">
        <v>14</v>
      </c>
      <c r="E22" s="9">
        <v>9846</v>
      </c>
      <c r="F22" s="6">
        <f t="shared" si="1"/>
        <v>1.6037502280367988</v>
      </c>
      <c r="G22" s="2">
        <v>12</v>
      </c>
      <c r="H22" s="8">
        <f t="shared" si="2"/>
        <v>-3.2805200081251269</v>
      </c>
    </row>
    <row r="23" spans="1:8" x14ac:dyDescent="0.25">
      <c r="A23" s="11" t="s">
        <v>73</v>
      </c>
      <c r="B23" s="5">
        <v>9126</v>
      </c>
      <c r="C23" s="6">
        <f t="shared" si="0"/>
        <v>1.1911878724909482</v>
      </c>
      <c r="D23" s="2">
        <v>15</v>
      </c>
      <c r="E23" s="9">
        <v>8787</v>
      </c>
      <c r="F23" s="6">
        <f t="shared" si="1"/>
        <v>1.4312566782205312</v>
      </c>
      <c r="G23" s="2">
        <v>16</v>
      </c>
      <c r="H23" s="8">
        <f t="shared" si="2"/>
        <v>3.8579720040969616</v>
      </c>
    </row>
    <row r="24" spans="1:8" x14ac:dyDescent="0.25">
      <c r="A24" s="11" t="s">
        <v>74</v>
      </c>
      <c r="B24" s="5">
        <v>9014</v>
      </c>
      <c r="C24" s="6">
        <f t="shared" si="0"/>
        <v>1.1765688672620431</v>
      </c>
      <c r="D24" s="2">
        <v>16</v>
      </c>
      <c r="E24" s="9">
        <v>9227</v>
      </c>
      <c r="F24" s="6">
        <f t="shared" si="1"/>
        <v>1.5029253863594902</v>
      </c>
      <c r="G24" s="2">
        <v>15</v>
      </c>
      <c r="H24" s="8">
        <f t="shared" si="2"/>
        <v>-2.308442614067411</v>
      </c>
    </row>
    <row r="25" spans="1:8" x14ac:dyDescent="0.25">
      <c r="A25" s="11" t="s">
        <v>54</v>
      </c>
      <c r="B25" s="5">
        <v>8687</v>
      </c>
      <c r="C25" s="6">
        <f t="shared" si="0"/>
        <v>1.1338865930669368</v>
      </c>
      <c r="D25" s="2">
        <v>17</v>
      </c>
      <c r="E25" s="9">
        <v>9609</v>
      </c>
      <c r="F25" s="6">
        <f t="shared" si="1"/>
        <v>1.5651468556983139</v>
      </c>
      <c r="G25" s="2">
        <v>13</v>
      </c>
      <c r="H25" s="8">
        <f t="shared" si="2"/>
        <v>-9.5951711936725985</v>
      </c>
    </row>
    <row r="26" spans="1:8" x14ac:dyDescent="0.25">
      <c r="A26" s="11" t="s">
        <v>75</v>
      </c>
      <c r="B26" s="5">
        <v>8464</v>
      </c>
      <c r="C26" s="6">
        <f t="shared" si="0"/>
        <v>1.1047791094415278</v>
      </c>
      <c r="D26" s="2">
        <v>18</v>
      </c>
      <c r="E26" s="9">
        <v>7225</v>
      </c>
      <c r="F26" s="6">
        <f t="shared" si="1"/>
        <v>1.1768327643272263</v>
      </c>
      <c r="G26" s="2">
        <v>19</v>
      </c>
      <c r="H26" s="8">
        <f t="shared" si="2"/>
        <v>17.148788927335641</v>
      </c>
    </row>
    <row r="27" spans="1:8" x14ac:dyDescent="0.25">
      <c r="A27" s="11" t="s">
        <v>76</v>
      </c>
      <c r="B27" s="5">
        <v>6967</v>
      </c>
      <c r="C27" s="6">
        <f t="shared" si="0"/>
        <v>0.90938044133732576</v>
      </c>
      <c r="D27" s="2">
        <v>19</v>
      </c>
      <c r="E27" s="9">
        <v>6724</v>
      </c>
      <c r="F27" s="6">
        <f t="shared" si="1"/>
        <v>1.0952281671053661</v>
      </c>
      <c r="G27" s="2">
        <v>20</v>
      </c>
      <c r="H27" s="8">
        <f t="shared" si="2"/>
        <v>3.6139202855443191</v>
      </c>
    </row>
    <row r="28" spans="1:8" x14ac:dyDescent="0.25">
      <c r="A28" s="11" t="s">
        <v>77</v>
      </c>
      <c r="B28" s="5">
        <v>6263</v>
      </c>
      <c r="C28" s="6">
        <f t="shared" si="0"/>
        <v>0.81748955132706635</v>
      </c>
      <c r="D28" s="2">
        <v>20</v>
      </c>
      <c r="E28" s="9">
        <v>4261</v>
      </c>
      <c r="F28" s="6">
        <f t="shared" si="1"/>
        <v>0.69404628495478349</v>
      </c>
      <c r="G28" s="2">
        <v>27</v>
      </c>
      <c r="H28" s="8">
        <f t="shared" si="2"/>
        <v>46.984275991551279</v>
      </c>
    </row>
    <row r="29" spans="1:8" x14ac:dyDescent="0.25">
      <c r="A29" s="11" t="s">
        <v>78</v>
      </c>
      <c r="B29" s="5">
        <v>6071</v>
      </c>
      <c r="C29" s="6">
        <f t="shared" si="0"/>
        <v>0.79242839950608646</v>
      </c>
      <c r="D29" s="2">
        <v>21</v>
      </c>
      <c r="E29" s="9">
        <v>5572</v>
      </c>
      <c r="F29" s="6">
        <f t="shared" si="1"/>
        <v>0.90758645852336406</v>
      </c>
      <c r="G29" s="2">
        <v>21</v>
      </c>
      <c r="H29" s="8">
        <f t="shared" si="2"/>
        <v>8.9554917444364683</v>
      </c>
    </row>
    <row r="30" spans="1:8" x14ac:dyDescent="0.25">
      <c r="A30" s="11" t="s">
        <v>79</v>
      </c>
      <c r="B30" s="5">
        <v>5468</v>
      </c>
      <c r="C30" s="6">
        <f t="shared" si="0"/>
        <v>0.71372071956832162</v>
      </c>
      <c r="D30" s="2">
        <v>22</v>
      </c>
      <c r="E30" s="9">
        <v>7373</v>
      </c>
      <c r="F30" s="6">
        <f t="shared" si="1"/>
        <v>1.2009395116103307</v>
      </c>
      <c r="G30" s="2">
        <v>18</v>
      </c>
      <c r="H30" s="8">
        <f t="shared" si="2"/>
        <v>-25.837515258375156</v>
      </c>
    </row>
    <row r="31" spans="1:8" x14ac:dyDescent="0.25">
      <c r="A31" s="11" t="s">
        <v>55</v>
      </c>
      <c r="B31" s="5">
        <v>5441</v>
      </c>
      <c r="C31" s="6">
        <f t="shared" si="0"/>
        <v>0.71019649509349636</v>
      </c>
      <c r="D31" s="2">
        <v>23</v>
      </c>
      <c r="E31" s="9">
        <v>4556</v>
      </c>
      <c r="F31" s="6">
        <f t="shared" si="1"/>
        <v>0.7420968960934039</v>
      </c>
      <c r="G31" s="2">
        <v>26</v>
      </c>
      <c r="H31" s="8">
        <f t="shared" si="2"/>
        <v>19.424934152765584</v>
      </c>
    </row>
    <row r="32" spans="1:8" x14ac:dyDescent="0.25">
      <c r="A32" s="11" t="s">
        <v>80</v>
      </c>
      <c r="B32" s="5">
        <v>5164</v>
      </c>
      <c r="C32" s="6">
        <f t="shared" si="0"/>
        <v>0.67404056251843691</v>
      </c>
      <c r="D32" s="2">
        <v>24</v>
      </c>
      <c r="E32" s="9">
        <v>5239</v>
      </c>
      <c r="F32" s="6">
        <f t="shared" si="1"/>
        <v>0.85334627713637912</v>
      </c>
      <c r="G32" s="2">
        <v>22</v>
      </c>
      <c r="H32" s="8">
        <f t="shared" si="2"/>
        <v>-1.431570910479099</v>
      </c>
    </row>
    <row r="33" spans="1:8" x14ac:dyDescent="0.25">
      <c r="A33" s="11" t="s">
        <v>81</v>
      </c>
      <c r="B33" s="5">
        <v>5048</v>
      </c>
      <c r="C33" s="6">
        <f t="shared" si="0"/>
        <v>0.65889944995992833</v>
      </c>
      <c r="D33" s="2">
        <v>25</v>
      </c>
      <c r="E33" s="9">
        <v>3464</v>
      </c>
      <c r="F33" s="6">
        <f t="shared" si="1"/>
        <v>0.56422819316671446</v>
      </c>
      <c r="G33" s="2">
        <v>29</v>
      </c>
      <c r="H33" s="8">
        <f t="shared" si="2"/>
        <v>45.727482678983833</v>
      </c>
    </row>
    <row r="34" spans="1:8" x14ac:dyDescent="0.25">
      <c r="A34" s="11" t="s">
        <v>56</v>
      </c>
      <c r="B34" s="5">
        <v>4810</v>
      </c>
      <c r="C34" s="6">
        <f t="shared" si="0"/>
        <v>0.62783406384850537</v>
      </c>
      <c r="D34" s="2">
        <v>26</v>
      </c>
      <c r="E34" s="9">
        <v>4731</v>
      </c>
      <c r="F34" s="6">
        <f t="shared" si="1"/>
        <v>0.77060149592139904</v>
      </c>
      <c r="G34" s="2">
        <v>25</v>
      </c>
      <c r="H34" s="8">
        <f t="shared" si="2"/>
        <v>1.6698372437116888</v>
      </c>
    </row>
    <row r="35" spans="1:8" x14ac:dyDescent="0.25">
      <c r="A35" s="11" t="s">
        <v>82</v>
      </c>
      <c r="B35" s="5">
        <v>4440</v>
      </c>
      <c r="C35" s="6">
        <f t="shared" si="0"/>
        <v>0.57953913586015882</v>
      </c>
      <c r="D35" s="2">
        <v>27</v>
      </c>
      <c r="E35" s="9">
        <v>4773</v>
      </c>
      <c r="F35" s="6">
        <f t="shared" si="1"/>
        <v>0.77744259988011777</v>
      </c>
      <c r="G35" s="2">
        <v>24</v>
      </c>
      <c r="H35" s="8">
        <f t="shared" si="2"/>
        <v>-6.9767441860465116</v>
      </c>
    </row>
    <row r="36" spans="1:8" x14ac:dyDescent="0.25">
      <c r="A36" s="11" t="s">
        <v>83</v>
      </c>
      <c r="B36" s="5">
        <v>3883</v>
      </c>
      <c r="C36" s="6">
        <f t="shared" si="0"/>
        <v>0.50683569021283703</v>
      </c>
      <c r="D36" s="2">
        <v>28</v>
      </c>
      <c r="E36" s="9">
        <v>4892</v>
      </c>
      <c r="F36" s="6">
        <f t="shared" si="1"/>
        <v>0.79682572776315441</v>
      </c>
      <c r="G36" s="2">
        <v>23</v>
      </c>
      <c r="H36" s="8">
        <f t="shared" si="2"/>
        <v>-20.625511038430091</v>
      </c>
    </row>
    <row r="37" spans="1:8" x14ac:dyDescent="0.25">
      <c r="A37" s="11" t="s">
        <v>57</v>
      </c>
      <c r="B37" s="5">
        <v>3575</v>
      </c>
      <c r="C37" s="6">
        <f t="shared" si="0"/>
        <v>0.4666334258333486</v>
      </c>
      <c r="D37" s="2">
        <v>29</v>
      </c>
      <c r="E37" s="9">
        <v>3744</v>
      </c>
      <c r="F37" s="6">
        <f t="shared" si="1"/>
        <v>0.60983555289150659</v>
      </c>
      <c r="G37" s="2">
        <v>28</v>
      </c>
      <c r="H37" s="8">
        <f t="shared" si="2"/>
        <v>-4.5138888888888884</v>
      </c>
    </row>
    <row r="38" spans="1:8" x14ac:dyDescent="0.25">
      <c r="A38" s="11" t="s">
        <v>84</v>
      </c>
      <c r="B38" s="5">
        <v>3332</v>
      </c>
      <c r="C38" s="6">
        <f t="shared" si="0"/>
        <v>0.43491540555992092</v>
      </c>
      <c r="D38" s="2">
        <v>30</v>
      </c>
      <c r="E38" s="9">
        <v>3284</v>
      </c>
      <c r="F38" s="6">
        <f t="shared" si="1"/>
        <v>0.5349091762007766</v>
      </c>
      <c r="G38" s="2">
        <v>30</v>
      </c>
      <c r="H38" s="8">
        <f t="shared" si="2"/>
        <v>1.4616321559074299</v>
      </c>
    </row>
    <row r="39" spans="1:8" x14ac:dyDescent="0.25">
      <c r="A39" s="11" t="s">
        <v>85</v>
      </c>
      <c r="B39" s="5">
        <v>3218</v>
      </c>
      <c r="C39" s="6">
        <f t="shared" si="0"/>
        <v>0.42003534666621417</v>
      </c>
      <c r="D39" s="2">
        <v>31</v>
      </c>
      <c r="E39" s="9">
        <v>2709</v>
      </c>
      <c r="F39" s="6">
        <f t="shared" si="1"/>
        <v>0.44125120533736417</v>
      </c>
      <c r="G39" s="2">
        <v>33</v>
      </c>
      <c r="H39" s="8">
        <f t="shared" si="2"/>
        <v>18.789221114802508</v>
      </c>
    </row>
    <row r="40" spans="1:8" x14ac:dyDescent="0.25">
      <c r="A40" s="11" t="s">
        <v>86</v>
      </c>
      <c r="B40" s="5">
        <v>2938</v>
      </c>
      <c r="C40" s="6">
        <f t="shared" si="0"/>
        <v>0.38348783359395189</v>
      </c>
      <c r="D40" s="2">
        <v>32</v>
      </c>
      <c r="E40" s="9">
        <v>2758</v>
      </c>
      <c r="F40" s="6">
        <f t="shared" si="1"/>
        <v>0.44923249328920284</v>
      </c>
      <c r="G40" s="2">
        <v>32</v>
      </c>
      <c r="H40" s="8">
        <f t="shared" si="2"/>
        <v>6.5264684554024646</v>
      </c>
    </row>
    <row r="41" spans="1:8" x14ac:dyDescent="0.25">
      <c r="A41" s="11" t="s">
        <v>87</v>
      </c>
      <c r="B41" s="5">
        <v>2881</v>
      </c>
      <c r="C41" s="6">
        <f t="shared" si="0"/>
        <v>0.37604780414709854</v>
      </c>
      <c r="D41" s="2">
        <v>33</v>
      </c>
      <c r="E41" s="9">
        <v>3126</v>
      </c>
      <c r="F41" s="6">
        <f t="shared" si="1"/>
        <v>0.5091735946417868</v>
      </c>
      <c r="G41" s="2">
        <v>31</v>
      </c>
      <c r="H41" s="8">
        <f t="shared" si="2"/>
        <v>-7.8374920025591805</v>
      </c>
    </row>
    <row r="42" spans="1:8" x14ac:dyDescent="0.25">
      <c r="A42" s="11" t="s">
        <v>88</v>
      </c>
      <c r="B42" s="5">
        <v>1738</v>
      </c>
      <c r="C42" s="6">
        <f t="shared" si="0"/>
        <v>0.22685563471282788</v>
      </c>
      <c r="D42" s="2">
        <v>34</v>
      </c>
      <c r="E42" s="9">
        <v>1807</v>
      </c>
      <c r="F42" s="6">
        <f t="shared" si="1"/>
        <v>0.29433035365249799</v>
      </c>
      <c r="G42" s="2">
        <v>34</v>
      </c>
      <c r="H42" s="8">
        <f t="shared" si="2"/>
        <v>-3.8184836745987827</v>
      </c>
    </row>
    <row r="43" spans="1:8" ht="27.75" customHeight="1" x14ac:dyDescent="0.25">
      <c r="A43" s="35" t="s">
        <v>104</v>
      </c>
      <c r="B43" s="5">
        <v>1554</v>
      </c>
      <c r="C43" s="6">
        <f t="shared" si="0"/>
        <v>0.20283869755105557</v>
      </c>
      <c r="D43" s="2">
        <v>35</v>
      </c>
      <c r="E43" s="9">
        <v>1558</v>
      </c>
      <c r="F43" s="6">
        <f t="shared" si="1"/>
        <v>0.25377238018295067</v>
      </c>
      <c r="G43" s="2">
        <v>36</v>
      </c>
      <c r="H43" s="8">
        <f t="shared" si="2"/>
        <v>-0.25673940949935814</v>
      </c>
    </row>
    <row r="44" spans="1:8" x14ac:dyDescent="0.25">
      <c r="A44" s="11" t="s">
        <v>89</v>
      </c>
      <c r="B44" s="5">
        <v>1484</v>
      </c>
      <c r="C44" s="6">
        <f t="shared" si="0"/>
        <v>0.19370181928299002</v>
      </c>
      <c r="D44" s="2">
        <v>36</v>
      </c>
      <c r="E44" s="9">
        <v>1664</v>
      </c>
      <c r="F44" s="6">
        <f t="shared" si="1"/>
        <v>0.2710380235073363</v>
      </c>
      <c r="G44" s="2">
        <v>35</v>
      </c>
      <c r="H44" s="8">
        <f t="shared" si="2"/>
        <v>-10.817307692307693</v>
      </c>
    </row>
    <row r="45" spans="1:8" x14ac:dyDescent="0.25">
      <c r="A45" s="11" t="s">
        <v>90</v>
      </c>
      <c r="B45" s="5">
        <v>1409</v>
      </c>
      <c r="C45" s="6">
        <f t="shared" si="0"/>
        <v>0.18391230685291976</v>
      </c>
      <c r="D45" s="2">
        <v>37</v>
      </c>
      <c r="E45" s="9">
        <v>972</v>
      </c>
      <c r="F45" s="6">
        <f t="shared" si="1"/>
        <v>0.15832269161606422</v>
      </c>
      <c r="G45" s="2">
        <v>40</v>
      </c>
      <c r="H45" s="8">
        <f t="shared" si="2"/>
        <v>44.958847736625515</v>
      </c>
    </row>
    <row r="46" spans="1:8" x14ac:dyDescent="0.25">
      <c r="A46" s="11" t="s">
        <v>91</v>
      </c>
      <c r="B46" s="5">
        <v>1263</v>
      </c>
      <c r="C46" s="6">
        <f t="shared" si="0"/>
        <v>0.164855389322383</v>
      </c>
      <c r="D46" s="2">
        <v>38</v>
      </c>
      <c r="E46" s="9">
        <v>893</v>
      </c>
      <c r="F46" s="6">
        <f t="shared" si="1"/>
        <v>0.14545490083656928</v>
      </c>
      <c r="G46" s="2">
        <v>43</v>
      </c>
      <c r="H46" s="8">
        <f t="shared" si="2"/>
        <v>41.433370660694294</v>
      </c>
    </row>
    <row r="47" spans="1:8" x14ac:dyDescent="0.25">
      <c r="A47" s="11" t="s">
        <v>92</v>
      </c>
      <c r="B47" s="5">
        <v>1055</v>
      </c>
      <c r="C47" s="6">
        <f t="shared" si="0"/>
        <v>0.13770580818298819</v>
      </c>
      <c r="D47" s="2">
        <v>39</v>
      </c>
      <c r="E47" s="9">
        <v>1519</v>
      </c>
      <c r="F47" s="6">
        <f t="shared" si="1"/>
        <v>0.24741992650699748</v>
      </c>
      <c r="G47" s="2">
        <v>37</v>
      </c>
      <c r="H47" s="8">
        <f t="shared" si="2"/>
        <v>-30.546412113232392</v>
      </c>
    </row>
    <row r="48" spans="1:8" x14ac:dyDescent="0.25">
      <c r="A48" s="11" t="s">
        <v>93</v>
      </c>
      <c r="B48" s="5">
        <v>1019</v>
      </c>
      <c r="C48" s="6">
        <f t="shared" si="0"/>
        <v>0.13300684221655446</v>
      </c>
      <c r="D48" s="2">
        <v>40</v>
      </c>
      <c r="E48" s="9">
        <v>1017</v>
      </c>
      <c r="F48" s="6">
        <f t="shared" si="1"/>
        <v>0.16565244585754868</v>
      </c>
      <c r="G48" s="2">
        <v>39</v>
      </c>
      <c r="H48" s="8">
        <f t="shared" si="2"/>
        <v>0.19665683382497542</v>
      </c>
    </row>
    <row r="49" spans="1:13" x14ac:dyDescent="0.25">
      <c r="A49" s="11" t="s">
        <v>94</v>
      </c>
      <c r="B49" s="5">
        <v>970</v>
      </c>
      <c r="C49" s="6">
        <f t="shared" si="0"/>
        <v>0.12661102742890856</v>
      </c>
      <c r="D49" s="2">
        <v>41</v>
      </c>
      <c r="E49" s="9">
        <v>1033</v>
      </c>
      <c r="F49" s="6">
        <f t="shared" si="1"/>
        <v>0.16825858069896535</v>
      </c>
      <c r="G49" s="2">
        <v>38</v>
      </c>
      <c r="H49" s="8">
        <f t="shared" si="2"/>
        <v>-6.098741529525654</v>
      </c>
    </row>
    <row r="50" spans="1:13" x14ac:dyDescent="0.25">
      <c r="A50" s="11" t="s">
        <v>95</v>
      </c>
      <c r="B50" s="5">
        <v>865</v>
      </c>
      <c r="C50" s="6">
        <f t="shared" si="0"/>
        <v>0.11290571002681021</v>
      </c>
      <c r="D50" s="2">
        <v>42</v>
      </c>
      <c r="E50" s="9">
        <v>955</v>
      </c>
      <c r="F50" s="6">
        <f t="shared" si="1"/>
        <v>0.15555367334705897</v>
      </c>
      <c r="G50" s="2">
        <v>41</v>
      </c>
      <c r="H50" s="8">
        <f t="shared" si="2"/>
        <v>-9.4240837696335085</v>
      </c>
    </row>
    <row r="51" spans="1:13" ht="27.6" x14ac:dyDescent="0.25">
      <c r="A51" s="35" t="s">
        <v>96</v>
      </c>
      <c r="B51" s="5">
        <v>786</v>
      </c>
      <c r="C51" s="6">
        <f t="shared" si="0"/>
        <v>0.1025940902671362</v>
      </c>
      <c r="D51" s="2">
        <v>43</v>
      </c>
      <c r="E51" s="9">
        <v>860</v>
      </c>
      <c r="F51" s="6">
        <f t="shared" si="1"/>
        <v>0.14007974772614734</v>
      </c>
      <c r="G51" s="2">
        <v>44</v>
      </c>
      <c r="H51" s="8">
        <f t="shared" si="2"/>
        <v>-8.6046511627906987</v>
      </c>
    </row>
    <row r="52" spans="1:13" x14ac:dyDescent="0.25">
      <c r="A52" s="11" t="s">
        <v>97</v>
      </c>
      <c r="B52" s="5">
        <v>732</v>
      </c>
      <c r="C52" s="6">
        <f t="shared" si="0"/>
        <v>9.5545641317485636E-2</v>
      </c>
      <c r="D52" s="2">
        <v>44</v>
      </c>
      <c r="E52" s="9">
        <v>902</v>
      </c>
      <c r="F52" s="6">
        <f t="shared" si="1"/>
        <v>0.14692085168486618</v>
      </c>
      <c r="G52" s="2">
        <v>42</v>
      </c>
      <c r="H52" s="8">
        <f t="shared" si="2"/>
        <v>-18.847006651884701</v>
      </c>
    </row>
    <row r="53" spans="1:13" x14ac:dyDescent="0.25">
      <c r="A53" s="11" t="s">
        <v>98</v>
      </c>
      <c r="B53" s="5">
        <v>698</v>
      </c>
      <c r="C53" s="6">
        <f t="shared" si="0"/>
        <v>9.1107729015853789E-2</v>
      </c>
      <c r="D53" s="2">
        <v>45</v>
      </c>
      <c r="E53" s="9">
        <v>498</v>
      </c>
      <c r="F53" s="6">
        <f t="shared" si="1"/>
        <v>8.111594693909463E-2</v>
      </c>
      <c r="G53" s="2">
        <v>46</v>
      </c>
      <c r="H53" s="8">
        <f t="shared" si="2"/>
        <v>40.160642570281126</v>
      </c>
    </row>
    <row r="54" spans="1:13" x14ac:dyDescent="0.25">
      <c r="A54" s="11" t="s">
        <v>99</v>
      </c>
      <c r="B54" s="5">
        <v>643</v>
      </c>
      <c r="C54" s="6">
        <f t="shared" si="0"/>
        <v>8.3928753233802264E-2</v>
      </c>
      <c r="D54" s="2">
        <v>46</v>
      </c>
      <c r="E54" s="9">
        <v>688</v>
      </c>
      <c r="F54" s="6">
        <f t="shared" si="1"/>
        <v>0.11206379818091787</v>
      </c>
      <c r="G54" s="2">
        <v>45</v>
      </c>
      <c r="H54" s="8">
        <f t="shared" si="2"/>
        <v>-6.5406976744186052</v>
      </c>
    </row>
    <row r="55" spans="1:13" x14ac:dyDescent="0.25">
      <c r="A55" s="11" t="s">
        <v>100</v>
      </c>
      <c r="B55" s="5">
        <v>504</v>
      </c>
      <c r="C55" s="6">
        <f t="shared" si="0"/>
        <v>6.5785523530072082E-2</v>
      </c>
      <c r="D55" s="2">
        <v>47</v>
      </c>
      <c r="E55" s="9">
        <v>258</v>
      </c>
      <c r="F55" s="6">
        <f t="shared" si="1"/>
        <v>4.2023924317844207E-2</v>
      </c>
      <c r="G55" s="2">
        <v>54</v>
      </c>
      <c r="H55" s="8">
        <f t="shared" si="2"/>
        <v>95.348837209302332</v>
      </c>
    </row>
    <row r="56" spans="1:13" x14ac:dyDescent="0.25">
      <c r="A56" s="11" t="s">
        <v>101</v>
      </c>
      <c r="B56" s="5">
        <v>498</v>
      </c>
      <c r="C56" s="6">
        <f t="shared" si="0"/>
        <v>6.5002362535666464E-2</v>
      </c>
      <c r="D56" s="2">
        <v>48</v>
      </c>
      <c r="E56" s="9">
        <v>341</v>
      </c>
      <c r="F56" s="6">
        <f t="shared" si="1"/>
        <v>5.5543248807693305E-2</v>
      </c>
      <c r="G56" s="2">
        <v>51</v>
      </c>
      <c r="H56" s="8">
        <f t="shared" si="2"/>
        <v>46.041055718475072</v>
      </c>
    </row>
    <row r="57" spans="1:13" x14ac:dyDescent="0.25">
      <c r="A57" s="11" t="s">
        <v>102</v>
      </c>
      <c r="B57" s="5">
        <v>479</v>
      </c>
      <c r="C57" s="6">
        <f t="shared" si="0"/>
        <v>6.2522352720048649E-2</v>
      </c>
      <c r="D57" s="2">
        <v>49</v>
      </c>
      <c r="E57" s="9">
        <v>498</v>
      </c>
      <c r="F57" s="6">
        <f t="shared" si="1"/>
        <v>8.111594693909463E-2</v>
      </c>
      <c r="G57" s="2">
        <v>46</v>
      </c>
      <c r="H57" s="8">
        <f t="shared" si="2"/>
        <v>-3.8152610441767072</v>
      </c>
    </row>
    <row r="58" spans="1:13" x14ac:dyDescent="0.25">
      <c r="A58" s="11" t="s">
        <v>103</v>
      </c>
      <c r="B58" s="5">
        <v>458</v>
      </c>
      <c r="C58" s="6">
        <f t="shared" si="0"/>
        <v>5.9781289239628985E-2</v>
      </c>
      <c r="D58" s="2">
        <v>50</v>
      </c>
      <c r="E58" s="9">
        <v>351</v>
      </c>
      <c r="F58" s="6">
        <f t="shared" si="1"/>
        <v>5.7172083083578747E-2</v>
      </c>
      <c r="G58" s="2">
        <v>50</v>
      </c>
      <c r="H58" s="8">
        <f t="shared" si="2"/>
        <v>30.484330484330485</v>
      </c>
    </row>
    <row r="59" spans="1:13" x14ac:dyDescent="0.25">
      <c r="A59" s="2" t="s">
        <v>59</v>
      </c>
      <c r="B59" s="5">
        <v>45053</v>
      </c>
      <c r="C59" s="6">
        <f t="shared" si="0"/>
        <v>5.8806253801593993</v>
      </c>
      <c r="D59" s="7"/>
      <c r="E59" s="5">
        <v>28245</v>
      </c>
      <c r="F59" s="6">
        <f t="shared" si="1"/>
        <v>4.6006424122384093</v>
      </c>
      <c r="G59" s="7"/>
      <c r="H59" s="8"/>
    </row>
    <row r="60" spans="1:13" ht="6.75" customHeight="1" thickBot="1" x14ac:dyDescent="0.3">
      <c r="A60" s="11"/>
      <c r="B60" s="7"/>
      <c r="C60" s="12"/>
      <c r="D60" s="7"/>
      <c r="E60" s="7"/>
      <c r="F60" s="7"/>
      <c r="G60" s="7"/>
      <c r="H60" s="8"/>
    </row>
    <row r="61" spans="1:13" s="1" customFormat="1" ht="25.5" customHeight="1" x14ac:dyDescent="0.25">
      <c r="A61" s="46" t="s">
        <v>107</v>
      </c>
      <c r="B61" s="46"/>
      <c r="C61" s="46"/>
      <c r="D61" s="46"/>
      <c r="E61" s="46"/>
      <c r="F61" s="46"/>
      <c r="G61" s="46"/>
      <c r="H61" s="46"/>
      <c r="I61" s="2"/>
      <c r="J61" s="2"/>
      <c r="K61" s="2"/>
      <c r="L61" s="2"/>
      <c r="M61" s="2"/>
    </row>
    <row r="62" spans="1:13" s="1" customFormat="1" x14ac:dyDescent="0.25">
      <c r="A62" s="40" t="s">
        <v>33</v>
      </c>
      <c r="B62" s="40"/>
      <c r="C62" s="40"/>
      <c r="D62" s="40"/>
      <c r="E62" s="40"/>
      <c r="F62" s="40"/>
      <c r="G62" s="40"/>
      <c r="H62" s="40"/>
      <c r="I62" s="2"/>
      <c r="J62" s="2"/>
      <c r="K62" s="2"/>
      <c r="L62" s="2"/>
      <c r="M62" s="2"/>
    </row>
    <row r="63" spans="1:13" s="1" customFormat="1" ht="15" x14ac:dyDescent="0.25">
      <c r="A63" s="14" t="s">
        <v>49</v>
      </c>
      <c r="I63" s="2"/>
      <c r="J63" s="2"/>
      <c r="K63" s="2"/>
      <c r="L63" s="2"/>
      <c r="M63" s="2"/>
    </row>
    <row r="64" spans="1:13" ht="14.4" x14ac:dyDescent="0.25">
      <c r="A64" s="13" t="s">
        <v>6</v>
      </c>
    </row>
  </sheetData>
  <mergeCells count="6">
    <mergeCell ref="A62:H62"/>
    <mergeCell ref="A4:A5"/>
    <mergeCell ref="B4:D4"/>
    <mergeCell ref="E4:G4"/>
    <mergeCell ref="H4:H5"/>
    <mergeCell ref="A61:H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showGridLines="0" workbookViewId="0"/>
  </sheetViews>
  <sheetFormatPr defaultColWidth="9.109375" defaultRowHeight="13.8" x14ac:dyDescent="0.25"/>
  <cols>
    <col min="1" max="1" width="52.5546875" style="2" customWidth="1"/>
    <col min="2" max="4" width="14.6640625" style="2" customWidth="1"/>
    <col min="5" max="16384" width="9.109375" style="2"/>
  </cols>
  <sheetData>
    <row r="1" spans="1:4" ht="16.2" x14ac:dyDescent="0.25">
      <c r="A1" s="3" t="s">
        <v>108</v>
      </c>
    </row>
    <row r="2" spans="1:4" ht="14.4" thickBot="1" x14ac:dyDescent="0.3">
      <c r="A2" s="3" t="str">
        <f>'Table 1'!A2</f>
        <v>(Preliminary as of 31 January 2022)</v>
      </c>
    </row>
    <row r="3" spans="1:4" x14ac:dyDescent="0.25">
      <c r="A3" s="47" t="s">
        <v>7</v>
      </c>
      <c r="B3" s="47" t="s">
        <v>8</v>
      </c>
      <c r="C3" s="47"/>
      <c r="D3" s="24"/>
    </row>
    <row r="4" spans="1:4" x14ac:dyDescent="0.25">
      <c r="A4" s="48"/>
      <c r="B4" s="15" t="s">
        <v>3</v>
      </c>
      <c r="C4" s="16" t="s">
        <v>4</v>
      </c>
      <c r="D4" s="25" t="s">
        <v>5</v>
      </c>
    </row>
    <row r="5" spans="1:4" x14ac:dyDescent="0.25">
      <c r="A5" s="10" t="s">
        <v>9</v>
      </c>
      <c r="B5" s="17">
        <v>105723</v>
      </c>
      <c r="C5" s="18">
        <v>100</v>
      </c>
      <c r="D5" s="26"/>
    </row>
    <row r="6" spans="1:4" x14ac:dyDescent="0.25">
      <c r="A6" s="19" t="s">
        <v>10</v>
      </c>
      <c r="B6" s="20">
        <v>20924</v>
      </c>
      <c r="C6" s="18">
        <v>19.791341524550006</v>
      </c>
      <c r="D6" s="2">
        <v>2</v>
      </c>
    </row>
    <row r="7" spans="1:4" x14ac:dyDescent="0.25">
      <c r="A7" s="19" t="s">
        <v>34</v>
      </c>
      <c r="B7" s="20">
        <v>2080</v>
      </c>
      <c r="C7" s="18">
        <v>1.9674053895557257</v>
      </c>
      <c r="D7" s="2">
        <v>13</v>
      </c>
    </row>
    <row r="8" spans="1:4" x14ac:dyDescent="0.25">
      <c r="A8" s="19" t="s">
        <v>35</v>
      </c>
      <c r="B8" s="20">
        <v>5678</v>
      </c>
      <c r="C8" s="18">
        <v>5.3706383662968324</v>
      </c>
      <c r="D8" s="2">
        <v>6</v>
      </c>
    </row>
    <row r="9" spans="1:4" x14ac:dyDescent="0.25">
      <c r="A9" s="19" t="s">
        <v>36</v>
      </c>
      <c r="B9" s="20">
        <v>5453</v>
      </c>
      <c r="C9" s="18">
        <v>5.1578180717535451</v>
      </c>
      <c r="D9" s="2">
        <v>7</v>
      </c>
    </row>
    <row r="10" spans="1:4" x14ac:dyDescent="0.25">
      <c r="A10" s="19" t="s">
        <v>37</v>
      </c>
      <c r="B10" s="20">
        <v>18828</v>
      </c>
      <c r="C10" s="18">
        <v>17.80880224738231</v>
      </c>
      <c r="D10" s="2">
        <v>3</v>
      </c>
    </row>
    <row r="11" spans="1:4" x14ac:dyDescent="0.25">
      <c r="A11" s="19" t="s">
        <v>38</v>
      </c>
      <c r="B11" s="20">
        <v>21165</v>
      </c>
      <c r="C11" s="18">
        <v>20.019295706705257</v>
      </c>
      <c r="D11" s="2">
        <v>1</v>
      </c>
    </row>
    <row r="12" spans="1:4" x14ac:dyDescent="0.25">
      <c r="A12" s="19" t="s">
        <v>11</v>
      </c>
      <c r="B12" s="20">
        <v>1779</v>
      </c>
      <c r="C12" s="18">
        <v>1.6826991288555941</v>
      </c>
      <c r="D12" s="2">
        <v>14</v>
      </c>
    </row>
    <row r="13" spans="1:4" x14ac:dyDescent="0.25">
      <c r="A13" s="19" t="s">
        <v>39</v>
      </c>
      <c r="B13" s="20">
        <v>2701</v>
      </c>
      <c r="C13" s="18">
        <v>2.5547894024951998</v>
      </c>
      <c r="D13" s="2">
        <v>10</v>
      </c>
    </row>
    <row r="14" spans="1:4" x14ac:dyDescent="0.25">
      <c r="A14" s="19" t="s">
        <v>40</v>
      </c>
      <c r="B14" s="20">
        <v>5887</v>
      </c>
      <c r="C14" s="18">
        <v>5.5683247732281522</v>
      </c>
      <c r="D14" s="2">
        <v>4</v>
      </c>
    </row>
    <row r="15" spans="1:4" x14ac:dyDescent="0.25">
      <c r="A15" s="19" t="s">
        <v>41</v>
      </c>
      <c r="B15" s="20">
        <v>5813</v>
      </c>
      <c r="C15" s="18">
        <v>5.4983305430228047</v>
      </c>
      <c r="D15" s="2">
        <v>5</v>
      </c>
    </row>
    <row r="16" spans="1:4" x14ac:dyDescent="0.25">
      <c r="A16" s="19" t="s">
        <v>42</v>
      </c>
      <c r="B16" s="20">
        <v>1353</v>
      </c>
      <c r="C16" s="18">
        <v>1.2797593711869699</v>
      </c>
      <c r="D16" s="2">
        <v>16</v>
      </c>
    </row>
    <row r="17" spans="1:5" x14ac:dyDescent="0.25">
      <c r="A17" s="19" t="s">
        <v>43</v>
      </c>
      <c r="B17" s="20">
        <v>2304</v>
      </c>
      <c r="C17" s="18">
        <v>2.1792798161232656</v>
      </c>
      <c r="D17" s="2">
        <v>12</v>
      </c>
    </row>
    <row r="18" spans="1:5" x14ac:dyDescent="0.25">
      <c r="A18" s="19" t="s">
        <v>44</v>
      </c>
      <c r="B18" s="20">
        <v>3685</v>
      </c>
      <c r="C18" s="18">
        <v>3.4855234906311776</v>
      </c>
      <c r="D18" s="2">
        <v>8</v>
      </c>
    </row>
    <row r="19" spans="1:5" x14ac:dyDescent="0.25">
      <c r="A19" s="19" t="s">
        <v>45</v>
      </c>
      <c r="B19" s="20">
        <v>3621</v>
      </c>
      <c r="C19" s="18">
        <v>3.4249879401833092</v>
      </c>
      <c r="D19" s="2">
        <v>9</v>
      </c>
    </row>
    <row r="20" spans="1:5" x14ac:dyDescent="0.25">
      <c r="A20" s="19" t="s">
        <v>46</v>
      </c>
      <c r="B20" s="20">
        <v>2665</v>
      </c>
      <c r="C20" s="18">
        <v>2.5207381553682735</v>
      </c>
      <c r="D20" s="2">
        <v>11</v>
      </c>
    </row>
    <row r="21" spans="1:5" x14ac:dyDescent="0.25">
      <c r="A21" s="19" t="s">
        <v>47</v>
      </c>
      <c r="B21" s="20">
        <v>1584</v>
      </c>
      <c r="C21" s="18">
        <v>1.4982548735847452</v>
      </c>
      <c r="D21" s="2">
        <v>15</v>
      </c>
    </row>
    <row r="22" spans="1:5" x14ac:dyDescent="0.25">
      <c r="A22" s="19" t="s">
        <v>48</v>
      </c>
      <c r="B22" s="20">
        <v>162</v>
      </c>
      <c r="C22" s="18">
        <v>0.15323061207116712</v>
      </c>
      <c r="D22" s="2">
        <v>17</v>
      </c>
    </row>
    <row r="23" spans="1:5" ht="14.4" thickBot="1" x14ac:dyDescent="0.3">
      <c r="A23" s="21" t="s">
        <v>12</v>
      </c>
      <c r="B23" s="22">
        <v>41</v>
      </c>
      <c r="C23" s="18">
        <v>3.8780587005665751E-2</v>
      </c>
      <c r="D23" s="27">
        <v>18</v>
      </c>
    </row>
    <row r="24" spans="1:5" s="1" customFormat="1" ht="37.5" customHeight="1" x14ac:dyDescent="0.25">
      <c r="A24" s="49" t="s">
        <v>50</v>
      </c>
      <c r="B24" s="49"/>
      <c r="C24" s="49"/>
      <c r="D24" s="49"/>
      <c r="E24" s="2"/>
    </row>
    <row r="25" spans="1:5" s="1" customFormat="1" ht="15" x14ac:dyDescent="0.25">
      <c r="A25" s="23" t="s">
        <v>49</v>
      </c>
      <c r="E25" s="2"/>
    </row>
  </sheetData>
  <mergeCells count="3">
    <mergeCell ref="A3:A4"/>
    <mergeCell ref="B3:C3"/>
    <mergeCell ref="A24:D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showGridLines="0" tabSelected="1" workbookViewId="0">
      <selection sqref="A1:D1"/>
    </sheetView>
  </sheetViews>
  <sheetFormatPr defaultColWidth="8.6640625" defaultRowHeight="13.8" x14ac:dyDescent="0.25"/>
  <cols>
    <col min="1" max="1" width="34.44140625" style="2" customWidth="1"/>
    <col min="2" max="4" width="14.33203125" style="2" customWidth="1"/>
    <col min="5" max="16384" width="8.6640625" style="2"/>
  </cols>
  <sheetData>
    <row r="1" spans="1:4" ht="28.95" customHeight="1" x14ac:dyDescent="0.25">
      <c r="A1" s="51" t="s">
        <v>109</v>
      </c>
      <c r="B1" s="51"/>
      <c r="C1" s="51"/>
      <c r="D1" s="51"/>
    </row>
    <row r="2" spans="1:4" ht="14.4" thickBot="1" x14ac:dyDescent="0.3">
      <c r="A2" s="28" t="str">
        <f>'Table 1'!A2</f>
        <v>(Preliminary as of 31 January 2022)</v>
      </c>
    </row>
    <row r="3" spans="1:4" ht="30.75" customHeight="1" x14ac:dyDescent="0.25">
      <c r="A3" s="29" t="s">
        <v>13</v>
      </c>
      <c r="B3" s="30" t="s">
        <v>3</v>
      </c>
      <c r="C3" s="31" t="s">
        <v>4</v>
      </c>
      <c r="D3" s="31" t="s">
        <v>14</v>
      </c>
    </row>
    <row r="4" spans="1:4" x14ac:dyDescent="0.25">
      <c r="A4" s="36" t="s">
        <v>15</v>
      </c>
      <c r="B4" s="37">
        <v>105723</v>
      </c>
      <c r="C4" s="38"/>
      <c r="D4" s="39"/>
    </row>
    <row r="5" spans="1:4" x14ac:dyDescent="0.25">
      <c r="A5" s="36" t="s">
        <v>10</v>
      </c>
      <c r="B5" s="37">
        <v>20924</v>
      </c>
      <c r="C5" s="38">
        <f>B5/B4*100</f>
        <v>19.791341524550006</v>
      </c>
      <c r="D5" s="39"/>
    </row>
    <row r="6" spans="1:4" x14ac:dyDescent="0.25">
      <c r="A6" s="2" t="s">
        <v>16</v>
      </c>
      <c r="B6" s="5">
        <v>2976</v>
      </c>
      <c r="C6" s="32">
        <f>B6/$B$5*100</f>
        <v>14.222901930797171</v>
      </c>
      <c r="D6" s="33">
        <f>RANK(C6,$C$6:$C$22)</f>
        <v>2</v>
      </c>
    </row>
    <row r="7" spans="1:4" x14ac:dyDescent="0.25">
      <c r="A7" s="2" t="s">
        <v>17</v>
      </c>
      <c r="B7" s="5">
        <v>684</v>
      </c>
      <c r="C7" s="32">
        <f>B7/$B$5*100</f>
        <v>3.2689734276428983</v>
      </c>
      <c r="D7" s="33">
        <f t="shared" ref="D7:D22" si="0">RANK(C7,$C$6:$C$22)</f>
        <v>12</v>
      </c>
    </row>
    <row r="8" spans="1:4" x14ac:dyDescent="0.25">
      <c r="A8" s="2" t="s">
        <v>18</v>
      </c>
      <c r="B8" s="5">
        <v>766</v>
      </c>
      <c r="C8" s="32">
        <f t="shared" ref="C8:C21" si="1">B8/$B$5*100</f>
        <v>3.6608679028866371</v>
      </c>
      <c r="D8" s="33">
        <f t="shared" si="0"/>
        <v>11</v>
      </c>
    </row>
    <row r="9" spans="1:4" x14ac:dyDescent="0.25">
      <c r="A9" s="2" t="s">
        <v>19</v>
      </c>
      <c r="B9" s="5">
        <v>2075</v>
      </c>
      <c r="C9" s="32">
        <f t="shared" si="1"/>
        <v>9.9168419040336442</v>
      </c>
      <c r="D9" s="33">
        <f t="shared" si="0"/>
        <v>3</v>
      </c>
    </row>
    <row r="10" spans="1:4" x14ac:dyDescent="0.25">
      <c r="A10" s="2" t="s">
        <v>20</v>
      </c>
      <c r="B10" s="5">
        <v>4660</v>
      </c>
      <c r="C10" s="32">
        <f>B10/$B$5*100</f>
        <v>22.271076276046646</v>
      </c>
      <c r="D10" s="33">
        <f t="shared" si="0"/>
        <v>1</v>
      </c>
    </row>
    <row r="11" spans="1:4" x14ac:dyDescent="0.25">
      <c r="A11" s="2" t="s">
        <v>21</v>
      </c>
      <c r="B11" s="5">
        <v>301</v>
      </c>
      <c r="C11" s="32">
        <f t="shared" si="1"/>
        <v>1.4385394761995793</v>
      </c>
      <c r="D11" s="33">
        <f t="shared" si="0"/>
        <v>16</v>
      </c>
    </row>
    <row r="12" spans="1:4" x14ac:dyDescent="0.25">
      <c r="A12" s="2" t="s">
        <v>22</v>
      </c>
      <c r="B12" s="5">
        <v>1738</v>
      </c>
      <c r="C12" s="32">
        <f t="shared" si="1"/>
        <v>8.3062511948002289</v>
      </c>
      <c r="D12" s="33">
        <f t="shared" si="0"/>
        <v>4</v>
      </c>
    </row>
    <row r="13" spans="1:4" x14ac:dyDescent="0.25">
      <c r="A13" s="2" t="s">
        <v>23</v>
      </c>
      <c r="B13" s="5">
        <v>514</v>
      </c>
      <c r="C13" s="32">
        <f t="shared" si="1"/>
        <v>2.4565092716497801</v>
      </c>
      <c r="D13" s="33">
        <f t="shared" si="0"/>
        <v>14</v>
      </c>
    </row>
    <row r="14" spans="1:4" x14ac:dyDescent="0.25">
      <c r="A14" s="2" t="s">
        <v>24</v>
      </c>
      <c r="B14" s="5">
        <v>303</v>
      </c>
      <c r="C14" s="32">
        <f t="shared" si="1"/>
        <v>1.4480978780347926</v>
      </c>
      <c r="D14" s="33">
        <f t="shared" si="0"/>
        <v>15</v>
      </c>
    </row>
    <row r="15" spans="1:4" x14ac:dyDescent="0.25">
      <c r="A15" s="2" t="s">
        <v>25</v>
      </c>
      <c r="B15" s="5">
        <v>1159</v>
      </c>
      <c r="C15" s="32">
        <f t="shared" si="1"/>
        <v>5.5390938635060216</v>
      </c>
      <c r="D15" s="33">
        <f t="shared" si="0"/>
        <v>6</v>
      </c>
    </row>
    <row r="16" spans="1:4" x14ac:dyDescent="0.25">
      <c r="A16" s="2" t="s">
        <v>26</v>
      </c>
      <c r="B16" s="5">
        <v>1047</v>
      </c>
      <c r="C16" s="32">
        <f t="shared" si="1"/>
        <v>5.003823360734085</v>
      </c>
      <c r="D16" s="33">
        <f t="shared" si="0"/>
        <v>7</v>
      </c>
    </row>
    <row r="17" spans="1:5" x14ac:dyDescent="0.25">
      <c r="A17" s="2" t="s">
        <v>27</v>
      </c>
      <c r="B17" s="5">
        <v>1379</v>
      </c>
      <c r="C17" s="32">
        <f t="shared" si="1"/>
        <v>6.5905180653794675</v>
      </c>
      <c r="D17" s="33">
        <f t="shared" si="0"/>
        <v>5</v>
      </c>
    </row>
    <row r="18" spans="1:5" x14ac:dyDescent="0.25">
      <c r="A18" s="2" t="s">
        <v>28</v>
      </c>
      <c r="B18" s="5">
        <v>818</v>
      </c>
      <c r="C18" s="32">
        <f t="shared" si="1"/>
        <v>3.9093863506021793</v>
      </c>
      <c r="D18" s="33">
        <f t="shared" si="0"/>
        <v>9</v>
      </c>
    </row>
    <row r="19" spans="1:5" x14ac:dyDescent="0.25">
      <c r="A19" s="2" t="s">
        <v>29</v>
      </c>
      <c r="B19" s="5">
        <v>815</v>
      </c>
      <c r="C19" s="32">
        <f t="shared" si="1"/>
        <v>3.8950487478493598</v>
      </c>
      <c r="D19" s="33">
        <f t="shared" si="0"/>
        <v>10</v>
      </c>
    </row>
    <row r="20" spans="1:5" x14ac:dyDescent="0.25">
      <c r="A20" s="2" t="s">
        <v>30</v>
      </c>
      <c r="B20" s="5">
        <v>541</v>
      </c>
      <c r="C20" s="32">
        <f t="shared" si="1"/>
        <v>2.5855476964251576</v>
      </c>
      <c r="D20" s="33">
        <f t="shared" si="0"/>
        <v>13</v>
      </c>
    </row>
    <row r="21" spans="1:5" x14ac:dyDescent="0.25">
      <c r="A21" s="2" t="s">
        <v>31</v>
      </c>
      <c r="B21" s="5">
        <v>108</v>
      </c>
      <c r="C21" s="32">
        <f t="shared" si="1"/>
        <v>0.51615369910151021</v>
      </c>
      <c r="D21" s="33">
        <f t="shared" si="0"/>
        <v>17</v>
      </c>
    </row>
    <row r="22" spans="1:5" ht="14.4" thickBot="1" x14ac:dyDescent="0.3">
      <c r="A22" s="2" t="s">
        <v>32</v>
      </c>
      <c r="B22" s="5">
        <v>1040</v>
      </c>
      <c r="C22" s="32">
        <f>B22/$B$5*100</f>
        <v>4.9703689543108398</v>
      </c>
      <c r="D22" s="33">
        <f t="shared" si="0"/>
        <v>8</v>
      </c>
    </row>
    <row r="23" spans="1:5" s="1" customFormat="1" ht="39" customHeight="1" x14ac:dyDescent="0.25">
      <c r="A23" s="50" t="s">
        <v>51</v>
      </c>
      <c r="B23" s="50"/>
      <c r="C23" s="50"/>
      <c r="D23" s="50"/>
      <c r="E23" s="2"/>
    </row>
    <row r="24" spans="1:5" s="1" customFormat="1" ht="15" x14ac:dyDescent="0.25">
      <c r="A24" s="23" t="s">
        <v>49</v>
      </c>
    </row>
  </sheetData>
  <mergeCells count="2">
    <mergeCell ref="A23:D23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reolalas</dc:creator>
  <cp:lastModifiedBy>PSA</cp:lastModifiedBy>
  <dcterms:created xsi:type="dcterms:W3CDTF">2021-11-19T03:14:42Z</dcterms:created>
  <dcterms:modified xsi:type="dcterms:W3CDTF">2022-03-18T12:38:22Z</dcterms:modified>
</cp:coreProperties>
</file>